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bakunas\Documents\GitHub\Azure-HubSpoke\PowerShell\"/>
    </mc:Choice>
  </mc:AlternateContent>
  <xr:revisionPtr revIDLastSave="0" documentId="13_ncr:1_{978C28EA-4A59-47C2-B41C-9AF37265FA78}" xr6:coauthVersionLast="45" xr6:coauthVersionMax="45" xr10:uidLastSave="{00000000-0000-0000-0000-000000000000}"/>
  <bookViews>
    <workbookView xWindow="2460" yWindow="1080" windowWidth="21600" windowHeight="13650" xr2:uid="{74A5C2AD-3876-4989-8818-24030CBF60E7}"/>
  </bookViews>
  <sheets>
    <sheet name="General" sheetId="4" r:id="rId1"/>
    <sheet name="Hub" sheetId="2" r:id="rId2"/>
    <sheet name="Spoke1" sheetId="5" r:id="rId3"/>
    <sheet name="Spoke2" sheetId="7" r:id="rId4"/>
    <sheet name="Spoke3" sheetId="8" r:id="rId5"/>
    <sheet name="ParametersFile" sheetId="6" r:id="rId6"/>
    <sheet name="Lists" sheetId="9" r:id="rId7"/>
  </sheets>
  <definedNames>
    <definedName name="appTeamsAadGroupObjectId">General!$B$12</definedName>
    <definedName name="assetLocationURI">General!$B$2</definedName>
    <definedName name="calcHhubSubnetFirewallAddressSpace">ParametersFile!$B$10</definedName>
    <definedName name="calcHubSubnet1AddressSpace">ParametersFile!$B$13</definedName>
    <definedName name="calcHubSubnet2AddressSpace">ParametersFile!$B$14</definedName>
    <definedName name="calcHubSubnet3AddressSpace">ParametersFile!$B$15</definedName>
    <definedName name="calcHubSubnet4AddressSpace">ParametersFile!$B$16</definedName>
    <definedName name="calcHubSubnetBastionAddressSpace">ParametersFile!$B$11</definedName>
    <definedName name="calcHubSubnetJumpHostsAddressSpace">ParametersFile!$B$12</definedName>
    <definedName name="dcAdminsAadGroupObjectId">General!$B$10</definedName>
    <definedName name="deployOptions_List">Lists!$E$2:$E$3</definedName>
    <definedName name="hubSubnet1AddressSpace">Hub!$C$8</definedName>
    <definedName name="hubSubnet1Deploy">Hub!$D$8</definedName>
    <definedName name="hubSubnet1Name">Hub!$B$8</definedName>
    <definedName name="hubSubnet2AddressSpace">Hub!$C$9</definedName>
    <definedName name="hubSubnet2Deploy">Hub!$D$9</definedName>
    <definedName name="hubSubnet2Name">Hub!$B$9</definedName>
    <definedName name="hubSubnet3AddressSpace">Hub!$C$10</definedName>
    <definedName name="hubSubnet3Deploy">Hub!$D$10</definedName>
    <definedName name="hubSubnet3Name">Hub!$B$10</definedName>
    <definedName name="hubSubnet4AddressSpace">Hub!$C$11</definedName>
    <definedName name="hubSubnet4Deploy">Hub!$D$11</definedName>
    <definedName name="hubSubnet4Name">Hub!$B$11</definedName>
    <definedName name="hubSubnetBastionAddressSpace">Hub!$C$5</definedName>
    <definedName name="hubSubnetBastionDeploy">Hub!$D$5</definedName>
    <definedName name="hubSubnetDcAddressSpace">Hub!$C$6</definedName>
    <definedName name="hubSubnetDcName">Hub!$B$6</definedName>
    <definedName name="hubSubnetFirewallAddressSpace">Hub!$C$4</definedName>
    <definedName name="hubSubnetFirewallDeploy">Hub!$D$4</definedName>
    <definedName name="hubSubnetGatewayAddressSpace">Hub!$C$3</definedName>
    <definedName name="hubSubnetJumpHostsAddressSpace">Hub!$C$7</definedName>
    <definedName name="hubSubnetJumpHostsDeploy">Hub!$D$7</definedName>
    <definedName name="hubSubnetJumpHostsName">Hub!$B$7</definedName>
    <definedName name="hubVnetAddressSpace">Hub!$C$2</definedName>
    <definedName name="hubVnetName">Hub!$B$2</definedName>
    <definedName name="routeTableName">General!$B$7</definedName>
    <definedName name="serverTeamAadGroupObjectId">General!$B$11</definedName>
    <definedName name="spokeDeploySubscriptionResourceGroup">ParametersFile!$B$22</definedName>
    <definedName name="spokeSubnet1AddressSpace">ParametersFile!$B$27</definedName>
    <definedName name="spokeSubnet1Name">ParametersFile!$B$26</definedName>
    <definedName name="spokeSubnet2AddressSpace">ParametersFile!$B$29</definedName>
    <definedName name="spokeSubnet2Name">ParametersFile!$B$28</definedName>
    <definedName name="spokeSubnet3AddressSpace">ParametersFile!$B$31</definedName>
    <definedName name="spokeSubnet3Name">ParametersFile!$B$30</definedName>
    <definedName name="spokeSubnetAppGwAddressSpace">ParametersFile!$B$25</definedName>
    <definedName name="spokeSubnetAppGwName">ParametersFile!$B$24</definedName>
    <definedName name="spokeSubnetBastionAddressSpace">ParametersFile!$B$23</definedName>
    <definedName name="spokeSubnetUniqueness_List">Lists!$G$2:$G$3</definedName>
    <definedName name="spokeVnetAddressSpace">ParametersFile!$B$21</definedName>
    <definedName name="spokeVnetName">ParametersFile!$B$20</definedName>
    <definedName name="vnetDdosProtectionLevel">General!$B$4</definedName>
    <definedName name="vnetDdosProtectionLevel_List">Lists!$A$2:$A$4</definedName>
    <definedName name="vnetDdosProtectionPlanName">General!$B$5</definedName>
    <definedName name="vnetNsgSecurityLevel">General!$B$6</definedName>
    <definedName name="vnetNsgSecurityLevel_List">Lists!$C$2:$C$4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6" l="1"/>
  <c r="B29" i="6"/>
  <c r="B27" i="6"/>
  <c r="B25" i="6"/>
  <c r="B23" i="6"/>
  <c r="B28" i="6"/>
  <c r="B30" i="6"/>
  <c r="B26" i="6"/>
  <c r="B24" i="6"/>
  <c r="E10" i="8"/>
  <c r="E9" i="8"/>
  <c r="E8" i="8"/>
  <c r="E7" i="8"/>
  <c r="E6" i="8"/>
  <c r="E10" i="7"/>
  <c r="E9" i="7"/>
  <c r="E8" i="7"/>
  <c r="E7" i="7"/>
  <c r="E6" i="7"/>
  <c r="B16" i="6"/>
  <c r="B15" i="6"/>
  <c r="B14" i="6"/>
  <c r="B4" i="6"/>
  <c r="B13" i="6"/>
  <c r="B12" i="6"/>
  <c r="B11" i="6"/>
  <c r="B10" i="6"/>
  <c r="B21" i="6"/>
  <c r="B20" i="6"/>
  <c r="D2" i="8"/>
  <c r="B3" i="6" l="1"/>
  <c r="D2" i="7"/>
  <c r="D2" i="5"/>
  <c r="B22" i="6" s="1"/>
  <c r="B5" i="6"/>
  <c r="B6" i="6"/>
  <c r="B1" i="6" l="1"/>
</calcChain>
</file>

<file path=xl/sharedStrings.xml><?xml version="1.0" encoding="utf-8"?>
<sst xmlns="http://schemas.openxmlformats.org/spreadsheetml/2006/main" count="256" uniqueCount="134">
  <si>
    <t>Name</t>
  </si>
  <si>
    <t>Address Space</t>
  </si>
  <si>
    <t>VNet</t>
  </si>
  <si>
    <t>GatewaySubnet</t>
  </si>
  <si>
    <t>AzureFirewallSubnet</t>
  </si>
  <si>
    <t>AzureBastionSubnet</t>
  </si>
  <si>
    <t>Jump hosts subnet</t>
  </si>
  <si>
    <t>DCs subnet</t>
  </si>
  <si>
    <t>Subnet 1</t>
  </si>
  <si>
    <t>Subnet 2</t>
  </si>
  <si>
    <t>Subnet 3</t>
  </si>
  <si>
    <t>Subnet 4</t>
  </si>
  <si>
    <t>HUB-EastUS2-01</t>
  </si>
  <si>
    <t>10.0.0.0/26</t>
  </si>
  <si>
    <t>10.0.0.0/23</t>
  </si>
  <si>
    <t>10.0.0.128/26</t>
  </si>
  <si>
    <t>10.0.0.64/26</t>
  </si>
  <si>
    <t>10.0.0.192/27</t>
  </si>
  <si>
    <t>Infra</t>
  </si>
  <si>
    <t>JumpHosts</t>
  </si>
  <si>
    <t>10.0.0.224/27</t>
  </si>
  <si>
    <t>Subnet1</t>
  </si>
  <si>
    <t>Subnet2</t>
  </si>
  <si>
    <t>Subnet3</t>
  </si>
  <si>
    <t>Subnet4</t>
  </si>
  <si>
    <t>10.0.1.0/27</t>
  </si>
  <si>
    <t>10.0.1.32/27</t>
  </si>
  <si>
    <t>10.0.1.64/27</t>
  </si>
  <si>
    <t>10.0.1.96/27</t>
  </si>
  <si>
    <t>DDOS protection level</t>
  </si>
  <si>
    <t>DDOS plan name</t>
  </si>
  <si>
    <t>NSG security level</t>
  </si>
  <si>
    <t>App Gateway subnet</t>
  </si>
  <si>
    <t>AppGW</t>
  </si>
  <si>
    <t>Spoke-Prod-EastUS2-01</t>
  </si>
  <si>
    <t>10.1.0.0/16</t>
  </si>
  <si>
    <t>10.1.0.128/25</t>
  </si>
  <si>
    <t>10.1.0.0/26</t>
  </si>
  <si>
    <t>10.1.1.0/24</t>
  </si>
  <si>
    <t>10.1.2.0/24</t>
  </si>
  <si>
    <t>10.1.3.0/24</t>
  </si>
  <si>
    <t>Deployment location</t>
  </si>
  <si>
    <t>SubscriptionID</t>
  </si>
  <si>
    <t>Resource Group</t>
  </si>
  <si>
    <t>RBAC</t>
  </si>
  <si>
    <t>Server Team</t>
  </si>
  <si>
    <t>App Teams</t>
  </si>
  <si>
    <t>Role</t>
  </si>
  <si>
    <t>VM contributor</t>
  </si>
  <si>
    <t>5eb970ea-e71a-4bf9-ba78-0529b3aeb2f3</t>
  </si>
  <si>
    <t>Role assignment GUID</t>
  </si>
  <si>
    <t>5d7865fe-0467-44fd-b808-59abf918e9eb</t>
  </si>
  <si>
    <t>5a29e932-06c6-4e07-8e1b-d5f96c3524cf</t>
  </si>
  <si>
    <t>c2ecad99-6ed7-4e11-8acc-0fa0262a2c69</t>
  </si>
  <si>
    <t>17ba8236-a5e8-4173-8ce9-c69b17743ac2</t>
  </si>
  <si>
    <t>DC Admins</t>
  </si>
  <si>
    <t>184540aa-dae3-42cd-a5aa-0f1c34c17d98</t>
  </si>
  <si>
    <t>bde41287-27a2-4a80-b587-6ac6d56a303a</t>
  </si>
  <si>
    <t>Scope</t>
  </si>
  <si>
    <t>DC subnet</t>
  </si>
  <si>
    <t>Reader</t>
  </si>
  <si>
    <t>594fd8bf-f554-4272-8b19-9725c7b706b4</t>
  </si>
  <si>
    <t>b3f5340d-28be-4029-bc10-56af7e20ac75</t>
  </si>
  <si>
    <t>7a1689a7-66d8-4010-9213-c837316f8a30</t>
  </si>
  <si>
    <t>d83bc577-1b03-4604-94a1-150ba7198ed0</t>
  </si>
  <si>
    <t>6cba977a-462f-4d8c-b291-2dad991f85a0</t>
  </si>
  <si>
    <t>Location of ARM templates</t>
  </si>
  <si>
    <t>https://raw.githubusercontent.com/mbakunas/Azure-HubSpoke/master/</t>
  </si>
  <si>
    <t>Basic</t>
  </si>
  <si>
    <t>DDOS-Plan-01</t>
  </si>
  <si>
    <t>Medium</t>
  </si>
  <si>
    <t>Route Table Name</t>
  </si>
  <si>
    <t>RouteTable-01</t>
  </si>
  <si>
    <t>Header</t>
  </si>
  <si>
    <t>Hub</t>
  </si>
  <si>
    <t>Footer</t>
  </si>
  <si>
    <t>File</t>
  </si>
  <si>
    <t>Spokes</t>
  </si>
  <si>
    <t>Spoke-Test-EastUS2-01</t>
  </si>
  <si>
    <t>10.2.0.0/16</t>
  </si>
  <si>
    <t>10.2.0.0/26</t>
  </si>
  <si>
    <t>10.2.0.128/25</t>
  </si>
  <si>
    <t>10.2.1.0/24</t>
  </si>
  <si>
    <t>10.2.2.0/24</t>
  </si>
  <si>
    <t>10.2.3.0/24</t>
  </si>
  <si>
    <t>f0d5540a-956a-4906-833f-799c7375f128</t>
  </si>
  <si>
    <t>ce7a113f-e760-4b94-a223-a52a1d2113d6</t>
  </si>
  <si>
    <t>spokeVnetName</t>
  </si>
  <si>
    <t>spokeVnetAddressSpace</t>
  </si>
  <si>
    <t>spokeDeploySubscriptionResourceGroup</t>
  </si>
  <si>
    <t>c64ca001-2cce-46de-837e-03f5564fc802</t>
  </si>
  <si>
    <t>HubSpoke-02</t>
  </si>
  <si>
    <t>spokeSubnetAppGwName</t>
  </si>
  <si>
    <t>spokeSubnetAppGwAddressSpace</t>
  </si>
  <si>
    <t>spokeSubnetBastionAddressSpace</t>
  </si>
  <si>
    <t>Spoke Array Values</t>
  </si>
  <si>
    <t>spokeSubnet1Name</t>
  </si>
  <si>
    <t>spokeSubnet1AddressSpace</t>
  </si>
  <si>
    <t>spokeSubnet2Name</t>
  </si>
  <si>
    <t>spokeSubnet2AddressSpace</t>
  </si>
  <si>
    <t>spokeSubnet3Name</t>
  </si>
  <si>
    <t>spokeSubnet3AddressSpace</t>
  </si>
  <si>
    <t>RBAC Group</t>
  </si>
  <si>
    <t>0702dcd4-0b65-4ebb-8ebd-873e2729904b</t>
  </si>
  <si>
    <t>8f17f3d4-9b97-47be-b38a-be6f404c2372</t>
  </si>
  <si>
    <t>b2b76710-60c9-4826-b864-272c7c115806</t>
  </si>
  <si>
    <t>16936380-29b0-4326-8f6b-db86da154736</t>
  </si>
  <si>
    <t>HubSpoke-03</t>
  </si>
  <si>
    <t>Spoke-Dev-EastUS2-01</t>
  </si>
  <si>
    <t>10.3.0.0/16</t>
  </si>
  <si>
    <t>10.3.0.0/26</t>
  </si>
  <si>
    <t>10.3.0.128/25</t>
  </si>
  <si>
    <t>10.3.1.0/24</t>
  </si>
  <si>
    <t>10.3.2.0/24</t>
  </si>
  <si>
    <t>10.3.3.0/24</t>
  </si>
  <si>
    <t>Standard - Create New</t>
  </si>
  <si>
    <t>Standard - Use Existing</t>
  </si>
  <si>
    <t>Low</t>
  </si>
  <si>
    <t>High</t>
  </si>
  <si>
    <t>Azure AD goup object ID</t>
  </si>
  <si>
    <t>Deploy</t>
  </si>
  <si>
    <t>Deploy options</t>
  </si>
  <si>
    <t>Don't Deploy</t>
  </si>
  <si>
    <t>hubSubnetFirewallAddressSpace</t>
  </si>
  <si>
    <t>hubSubnetBastionAddressSpace</t>
  </si>
  <si>
    <t>hubSubnetJumpHostsAddressSpace</t>
  </si>
  <si>
    <t>hubSubnet1AddressSpace</t>
  </si>
  <si>
    <t>hubSubnet2AddressSpace</t>
  </si>
  <si>
    <t>hubSubnet3AddressSpace</t>
  </si>
  <si>
    <t>hubSubnet4AddressSpace</t>
  </si>
  <si>
    <t>Calculated hub subnet address space values</t>
  </si>
  <si>
    <t>Spoke subnet uniqueness</t>
  </si>
  <si>
    <t>Unique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</si>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</sst>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9D7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2" fillId="2" borderId="0" xfId="1" applyFill="1"/>
    <xf numFmtId="0" fontId="0" fillId="0" borderId="0" xfId="0"/>
    <xf numFmtId="0" fontId="0" fillId="3" borderId="0" xfId="0" applyFill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D7F7"/>
      <color rgb="FFF3A9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mbakunas/Azure-HubSpoke/mast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6494-5F45-4C9A-ADBE-3476E1448E75}">
  <dimension ref="A2:B12"/>
  <sheetViews>
    <sheetView tabSelected="1" workbookViewId="0">
      <selection activeCell="B4" sqref="B4"/>
    </sheetView>
  </sheetViews>
  <sheetFormatPr defaultRowHeight="15" x14ac:dyDescent="0.25"/>
  <cols>
    <col min="1" max="1" width="25.140625" bestFit="1" customWidth="1"/>
    <col min="2" max="2" width="78.7109375" customWidth="1"/>
    <col min="3" max="3" width="13.85546875" bestFit="1" customWidth="1"/>
  </cols>
  <sheetData>
    <row r="2" spans="1:2" x14ac:dyDescent="0.25">
      <c r="A2" t="s">
        <v>66</v>
      </c>
      <c r="B2" s="2" t="s">
        <v>67</v>
      </c>
    </row>
    <row r="4" spans="1:2" x14ac:dyDescent="0.25">
      <c r="A4" t="s">
        <v>29</v>
      </c>
      <c r="B4" s="1" t="s">
        <v>68</v>
      </c>
    </row>
    <row r="5" spans="1:2" x14ac:dyDescent="0.25">
      <c r="A5" t="s">
        <v>30</v>
      </c>
      <c r="B5" s="1" t="s">
        <v>69</v>
      </c>
    </row>
    <row r="6" spans="1:2" x14ac:dyDescent="0.25">
      <c r="A6" t="s">
        <v>31</v>
      </c>
      <c r="B6" s="1" t="s">
        <v>70</v>
      </c>
    </row>
    <row r="7" spans="1:2" x14ac:dyDescent="0.25">
      <c r="A7" t="s">
        <v>71</v>
      </c>
      <c r="B7" s="1" t="s">
        <v>72</v>
      </c>
    </row>
    <row r="9" spans="1:2" x14ac:dyDescent="0.25">
      <c r="A9" t="s">
        <v>102</v>
      </c>
      <c r="B9" t="s">
        <v>119</v>
      </c>
    </row>
    <row r="10" spans="1:2" x14ac:dyDescent="0.25">
      <c r="A10" t="s">
        <v>55</v>
      </c>
      <c r="B10" s="1" t="s">
        <v>54</v>
      </c>
    </row>
    <row r="11" spans="1:2" x14ac:dyDescent="0.25">
      <c r="A11" t="s">
        <v>45</v>
      </c>
      <c r="B11" s="1" t="s">
        <v>49</v>
      </c>
    </row>
    <row r="12" spans="1:2" x14ac:dyDescent="0.25">
      <c r="A12" t="s">
        <v>46</v>
      </c>
      <c r="B12" s="1" t="s">
        <v>53</v>
      </c>
    </row>
  </sheetData>
  <dataValidations count="2">
    <dataValidation type="list" allowBlank="1" showInputMessage="1" showErrorMessage="1" sqref="B4" xr:uid="{96676D08-4819-43A2-BFC9-9A9587D2C709}">
      <formula1>vnetDdosProtectionLevel_List</formula1>
    </dataValidation>
    <dataValidation type="list" allowBlank="1" showInputMessage="1" showErrorMessage="1" promptTitle="NSG Security Level" prompt="The level of NSG rule security restrictions._x000a_Low = only the default rules._x000a_Medium = inbound restrictions but allowing intra-subnet traffic._x000a_High = micro-segmentation." sqref="B6" xr:uid="{5171F9AB-7721-4324-A490-715DDC661BFC}">
      <formula1>vnetNsgSecurityLevel_List</formula1>
    </dataValidation>
  </dataValidations>
  <hyperlinks>
    <hyperlink ref="B2" r:id="rId1" xr:uid="{CC05CA24-EF5D-4C78-A775-050F60AE29B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2499-16C6-4142-B6A7-FED4572A9C0C}">
  <dimension ref="A1:D21"/>
  <sheetViews>
    <sheetView workbookViewId="0">
      <selection activeCell="B2" sqref="B2"/>
    </sheetView>
  </sheetViews>
  <sheetFormatPr defaultRowHeight="15" x14ac:dyDescent="0.25"/>
  <cols>
    <col min="1" max="1" width="20.85546875" bestFit="1" customWidth="1"/>
    <col min="2" max="2" width="24.7109375" bestFit="1" customWidth="1"/>
    <col min="3" max="3" width="17.7109375" bestFit="1" customWidth="1"/>
    <col min="4" max="5" width="37.7109375" customWidth="1"/>
  </cols>
  <sheetData>
    <row r="1" spans="1:4" x14ac:dyDescent="0.25">
      <c r="B1" t="s">
        <v>0</v>
      </c>
      <c r="C1" t="s">
        <v>1</v>
      </c>
    </row>
    <row r="2" spans="1:4" x14ac:dyDescent="0.25">
      <c r="A2" t="s">
        <v>2</v>
      </c>
      <c r="B2" s="1" t="s">
        <v>12</v>
      </c>
      <c r="C2" s="1" t="s">
        <v>14</v>
      </c>
    </row>
    <row r="3" spans="1:4" x14ac:dyDescent="0.25">
      <c r="A3" t="s">
        <v>3</v>
      </c>
      <c r="C3" s="1" t="s">
        <v>13</v>
      </c>
    </row>
    <row r="4" spans="1:4" x14ac:dyDescent="0.25">
      <c r="A4" t="s">
        <v>4</v>
      </c>
      <c r="C4" s="1" t="s">
        <v>16</v>
      </c>
      <c r="D4" t="s">
        <v>120</v>
      </c>
    </row>
    <row r="5" spans="1:4" x14ac:dyDescent="0.25">
      <c r="A5" t="s">
        <v>5</v>
      </c>
      <c r="C5" s="1" t="s">
        <v>15</v>
      </c>
      <c r="D5" t="s">
        <v>120</v>
      </c>
    </row>
    <row r="6" spans="1:4" x14ac:dyDescent="0.25">
      <c r="A6" t="s">
        <v>7</v>
      </c>
      <c r="B6" s="1" t="s">
        <v>18</v>
      </c>
      <c r="C6" s="1" t="s">
        <v>17</v>
      </c>
    </row>
    <row r="7" spans="1:4" x14ac:dyDescent="0.25">
      <c r="A7" t="s">
        <v>6</v>
      </c>
      <c r="B7" s="1" t="s">
        <v>19</v>
      </c>
      <c r="C7" s="1" t="s">
        <v>20</v>
      </c>
      <c r="D7" t="s">
        <v>120</v>
      </c>
    </row>
    <row r="8" spans="1:4" x14ac:dyDescent="0.25">
      <c r="A8" t="s">
        <v>8</v>
      </c>
      <c r="B8" s="1" t="s">
        <v>21</v>
      </c>
      <c r="C8" s="1" t="s">
        <v>25</v>
      </c>
      <c r="D8" t="s">
        <v>120</v>
      </c>
    </row>
    <row r="9" spans="1:4" x14ac:dyDescent="0.25">
      <c r="A9" t="s">
        <v>9</v>
      </c>
      <c r="B9" s="1" t="s">
        <v>22</v>
      </c>
      <c r="C9" s="1" t="s">
        <v>26</v>
      </c>
      <c r="D9" t="s">
        <v>120</v>
      </c>
    </row>
    <row r="10" spans="1:4" x14ac:dyDescent="0.25">
      <c r="A10" t="s">
        <v>10</v>
      </c>
      <c r="B10" s="1" t="s">
        <v>23</v>
      </c>
      <c r="C10" s="1" t="s">
        <v>27</v>
      </c>
      <c r="D10" t="s">
        <v>120</v>
      </c>
    </row>
    <row r="11" spans="1:4" x14ac:dyDescent="0.25">
      <c r="A11" t="s">
        <v>11</v>
      </c>
      <c r="B11" s="1" t="s">
        <v>24</v>
      </c>
      <c r="C11" s="1" t="s">
        <v>28</v>
      </c>
      <c r="D11" t="s">
        <v>120</v>
      </c>
    </row>
    <row r="13" spans="1:4" x14ac:dyDescent="0.25">
      <c r="A13" t="s">
        <v>44</v>
      </c>
      <c r="B13" t="s">
        <v>47</v>
      </c>
      <c r="C13" t="s">
        <v>58</v>
      </c>
      <c r="D13" t="s">
        <v>50</v>
      </c>
    </row>
    <row r="14" spans="1:4" x14ac:dyDescent="0.25">
      <c r="A14" t="s">
        <v>55</v>
      </c>
      <c r="B14" t="s">
        <v>48</v>
      </c>
      <c r="C14" t="s">
        <v>59</v>
      </c>
      <c r="D14" s="1" t="s">
        <v>56</v>
      </c>
    </row>
    <row r="15" spans="1:4" x14ac:dyDescent="0.25">
      <c r="A15" t="s">
        <v>55</v>
      </c>
      <c r="B15" t="s">
        <v>60</v>
      </c>
      <c r="C15" t="s">
        <v>2</v>
      </c>
      <c r="D15" s="1" t="s">
        <v>57</v>
      </c>
    </row>
    <row r="16" spans="1:4" x14ac:dyDescent="0.25">
      <c r="A16" t="s">
        <v>45</v>
      </c>
      <c r="B16" t="s">
        <v>48</v>
      </c>
      <c r="C16" t="s">
        <v>6</v>
      </c>
      <c r="D16" s="1" t="s">
        <v>61</v>
      </c>
    </row>
    <row r="17" spans="1:4" x14ac:dyDescent="0.25">
      <c r="A17" t="s">
        <v>45</v>
      </c>
      <c r="B17" t="s">
        <v>48</v>
      </c>
      <c r="C17" t="s">
        <v>8</v>
      </c>
      <c r="D17" s="1" t="s">
        <v>62</v>
      </c>
    </row>
    <row r="18" spans="1:4" x14ac:dyDescent="0.25">
      <c r="A18" t="s">
        <v>45</v>
      </c>
      <c r="B18" t="s">
        <v>48</v>
      </c>
      <c r="C18" t="s">
        <v>9</v>
      </c>
      <c r="D18" s="1" t="s">
        <v>63</v>
      </c>
    </row>
    <row r="19" spans="1:4" x14ac:dyDescent="0.25">
      <c r="A19" t="s">
        <v>45</v>
      </c>
      <c r="B19" t="s">
        <v>48</v>
      </c>
      <c r="C19" t="s">
        <v>10</v>
      </c>
      <c r="D19" s="1" t="s">
        <v>64</v>
      </c>
    </row>
    <row r="20" spans="1:4" x14ac:dyDescent="0.25">
      <c r="A20" t="s">
        <v>45</v>
      </c>
      <c r="B20" t="s">
        <v>48</v>
      </c>
      <c r="C20" t="s">
        <v>11</v>
      </c>
      <c r="D20" s="1" t="s">
        <v>65</v>
      </c>
    </row>
    <row r="21" spans="1:4" x14ac:dyDescent="0.25">
      <c r="A21" t="s">
        <v>45</v>
      </c>
      <c r="B21" t="s">
        <v>60</v>
      </c>
      <c r="C21" t="s">
        <v>2</v>
      </c>
      <c r="D21" s="1" t="s">
        <v>103</v>
      </c>
    </row>
  </sheetData>
  <phoneticPr fontId="1" type="noConversion"/>
  <dataValidations count="1">
    <dataValidation type="list" allowBlank="1" showInputMessage="1" showErrorMessage="1" sqref="D4:D5 D7:D11" xr:uid="{D9354EF7-27D1-4C1F-B57B-07A789DEC96E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422A-C2D2-42AC-9F3F-3909382DD971}">
  <dimension ref="A1:E14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89</v>
      </c>
    </row>
    <row r="2" spans="1:5" x14ac:dyDescent="0.25">
      <c r="A2" t="s">
        <v>41</v>
      </c>
      <c r="B2" s="1"/>
      <c r="C2" s="1"/>
      <c r="D2" t="str">
        <f>IF(B2 &lt;&gt; "", _xlfn.CONCAT(CHAR(34), B2, "/", C2, CHAR(34)), _xlfn.CONCAT("""", """"))</f>
        <v>""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34</v>
      </c>
      <c r="C5" s="1" t="s">
        <v>35</v>
      </c>
    </row>
    <row r="6" spans="1:5" x14ac:dyDescent="0.25">
      <c r="A6" t="s">
        <v>5</v>
      </c>
      <c r="C6" s="1" t="s">
        <v>37</v>
      </c>
      <c r="D6" s="1" t="s">
        <v>122</v>
      </c>
      <c r="E6" s="1" t="s">
        <v>133</v>
      </c>
    </row>
    <row r="7" spans="1:5" x14ac:dyDescent="0.25">
      <c r="A7" t="s">
        <v>32</v>
      </c>
      <c r="B7" s="1" t="s">
        <v>33</v>
      </c>
      <c r="C7" s="1" t="s">
        <v>36</v>
      </c>
      <c r="D7" s="1" t="s">
        <v>120</v>
      </c>
      <c r="E7" s="1" t="s">
        <v>133</v>
      </c>
    </row>
    <row r="8" spans="1:5" x14ac:dyDescent="0.25">
      <c r="A8" t="s">
        <v>8</v>
      </c>
      <c r="B8" s="1" t="s">
        <v>21</v>
      </c>
      <c r="C8" s="1" t="s">
        <v>38</v>
      </c>
      <c r="E8" s="1" t="s">
        <v>133</v>
      </c>
    </row>
    <row r="9" spans="1:5" x14ac:dyDescent="0.25">
      <c r="A9" t="s">
        <v>9</v>
      </c>
      <c r="B9" s="1" t="s">
        <v>22</v>
      </c>
      <c r="C9" s="1" t="s">
        <v>39</v>
      </c>
      <c r="D9" s="1" t="s">
        <v>120</v>
      </c>
      <c r="E9" s="1" t="s">
        <v>133</v>
      </c>
    </row>
    <row r="10" spans="1:5" x14ac:dyDescent="0.25">
      <c r="A10" t="s">
        <v>10</v>
      </c>
      <c r="B10" s="1" t="s">
        <v>23</v>
      </c>
      <c r="C10" s="1" t="s">
        <v>40</v>
      </c>
      <c r="D10" s="1" t="s">
        <v>120</v>
      </c>
      <c r="E10" s="1" t="s">
        <v>133</v>
      </c>
    </row>
    <row r="12" spans="1:5" x14ac:dyDescent="0.25">
      <c r="A12" t="s">
        <v>44</v>
      </c>
      <c r="B12" t="s">
        <v>47</v>
      </c>
      <c r="C12" t="s">
        <v>58</v>
      </c>
      <c r="D12" t="s">
        <v>50</v>
      </c>
    </row>
    <row r="13" spans="1:5" x14ac:dyDescent="0.25">
      <c r="A13" t="s">
        <v>45</v>
      </c>
      <c r="B13" t="s">
        <v>48</v>
      </c>
      <c r="C13" t="s">
        <v>2</v>
      </c>
      <c r="D13" s="1" t="s">
        <v>51</v>
      </c>
    </row>
    <row r="14" spans="1:5" x14ac:dyDescent="0.25">
      <c r="A14" t="s">
        <v>46</v>
      </c>
      <c r="B14" t="s">
        <v>48</v>
      </c>
      <c r="C14" t="s">
        <v>2</v>
      </c>
      <c r="D14" s="1" t="s">
        <v>52</v>
      </c>
    </row>
  </sheetData>
  <dataValidations count="2">
    <dataValidation type="list" allowBlank="1" showInputMessage="1" showErrorMessage="1" sqref="D6:D7 D9:D10" xr:uid="{0CD32938-FC7D-4A2D-89DA-FA2CAD0BA150}">
      <formula1>deployOptions_List</formula1>
    </dataValidation>
    <dataValidation type="list" allowBlank="1" showInputMessage="1" showErrorMessage="1" sqref="E6:E10" xr:uid="{EBB888DC-D06B-428F-9A6F-3A30046B1109}">
      <formula1>spokeSubnetUniqueness_List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1D0-44C8-4698-9DEF-5B9D4440337D}">
  <dimension ref="A1:E14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89</v>
      </c>
    </row>
    <row r="2" spans="1:5" x14ac:dyDescent="0.25">
      <c r="A2" t="s">
        <v>41</v>
      </c>
      <c r="B2" s="1" t="s">
        <v>90</v>
      </c>
      <c r="C2" s="1" t="s">
        <v>91</v>
      </c>
      <c r="D2" t="str">
        <f>IF(B2 &lt;&gt; "", _xlfn.CONCAT(CHAR(34), B2, "/", C2, CHAR(34)), _xlfn.CONCAT("""", """"))</f>
        <v>"c64ca001-2cce-46de-837e-03f5564fc802/HubSpoke-02"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78</v>
      </c>
      <c r="C5" s="1" t="s">
        <v>79</v>
      </c>
    </row>
    <row r="6" spans="1:5" x14ac:dyDescent="0.25">
      <c r="A6" t="s">
        <v>5</v>
      </c>
      <c r="C6" s="1" t="s">
        <v>80</v>
      </c>
      <c r="D6" s="1" t="s">
        <v>120</v>
      </c>
      <c r="E6" t="str">
        <f>Spoke1!E6</f>
        <v>Common</v>
      </c>
    </row>
    <row r="7" spans="1:5" x14ac:dyDescent="0.25">
      <c r="A7" t="s">
        <v>32</v>
      </c>
      <c r="B7" s="1" t="s">
        <v>33</v>
      </c>
      <c r="C7" s="1" t="s">
        <v>81</v>
      </c>
      <c r="D7" s="1" t="s">
        <v>120</v>
      </c>
      <c r="E7" t="str">
        <f>Spoke1!E7</f>
        <v>Common</v>
      </c>
    </row>
    <row r="8" spans="1:5" x14ac:dyDescent="0.25">
      <c r="A8" t="s">
        <v>8</v>
      </c>
      <c r="B8" s="1" t="s">
        <v>21</v>
      </c>
      <c r="C8" s="1" t="s">
        <v>82</v>
      </c>
      <c r="E8" t="str">
        <f>Spoke1!E8</f>
        <v>Common</v>
      </c>
    </row>
    <row r="9" spans="1:5" x14ac:dyDescent="0.25">
      <c r="A9" t="s">
        <v>9</v>
      </c>
      <c r="B9" s="1" t="s">
        <v>22</v>
      </c>
      <c r="C9" s="1" t="s">
        <v>83</v>
      </c>
      <c r="D9" s="1" t="s">
        <v>120</v>
      </c>
      <c r="E9" t="str">
        <f>Spoke1!E9</f>
        <v>Common</v>
      </c>
    </row>
    <row r="10" spans="1:5" x14ac:dyDescent="0.25">
      <c r="A10" t="s">
        <v>10</v>
      </c>
      <c r="B10" s="1" t="s">
        <v>23</v>
      </c>
      <c r="C10" s="1" t="s">
        <v>84</v>
      </c>
      <c r="D10" s="1" t="s">
        <v>120</v>
      </c>
      <c r="E10" t="str">
        <f>Spoke1!E10</f>
        <v>Common</v>
      </c>
    </row>
    <row r="12" spans="1:5" x14ac:dyDescent="0.25">
      <c r="A12" t="s">
        <v>44</v>
      </c>
      <c r="B12" t="s">
        <v>47</v>
      </c>
      <c r="C12" t="s">
        <v>58</v>
      </c>
      <c r="D12" t="s">
        <v>50</v>
      </c>
    </row>
    <row r="13" spans="1:5" x14ac:dyDescent="0.25">
      <c r="A13" t="s">
        <v>45</v>
      </c>
      <c r="B13" t="s">
        <v>48</v>
      </c>
      <c r="C13" t="s">
        <v>2</v>
      </c>
      <c r="D13" s="1" t="s">
        <v>85</v>
      </c>
    </row>
    <row r="14" spans="1:5" x14ac:dyDescent="0.25">
      <c r="A14" t="s">
        <v>46</v>
      </c>
      <c r="B14" t="s">
        <v>48</v>
      </c>
      <c r="C14" t="s">
        <v>2</v>
      </c>
      <c r="D14" s="1" t="s">
        <v>86</v>
      </c>
    </row>
  </sheetData>
  <dataValidations count="1">
    <dataValidation type="list" allowBlank="1" showInputMessage="1" showErrorMessage="1" sqref="D6:D7 D9:D10" xr:uid="{01786FD6-A133-4CF7-BD55-62BA227952C7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F8B8-C0E8-4047-B16B-8927D4C4193D}">
  <dimension ref="A1:E14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89</v>
      </c>
    </row>
    <row r="2" spans="1:5" x14ac:dyDescent="0.25">
      <c r="A2" t="s">
        <v>41</v>
      </c>
      <c r="B2" s="1" t="s">
        <v>106</v>
      </c>
      <c r="C2" s="1" t="s">
        <v>107</v>
      </c>
      <c r="D2" t="str">
        <f>IF(B2 &lt;&gt; "", _xlfn.CONCAT(CHAR(34), B2, "/", C2, CHAR(34)), _xlfn.CONCAT("""", """"))</f>
        <v>"16936380-29b0-4326-8f6b-db86da154736/HubSpoke-03"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108</v>
      </c>
      <c r="C5" s="1" t="s">
        <v>109</v>
      </c>
    </row>
    <row r="6" spans="1:5" x14ac:dyDescent="0.25">
      <c r="A6" t="s">
        <v>5</v>
      </c>
      <c r="C6" s="1" t="s">
        <v>110</v>
      </c>
      <c r="D6" s="1" t="s">
        <v>120</v>
      </c>
      <c r="E6" t="str">
        <f>Spoke1!E6</f>
        <v>Common</v>
      </c>
    </row>
    <row r="7" spans="1:5" x14ac:dyDescent="0.25">
      <c r="A7" t="s">
        <v>32</v>
      </c>
      <c r="B7" s="1" t="s">
        <v>33</v>
      </c>
      <c r="C7" s="1" t="s">
        <v>111</v>
      </c>
      <c r="D7" s="1" t="s">
        <v>120</v>
      </c>
      <c r="E7" t="str">
        <f>Spoke1!E7</f>
        <v>Common</v>
      </c>
    </row>
    <row r="8" spans="1:5" x14ac:dyDescent="0.25">
      <c r="A8" t="s">
        <v>8</v>
      </c>
      <c r="B8" s="1" t="s">
        <v>21</v>
      </c>
      <c r="C8" s="1" t="s">
        <v>112</v>
      </c>
      <c r="E8" t="str">
        <f>Spoke1!E8</f>
        <v>Common</v>
      </c>
    </row>
    <row r="9" spans="1:5" x14ac:dyDescent="0.25">
      <c r="A9" t="s">
        <v>9</v>
      </c>
      <c r="B9" s="1" t="s">
        <v>22</v>
      </c>
      <c r="C9" s="1" t="s">
        <v>113</v>
      </c>
      <c r="D9" s="1" t="s">
        <v>120</v>
      </c>
      <c r="E9" t="str">
        <f>Spoke1!E9</f>
        <v>Common</v>
      </c>
    </row>
    <row r="10" spans="1:5" x14ac:dyDescent="0.25">
      <c r="A10" t="s">
        <v>10</v>
      </c>
      <c r="B10" s="1" t="s">
        <v>23</v>
      </c>
      <c r="C10" s="1" t="s">
        <v>114</v>
      </c>
      <c r="D10" s="1" t="s">
        <v>120</v>
      </c>
      <c r="E10" t="str">
        <f>Spoke1!E10</f>
        <v>Common</v>
      </c>
    </row>
    <row r="12" spans="1:5" x14ac:dyDescent="0.25">
      <c r="A12" t="s">
        <v>44</v>
      </c>
      <c r="B12" t="s">
        <v>47</v>
      </c>
      <c r="C12" t="s">
        <v>58</v>
      </c>
      <c r="D12" t="s">
        <v>50</v>
      </c>
    </row>
    <row r="13" spans="1:5" x14ac:dyDescent="0.25">
      <c r="A13" t="s">
        <v>45</v>
      </c>
      <c r="B13" t="s">
        <v>48</v>
      </c>
      <c r="C13" t="s">
        <v>2</v>
      </c>
      <c r="D13" s="1" t="s">
        <v>104</v>
      </c>
    </row>
    <row r="14" spans="1:5" x14ac:dyDescent="0.25">
      <c r="A14" t="s">
        <v>46</v>
      </c>
      <c r="B14" t="s">
        <v>48</v>
      </c>
      <c r="C14" t="s">
        <v>2</v>
      </c>
      <c r="D14" s="1" t="s">
        <v>105</v>
      </c>
    </row>
  </sheetData>
  <dataValidations count="1">
    <dataValidation type="list" allowBlank="1" showInputMessage="1" showErrorMessage="1" sqref="D6:D7 D9:D10" xr:uid="{18BEFA5C-BFE0-444D-A090-ECC81E547311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0421-4CC3-4847-AE8E-9E8CD1C6E8C6}">
  <dimension ref="A1:B31"/>
  <sheetViews>
    <sheetView workbookViewId="0">
      <selection activeCell="B1" sqref="B1"/>
    </sheetView>
  </sheetViews>
  <sheetFormatPr defaultRowHeight="15" x14ac:dyDescent="0.25"/>
  <cols>
    <col min="1" max="1" width="38.140625" bestFit="1" customWidth="1"/>
    <col min="2" max="2" width="103" customWidth="1"/>
  </cols>
  <sheetData>
    <row r="1" spans="1:2" x14ac:dyDescent="0.25">
      <c r="A1" t="s">
        <v>76</v>
      </c>
      <c r="B1" s="4" t="str">
        <f>_xlfn.CONCAT(B3, ",", B4, ",", B5,  B6)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{"value":"Basic"},"vnetDdosProtectionPlanName": {"value":"DDOS-Plan-01"},"vnetNsgSecurityLevel": {"value":"Medium"},"routeTableName": {"value":"RouteTable-01"},"hubVnetName": {"value":"HUB-EastUS2-01"},"hubVnetAddressSpace": {"value":"10.0.0.0/23"},"hubSubnetGatewayAddressSpace": {"value":"10.0.0.0/26"},"hubSubnetFirewallAddressSpace": {"value":"10.0.0.64/26"},"hubSubnetBastionAddressSpace": {"value":"10.0.0.128/26"},"hubSubnetDcName":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{"value":"10.0.1.96/27"},"dcVmContributorsAadGroupId": {"value":"17ba8236-a5e8-4173-8ce9-c69b17743ac2"},"dcVmContributorsRoleAssignmentID": {"value":["184540aa-dae3-42cd-a5aa-0f1c34c17d98","bde41287-27a2-4a80-b587-6ac6d56a303a"]},"spokeVnetName": {"value":["Spoke-Prod-EastUS2-01","Spoke-Test-EastUS2-01","Spoke-Dev-EastUS2-01"]},"spokeVnetAddressSpace": {"value":["10.1.0.0/16","10.2.0.0/16","10.3.0.0/16"]},"spokeDeploySubscriptionResourceGroup": {"value":["","c64ca001-2cce-46de-837e-03f5564fc802/HubSpoke-02","16936380-29b0-4326-8f6b-db86da154736/HubSpoke-03"]},"spokeSubnetBastionAddressSpace": {"value":["0.0.0.0/0","0.0.0.0/0","0.0.0.0/0"]},"spokeSubnetAppGwName":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{"value":["10.1.3.0/24","10.2.3.0/24","10.3.3.0/24"]}}}</v>
      </c>
    </row>
    <row r="3" spans="1:2" ht="15" customHeight="1" x14ac:dyDescent="0.25">
      <c r="A3" t="s">
        <v>73</v>
      </c>
      <c r="B3" t="str">
        <f>_xlfn.CONCAT("{",
CHAR(34),"$schema",CHAR(34),":",CHAR(34),"https://schema.management.azure.com/schemas/2019-04-01/deploymentParameters.json#",CHAR(34),",",
CHAR(34),"contentVersion",CHAR(34),":",CHAR(34),"1.0.0.0",CHAR(34),",",
CHAR(34),"parameters",CHAR(34),":","{",
CHAR(34),"assetLocationURI",CHAR(34),": {",CHAR(34),"value",CHAR(34),":",CHAR(34),assetLocationURI,CHAR(34),"},",
CHAR(34),"vnetDdosProtectionLevel",CHAR(34),": {",CHAR(34),"value",CHAR(34),":",CHAR(34),vnetDdosProtectionLevel,CHAR(34),"},",
CHAR(34),"vnetDdosProtectionPlanName",CHAR(34),": {",CHAR(34),"value",CHAR(34),":",CHAR(34),vnetDdosProtectionPlanName,CHAR(34),"},",
CHAR(34),"vnetNsgSecurityLevel",CHAR(34),": {",CHAR(34),"value",CHAR(34),":",CHAR(34),vnetNsgSecurityLevel,CHAR(34),"},",
CHAR(34),"routeTableName",CHAR(34),": {",CHAR(34),"value",CHAR(34),":",CHAR(34),routeTableName,CHAR(34),"}"
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{"value":"Basic"},"vnetDdosProtectionPlanName": {"value":"DDOS-Plan-01"},"vnetNsgSecurityLevel": {"value":"Medium"},"routeTableName": {"value":"RouteTable-01"}</v>
      </c>
    </row>
    <row r="4" spans="1:2" x14ac:dyDescent="0.25">
      <c r="A4" t="s">
        <v>74</v>
      </c>
      <c r="B4" t="str">
        <f>_xlfn.CONCAT(
CHAR(34), "hubVnetName", CHAR(34), ": {", CHAR(34), "value", CHAR(34), ":",CHAR(34), hubVnetName, CHAR(34), "},",
CHAR(34), "hubVnetAddressSpace", CHAR(34), ": {", CHAR(34), "value", CHAR(34), ":",CHAR(34), hubVnetAddressSpace, CHAR(34), "},",
CHAR(34), "hubSubnetGatewayAddressSpace", CHAR(34), ": {", CHAR(34), "value", CHAR(34), ":",CHAR(34), hubSubnetGatewayAddressSpace, CHAR(34), "},",
CHAR(34), "hubSubnetFirewallAddressSpace", CHAR(34), ": {", CHAR(34), "value", CHAR(34), ":",CHAR(34), calcHhubSubnetFirewallAddressSpace, CHAR(34), "},",
CHAR(34), "hubSubnetBastionAddressSpace", CHAR(34), ": {", CHAR(34), "value", CHAR(34), ":",CHAR(34), calcHubSubnetBastionAddressSpace, CHAR(34), "},",
CHAR(34), "hubSubnetDcName", CHAR(34), ": {", CHAR(34), "value", CHAR(34), ":",CHAR(34), hubSubnetDcName, CHAR(34), "},",
CHAR(34), "hubSubnetDcAddressSpace", CHAR(34), ": {", CHAR(34), "value", CHAR(34), ":",CHAR(34), hubSubnetDcAddressSpace, CHAR(34), "},",
CHAR(34), "hubSubnetJumpHostsName", CHAR(34), ": {", CHAR(34), "value", CHAR(34), ":",CHAR(34), hubSubnetJumpHostsName, CHAR(34), "},",
CHAR(34), "hubSubnetJumpHostsAddressSpace", CHAR(34), ": {", CHAR(34), "value", CHAR(34), ":",CHAR(34), calcHubSubnetJumpHostsAddressSpace, CHAR(34), "},",
CHAR(34), "hubSubnet1Name", CHAR(34), ": {", CHAR(34), "value", CHAR(34), ":",CHAR(34), hubSubnet1Name, CHAR(34), "},",
CHAR(34), "hubSubnet1AddressSpace", CHAR(34), ": {", CHAR(34), "value", CHAR(34), ":",CHAR(34), calcHubSubnet1AddressSpace, CHAR(34), "},",
CHAR(34), "hubSubnet2Name", CHAR(34), ": {", CHAR(34), "value", CHAR(34), ":",CHAR(34), hubSubnet2Name, CHAR(34), "},",
CHAR(34), "hubSubnet2AddressSpace", CHAR(34), ": {", CHAR(34), "value", CHAR(34), ":",CHAR(34), calcHubSubnet2AddressSpace, CHAR(34), "},",
CHAR(34), "hubSubnet3Name", CHAR(34), ": {", CHAR(34), "value", CHAR(34), ":",CHAR(34), hubSubnet3Name, CHAR(34), "},",
CHAR(34), "hubSubnet3AddressSpace", CHAR(34), ": {", CHAR(34), "value", CHAR(34), ":",CHAR(34), calcHubSubnet3AddressSpace, CHAR(34), "},",
CHAR(34), "hubSubnet4Name", CHAR(34), ": {", CHAR(34), "value", CHAR(34), ":",CHAR(34), hubSubnet4Name, CHAR(34), "},",
CHAR(34), "hubSubnet4AddressSpace", CHAR(34), ": {", CHAR(34), "value", CHAR(34), ":",CHAR(34), calcHubSubnet4AddressSpace, CHAR(34), "},",
CHAR(34), "dcVmContributorsAadGroupId", CHAR(34), ": {", CHAR(34), "value", CHAR(34), ":",CHAR(34), dcAdminsAadGroupObjectId, CHAR(34), "},",
CHAR(34), "dcVmContributorsRoleAssignmentID", CHAR(34), ": {", CHAR(34), "value", CHAR(34), ":", "[", CHAR(34), Hub!D14, CHAR(34), ",", CHAR(34),Hub!D15, CHAR(34), "]}",
)</f>
        <v>"hubVnetName": {"value":"HUB-EastUS2-01"},"hubVnetAddressSpace": {"value":"10.0.0.0/23"},"hubSubnetGatewayAddressSpace": {"value":"10.0.0.0/26"},"hubSubnetFirewallAddressSpace": {"value":"10.0.0.64/26"},"hubSubnetBastionAddressSpace": {"value":"10.0.0.128/26"},"hubSubnetDcName":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{"value":"10.0.1.96/27"},"dcVmContributorsAadGroupId": {"value":"17ba8236-a5e8-4173-8ce9-c69b17743ac2"},"dcVmContributorsRoleAssignmentID": {"value":["184540aa-dae3-42cd-a5aa-0f1c34c17d98","bde41287-27a2-4a80-b587-6ac6d56a303a"]}</v>
      </c>
    </row>
    <row r="5" spans="1:2" x14ac:dyDescent="0.25">
      <c r="A5" t="s">
        <v>77</v>
      </c>
      <c r="B5" t="str">
        <f>_xlfn.CONCAT(
CHAR(34), "spokeVnetName", CHAR(34), ": {", CHAR(34), "value", CHAR(34), ":", "[", spokeVnetName, "]},",
CHAR(34), "spokeVnetAddressSpace", CHAR(34), ": {", CHAR(34), "value", CHAR(34), ":", "[", spokeVnetAddressSpace,"]},",
CHAR(34), "spokeDeploySubscriptionResourceGroup", CHAR(34), ": {", CHAR(34), "value", CHAR(34), ":", "[", spokeDeploySubscriptionResourceGroup,"]},",
CHAR(34), "spokeSubnetBastionAddressSpace", CHAR(34), ": {", CHAR(34), "value", CHAR(34), ":", "[", spokeSubnetBastionAddressSpace,"]},",
CHAR(34), "spokeSubnetAppGwName", CHAR(34), ": {", CHAR(34), "value", CHAR(34), ":", "[", spokeSubnetAppGwName,"]},",
CHAR(34), "spokeSubnetAppGwAddressSpace", CHAR(34), ": {", CHAR(34), "value", CHAR(34), ":", "[", spokeSubnetAppGwAddressSpace,"]},",
CHAR(34), "spokeSubnet1Name", CHAR(34), ": {", CHAR(34), "value", CHAR(34), ":", "[", spokeSubnet1Name,"]},",
CHAR(34), "spokeSubnet1AddressSpace", CHAR(34), ": {", CHAR(34), "value", CHAR(34), ":", "[", spokeSubnet1AddressSpace,"]},",
CHAR(34), "spokeSubnet2Name", CHAR(34), ": {", CHAR(34), "value", CHAR(34), ":", "[", spokeSubnet2Name,"]},",
CHAR(34), "spokeSubnet2AddressSpace", CHAR(34), ": {", CHAR(34), "value", CHAR(34), ":", "[", spokeSubnet2AddressSpace,"]},",
CHAR(34), "spokeSubnet3Name", CHAR(34), ": {", CHAR(34), "value", CHAR(34), ":", "[", spokeSubnet3Name,"]},",
CHAR(34), "spokeSubnet3AddressSpace", CHAR(34), ": {", CHAR(34), "value", CHAR(34), ":", "[", spokeSubnet3AddressSpace,"]}"
)</f>
        <v>"spokeVnetName": {"value":["Spoke-Prod-EastUS2-01","Spoke-Test-EastUS2-01","Spoke-Dev-EastUS2-01"]},"spokeVnetAddressSpace": {"value":["10.1.0.0/16","10.2.0.0/16","10.3.0.0/16"]},"spokeDeploySubscriptionResourceGroup": {"value":["","c64ca001-2cce-46de-837e-03f5564fc802/HubSpoke-02","16936380-29b0-4326-8f6b-db86da154736/HubSpoke-03"]},"spokeSubnetBastionAddressSpace": {"value":["0.0.0.0/0","0.0.0.0/0","0.0.0.0/0"]},"spokeSubnetAppGwName":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</v>
      </c>
    </row>
    <row r="6" spans="1:2" x14ac:dyDescent="0.25">
      <c r="A6" t="s">
        <v>75</v>
      </c>
      <c r="B6" t="str">
        <f>_xlfn.CONCAT(
"}",
 "}")</f>
        <v>}}</v>
      </c>
    </row>
    <row r="9" spans="1:2" x14ac:dyDescent="0.25">
      <c r="A9" s="3" t="s">
        <v>130</v>
      </c>
      <c r="B9" s="3"/>
    </row>
    <row r="10" spans="1:2" x14ac:dyDescent="0.25">
      <c r="A10" t="s">
        <v>123</v>
      </c>
      <c r="B10" t="str">
        <f>IF(hubSubnetFirewallDeploy = "Deploy", hubSubnetFirewallAddressSpace, "0.0.0.0/0")</f>
        <v>10.0.0.64/26</v>
      </c>
    </row>
    <row r="11" spans="1:2" x14ac:dyDescent="0.25">
      <c r="A11" t="s">
        <v>124</v>
      </c>
      <c r="B11" t="str">
        <f>IF(hubSubnetBastionDeploy = "Deploy", hubSubnetBastionAddressSpace, "0.0.0.0/0")</f>
        <v>10.0.0.128/26</v>
      </c>
    </row>
    <row r="12" spans="1:2" x14ac:dyDescent="0.25">
      <c r="A12" t="s">
        <v>125</v>
      </c>
      <c r="B12" t="str">
        <f>IF(hubSubnetJumpHostsDeploy = "Deploy", hubSubnetJumpHostsAddressSpace, "0.0.0.0/0")</f>
        <v>10.0.0.224/27</v>
      </c>
    </row>
    <row r="13" spans="1:2" x14ac:dyDescent="0.25">
      <c r="A13" t="s">
        <v>126</v>
      </c>
      <c r="B13" t="str">
        <f>IF(hubSubnet1Deploy = "Deploy", hubSubnet1AddressSpace, "0.0.0.0/0")</f>
        <v>10.0.1.0/27</v>
      </c>
    </row>
    <row r="14" spans="1:2" x14ac:dyDescent="0.25">
      <c r="A14" t="s">
        <v>127</v>
      </c>
      <c r="B14" t="str">
        <f>IF(
OR(hubSubnet1Deploy = "Don't Deploy", hubSubnet2Deploy = "Don't Deploy"),
"0.0.0.0/0",
hubSubnet2AddressSpace)</f>
        <v>10.0.1.32/27</v>
      </c>
    </row>
    <row r="15" spans="1:2" x14ac:dyDescent="0.25">
      <c r="A15" t="s">
        <v>128</v>
      </c>
      <c r="B15" t="str">
        <f>IF(
OR(hubSubnet1Deploy = "Don't Deploy", hubSubnet2Deploy = "Don't Deploy", hubSubnet3Deploy = "Don't Deploy"),
"0.0.0.0/0",
hubSubnet3AddressSpace)</f>
        <v>10.0.1.64/27</v>
      </c>
    </row>
    <row r="16" spans="1:2" x14ac:dyDescent="0.25">
      <c r="A16" t="s">
        <v>129</v>
      </c>
      <c r="B16" t="str">
        <f>IF(
OR(hubSubnet1Deploy = "Don't Deploy", hubSubnet2Deploy = "Don't Deploy", hubSubnet3Deploy = "Don't Deploy", hubSubnet4Deploy = "Don't Deploy"),
"0.0.0.0/0",
hubSubnet4AddressSpace)</f>
        <v>10.0.1.96/27</v>
      </c>
    </row>
    <row r="19" spans="1:2" x14ac:dyDescent="0.25">
      <c r="A19" s="3" t="s">
        <v>95</v>
      </c>
      <c r="B19" s="3"/>
    </row>
    <row r="20" spans="1:2" x14ac:dyDescent="0.25">
      <c r="A20" t="s">
        <v>87</v>
      </c>
      <c r="B20" t="str">
        <f>_xlfn.CONCAT(CHAR(34), Spoke1!$B$5, CHAR(34), ",", CHAR(34), Spoke2!$B$5, CHAR(34), ",", CHAR(34), Spoke3!$B$5, CHAR(34))</f>
        <v>"Spoke-Prod-EastUS2-01","Spoke-Test-EastUS2-01","Spoke-Dev-EastUS2-01"</v>
      </c>
    </row>
    <row r="21" spans="1:2" x14ac:dyDescent="0.25">
      <c r="A21" t="s">
        <v>88</v>
      </c>
      <c r="B21" t="str">
        <f>_xlfn.CONCAT(CHAR(34), Spoke1!$C$5, CHAR(34), ",", CHAR(34), Spoke2!$C$5, CHAR(34), ",", CHAR(34), Spoke3!$C$5, CHAR(34))</f>
        <v>"10.1.0.0/16","10.2.0.0/16","10.3.0.0/16"</v>
      </c>
    </row>
    <row r="22" spans="1:2" x14ac:dyDescent="0.25">
      <c r="A22" t="s">
        <v>89</v>
      </c>
      <c r="B22" t="str">
        <f>_xlfn.CONCAT(Spoke1!$D$2, ",", Spoke2!$D$2, ",", Spoke3!$D$2)</f>
        <v>"","c64ca001-2cce-46de-837e-03f5564fc802/HubSpoke-02","16936380-29b0-4326-8f6b-db86da154736/HubSpoke-03"</v>
      </c>
    </row>
    <row r="23" spans="1:2" x14ac:dyDescent="0.25">
      <c r="A23" t="s">
        <v>94</v>
      </c>
      <c r="B23" t="str">
        <f>_xlfn.CONCAT(
IF(Spoke1!$D$6 = "Don't Deploy", """" &amp; "0.0.0.0/0" &amp; """" &amp; ",", """" &amp; Spoke1!$C$6 &amp; """" &amp; ","),
IF(
OR(AND(Spoke1!$E$6 = "Common", Spoke1!$D$6 = "Don't Deploy"), AND(Spoke1!$E$6 = "Unique", Spoke2!$D$6 = "Don't Deploy")),
"""" &amp; "0.0.0.0/0" &amp; """" &amp; ",",
"""" &amp; Spoke2!$C$6 &amp; """" &amp; ","
),
IF(
OR(AND(Spoke1!$E$6 = "Common", Spoke1!$D$6 = "Don't Deploy"), AND(Spoke1!$E$6 = "Unique", Spoke3!$D$6 = "Don't Deploy")),
"""" &amp; "0.0.0.0/0" &amp; """",
"""" &amp; Spoke3!$C$6 &amp; """"
)
)</f>
        <v>"0.0.0.0/0","0.0.0.0/0","0.0.0.0/0"</v>
      </c>
    </row>
    <row r="24" spans="1:2" ht="15" customHeight="1" x14ac:dyDescent="0.25">
      <c r="A24" t="s">
        <v>92</v>
      </c>
      <c r="B24" s="5" t="str">
        <f>IF(
Spoke1!$E$7 = "Common",
"""" &amp; Spoke1!$B$7 &amp; """",
_xlfn.CONCAT("""", Spoke1!$B$7, """", ",", """", Spoke2!$B$7, """", ",", """", Spoke3!$B$7, """")
)</f>
        <v>"AppGW"</v>
      </c>
    </row>
    <row r="25" spans="1:2" x14ac:dyDescent="0.25">
      <c r="A25" t="s">
        <v>93</v>
      </c>
      <c r="B25" t="str">
        <f>_xlfn.CONCAT(
IF(Spoke1!$D$7 = "Don't Deploy", """" &amp; "0.0.0.0/0" &amp; """" &amp; ",", """" &amp; Spoke1!$C$7 &amp; """" &amp; ","),
IF(
OR(AND(Spoke1!$E$7 = "Common", Spoke1!$D$7 = "Don't Deploy"), AND(Spoke1!$E$7 = "Unique", Spoke2!$D$7 = "Don't Deploy")),
"""" &amp; "0.0.0.0/0" &amp; """" &amp; ",",
"""" &amp; Spoke2!$C$7 &amp; """" &amp; ","
),
IF(
OR(AND(Spoke1!$E$7 = "Common", Spoke1!$D$7 = "Don't Deploy"), AND(Spoke1!$E$7 = "Unique", Spoke3!$D$7 = "Don't Deploy")),
"""" &amp; "0.0.0.0/0" &amp; """",
"""" &amp; Spoke3!$C$7 &amp; """"
)
)</f>
        <v>"10.1.0.128/25","10.2.0.128/25","10.3.0.128/25"</v>
      </c>
    </row>
    <row r="26" spans="1:2" x14ac:dyDescent="0.25">
      <c r="A26" t="s">
        <v>96</v>
      </c>
      <c r="B26" s="5" t="str">
        <f>IF(
Spoke1!$E$7 = "Common",
"""" &amp; Spoke1!$B$8 &amp; """",
_xlfn.CONCAT("""", Spoke1!$B$8, """", ",", """", Spoke2!$B$8, """", ",", """", Spoke3!$B$8, """")
)</f>
        <v>"Subnet1"</v>
      </c>
    </row>
    <row r="27" spans="1:2" x14ac:dyDescent="0.25">
      <c r="A27" t="s">
        <v>97</v>
      </c>
      <c r="B27" t="str">
        <f>_xlfn.CONCAT(
IF(Spoke1!$D$8 = "Don't Deploy", """" &amp; "0.0.0.0/0" &amp; """" &amp; ",", """" &amp; Spoke1!$C$8 &amp; """" &amp; ","),
IF(
OR(AND(Spoke1!$E$8 = "Common", Spoke1!$D$8 = "Don't Deploy"), AND(Spoke1!$E$8 = "Unique", Spoke2!$D$8 = "Don't Deploy")),
"""" &amp; "0.0.0.0/0" &amp; """" &amp; ",",
 """" &amp; Spoke2!$C$8 &amp; """" &amp; ","
),
IF(
OR(AND(Spoke1!$E$8 = "Common", Spoke1!$D$8 = "Don't Deploy"), AND(Spoke1!$E$8 = "Unique", Spoke3!$D$8 = "Don't Deploy")),
"""" &amp; "0.0.0.0/0" &amp; """",
 """" &amp; Spoke3!$C$8 &amp; """"
)
)</f>
        <v>"10.1.1.0/24","10.2.1.0/24","10.3.1.0/24"</v>
      </c>
    </row>
    <row r="28" spans="1:2" x14ac:dyDescent="0.25">
      <c r="A28" t="s">
        <v>98</v>
      </c>
      <c r="B28" s="5" t="str">
        <f>IF(
Spoke1!$E$9 = "Common",
"""" &amp; Spoke1!$B$9 &amp; """",
_xlfn.CONCAT("""", Spoke1!$B$9, """", ",", """", Spoke2!$B$9, """", ",", """", Spoke3!$B$9, """")
)</f>
        <v>"Subnet2"</v>
      </c>
    </row>
    <row r="29" spans="1:2" x14ac:dyDescent="0.25">
      <c r="A29" t="s">
        <v>99</v>
      </c>
      <c r="B29" t="str">
        <f>_xlfn.CONCAT(
IF(Spoke1!$D$9 = "Don't Deploy", """" &amp; "0.0.0.0/0" &amp; """" &amp; ",", """" &amp; Spoke1!$C$9 &amp; """" &amp; ","),
IF(
OR(AND(Spoke1!$E$9 = "Common", Spoke1!$D$9 = "Don't Deploy"), AND(Spoke1!$E$9 = "Unique", Spoke2!$D$9 = "Don't Deploy")),
"""" &amp; "0.0.0.0/0" &amp; """" &amp; ",",
 """" &amp; Spoke2!$C$9 &amp; """" &amp; ","
),
IF(
OR(AND(Spoke1!$E$9 = "Common", Spoke1!$D$9 = "Don't Deploy"), AND(Spoke1!$E$9 = "Unique", Spoke3!$D$9 = "Don't Deploy")),
"""" &amp; "0.0.0.0/0" &amp; """",
 """" &amp; Spoke3!$C$9 &amp; """"
)
)</f>
        <v>"10.1.2.0/24","10.2.2.0/24","10.3.2.0/24"</v>
      </c>
    </row>
    <row r="30" spans="1:2" x14ac:dyDescent="0.25">
      <c r="A30" t="s">
        <v>100</v>
      </c>
      <c r="B30" s="5" t="str">
        <f>IF(
Spoke1!$E$7 = "Common",
"""" &amp; Spoke1!$B$10 &amp; """",
_xlfn.CONCAT("""", Spoke1!$B$10, """", ",", """", Spoke2!$B$10, """", ",", """", Spoke3!$B$10, """")
)</f>
        <v>"Subnet3"</v>
      </c>
    </row>
    <row r="31" spans="1:2" x14ac:dyDescent="0.25">
      <c r="A31" t="s">
        <v>101</v>
      </c>
      <c r="B31" t="str">
        <f>_xlfn.CONCAT(
IF(Spoke1!$D$10 = "Don't Deploy", """" &amp; "0.0.0.0/0" &amp; """" &amp; ",", """" &amp; Spoke1!$C$10 &amp; """" &amp; ","),
IF(
OR(AND(Spoke1!$E$10 = "Common", Spoke1!$D$10 = "Don't Deploy"), AND(Spoke1!$E$10 = "Unique", Spoke2!$D$10 = "Don't Deploy")),
"""" &amp; "0.0.0.0/0" &amp; """" &amp; ",",
 """" &amp; Spoke2!$C$10 &amp; """" &amp; ","
),
IF(
OR(AND(Spoke1!$E$10 = "Common", Spoke1!$D$10 = "Don't Deploy"), AND(Spoke1!$E$10 = "Unique", Spoke3!$D$10 = "Don't Deploy")),
"""" &amp; "0.0.0.0/0" &amp; """",
 """" &amp; Spoke3!$C$10 &amp; """"
)
)</f>
        <v>"10.1.3.0/24","10.2.3.0/24","10.3.3.0/24"</v>
      </c>
    </row>
  </sheetData>
  <mergeCells count="2">
    <mergeCell ref="A9:B9"/>
    <mergeCell ref="A19:B1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6067-7B7A-4158-B8EE-51370472C64C}">
  <dimension ref="A1:G4"/>
  <sheetViews>
    <sheetView workbookViewId="0">
      <selection activeCell="G2" sqref="G2:G3"/>
    </sheetView>
  </sheetViews>
  <sheetFormatPr defaultRowHeight="15" x14ac:dyDescent="0.25"/>
  <cols>
    <col min="1" max="1" width="21.42578125" bestFit="1" customWidth="1"/>
    <col min="3" max="3" width="17.28515625" bestFit="1" customWidth="1"/>
    <col min="5" max="5" width="14.5703125" bestFit="1" customWidth="1"/>
    <col min="7" max="7" width="24.140625" bestFit="1" customWidth="1"/>
  </cols>
  <sheetData>
    <row r="1" spans="1:7" x14ac:dyDescent="0.25">
      <c r="A1" t="s">
        <v>29</v>
      </c>
      <c r="C1" t="s">
        <v>31</v>
      </c>
      <c r="E1" t="s">
        <v>121</v>
      </c>
      <c r="G1" t="s">
        <v>131</v>
      </c>
    </row>
    <row r="2" spans="1:7" x14ac:dyDescent="0.25">
      <c r="A2" t="s">
        <v>68</v>
      </c>
      <c r="C2" t="s">
        <v>117</v>
      </c>
      <c r="E2" t="s">
        <v>120</v>
      </c>
      <c r="G2" t="s">
        <v>132</v>
      </c>
    </row>
    <row r="3" spans="1:7" x14ac:dyDescent="0.25">
      <c r="A3" t="s">
        <v>115</v>
      </c>
      <c r="C3" t="s">
        <v>70</v>
      </c>
      <c r="E3" t="s">
        <v>122</v>
      </c>
      <c r="G3" t="s">
        <v>133</v>
      </c>
    </row>
    <row r="4" spans="1:7" x14ac:dyDescent="0.25">
      <c r="A4" t="s">
        <v>116</v>
      </c>
      <c r="C4" t="s">
        <v>118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55</vt:i4>
      </vt:variant>
    </vt:vector>
  </HeadingPairs>
  <TitlesOfParts>
    <vt:vector size="62" baseType="lpstr">
      <vt:lpstr>General</vt:lpstr>
      <vt:lpstr>Hub</vt:lpstr>
      <vt:lpstr>Spoke1</vt:lpstr>
      <vt:lpstr>Spoke2</vt:lpstr>
      <vt:lpstr>Spoke3</vt:lpstr>
      <vt:lpstr>ParametersFile</vt:lpstr>
      <vt:lpstr>Lists</vt:lpstr>
      <vt:lpstr>appTeamsAadGroupObjectId</vt:lpstr>
      <vt:lpstr>assetLocationURI</vt:lpstr>
      <vt:lpstr>calcHhubSubnetFirewallAddressSpace</vt:lpstr>
      <vt:lpstr>calcHubSubnet1AddressSpace</vt:lpstr>
      <vt:lpstr>calcHubSubnet2AddressSpace</vt:lpstr>
      <vt:lpstr>calcHubSubnet3AddressSpace</vt:lpstr>
      <vt:lpstr>calcHubSubnet4AddressSpace</vt:lpstr>
      <vt:lpstr>calcHubSubnetBastionAddressSpace</vt:lpstr>
      <vt:lpstr>calcHubSubnetJumpHostsAddressSpace</vt:lpstr>
      <vt:lpstr>dcAdminsAadGroupObjectId</vt:lpstr>
      <vt:lpstr>deployOptions_List</vt:lpstr>
      <vt:lpstr>hubSubnet1AddressSpace</vt:lpstr>
      <vt:lpstr>hubSubnet1Deploy</vt:lpstr>
      <vt:lpstr>hubSubnet1Name</vt:lpstr>
      <vt:lpstr>hubSubnet2AddressSpace</vt:lpstr>
      <vt:lpstr>hubSubnet2Deploy</vt:lpstr>
      <vt:lpstr>hubSubnet2Name</vt:lpstr>
      <vt:lpstr>hubSubnet3AddressSpace</vt:lpstr>
      <vt:lpstr>hubSubnet3Deploy</vt:lpstr>
      <vt:lpstr>hubSubnet3Name</vt:lpstr>
      <vt:lpstr>hubSubnet4AddressSpace</vt:lpstr>
      <vt:lpstr>hubSubnet4Deploy</vt:lpstr>
      <vt:lpstr>hubSubnet4Name</vt:lpstr>
      <vt:lpstr>hubSubnetBastionAddressSpace</vt:lpstr>
      <vt:lpstr>hubSubnetBastionDeploy</vt:lpstr>
      <vt:lpstr>hubSubnetDcAddressSpace</vt:lpstr>
      <vt:lpstr>hubSubnetDcName</vt:lpstr>
      <vt:lpstr>hubSubnetFirewallAddressSpace</vt:lpstr>
      <vt:lpstr>hubSubnetFirewallDeploy</vt:lpstr>
      <vt:lpstr>hubSubnetGatewayAddressSpace</vt:lpstr>
      <vt:lpstr>hubSubnetJumpHostsAddressSpace</vt:lpstr>
      <vt:lpstr>hubSubnetJumpHostsDeploy</vt:lpstr>
      <vt:lpstr>hubSubnetJumpHostsName</vt:lpstr>
      <vt:lpstr>hubVnetAddressSpace</vt:lpstr>
      <vt:lpstr>hubVnetName</vt:lpstr>
      <vt:lpstr>routeTableName</vt:lpstr>
      <vt:lpstr>serverTeamAadGroupObjectId</vt:lpstr>
      <vt:lpstr>spokeDeploySubscriptionResourceGroup</vt:lpstr>
      <vt:lpstr>spokeSubnet1AddressSpace</vt:lpstr>
      <vt:lpstr>spokeSubnet1Name</vt:lpstr>
      <vt:lpstr>spokeSubnet2AddressSpace</vt:lpstr>
      <vt:lpstr>spokeSubnet2Name</vt:lpstr>
      <vt:lpstr>spokeSubnet3AddressSpace</vt:lpstr>
      <vt:lpstr>spokeSubnet3Name</vt:lpstr>
      <vt:lpstr>spokeSubnetAppGwAddressSpace</vt:lpstr>
      <vt:lpstr>spokeSubnetAppGwName</vt:lpstr>
      <vt:lpstr>spokeSubnetBastionAddressSpace</vt:lpstr>
      <vt:lpstr>spokeSubnetUniqueness_List</vt:lpstr>
      <vt:lpstr>spokeVnetAddressSpace</vt:lpstr>
      <vt:lpstr>spokeVnetName</vt:lpstr>
      <vt:lpstr>vnetDdosProtectionLevel</vt:lpstr>
      <vt:lpstr>vnetDdosProtectionLevel_List</vt:lpstr>
      <vt:lpstr>vnetDdosProtectionPlanName</vt:lpstr>
      <vt:lpstr>vnetNsgSecurityLevel</vt:lpstr>
      <vt:lpstr>vnetNsgSecurityLevel_List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Bakunas</dc:creator>
  <cp:lastModifiedBy>Mark Bakunas</cp:lastModifiedBy>
  <dcterms:created xsi:type="dcterms:W3CDTF">2020-12-24T12:02:25Z</dcterms:created>
  <dcterms:modified xsi:type="dcterms:W3CDTF">2020-12-27T20:17:08Z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2020-12-24T12:02:25Z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f43ff478-fd29-4579-885b-93f682236c6d</vt:lpwstr>
  </property>
  <property fmtid="{D5CDD505-2E9C-101B-9397-08002B2CF9AE}" pid="8" name="MSIP_Label_5fae8262-b78e-4366-8929-a5d6aac95320_ContentBits">
    <vt:lpwstr>0</vt:lpwstr>
  </property>
</Properties>
</file>