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0A3D7725-3B28-4271-8F53-20F728B505B7}" xr6:coauthVersionLast="45" xr6:coauthVersionMax="45" xr10:uidLastSave="{00000000-0000-0000-0000-000000000000}"/>
  <bookViews>
    <workbookView xWindow="-25545" yWindow="1065" windowWidth="21600" windowHeight="13650" activeTab="2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ParametersFile!$B$22</definedName>
    <definedName name="spokeSubnet1AddressSpace">ParametersFile!$B$27</definedName>
    <definedName name="spokeSubnet1Name">ParametersFile!$B$26</definedName>
    <definedName name="spokeSubnet2AddressSpace">ParametersFile!$B$29</definedName>
    <definedName name="spokeSubnet2Name">ParametersFile!$B$28</definedName>
    <definedName name="spokeSubnet3AddressSpace">ParametersFile!$B$31</definedName>
    <definedName name="spokeSubnet3Name">ParametersFile!$B$30</definedName>
    <definedName name="spokeSubnetAppGwAddressSpace">ParametersFile!$B$25</definedName>
    <definedName name="spokeSubnetAppGwName">ParametersFile!$B$24</definedName>
    <definedName name="spokeSubnetBastionAddressSpace">ParametersFile!$B$23</definedName>
    <definedName name="spokeSubnetUniqueness_List">Lists!$G$2:$G$3</definedName>
    <definedName name="spokeVmContributorsRoleAssignmentID">ParametersFile!$B$32</definedName>
    <definedName name="spokeVnetAddressSpace">ParametersFile!$B$21</definedName>
    <definedName name="spokeVnetName">ParametersFile!$B$20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6" l="1"/>
  <c r="B32" i="6" l="1"/>
  <c r="B29" i="6"/>
  <c r="B27" i="6"/>
  <c r="B25" i="6"/>
  <c r="B23" i="6"/>
  <c r="B28" i="6" l="1"/>
  <c r="B30" i="6"/>
  <c r="B26" i="6"/>
  <c r="B24" i="6"/>
  <c r="E11" i="8"/>
  <c r="E10" i="8"/>
  <c r="E9" i="8"/>
  <c r="E8" i="8"/>
  <c r="E7" i="8"/>
  <c r="E11" i="7"/>
  <c r="E10" i="7"/>
  <c r="E9" i="7"/>
  <c r="E8" i="7"/>
  <c r="E7" i="7"/>
  <c r="B16" i="6"/>
  <c r="B15" i="6"/>
  <c r="B14" i="6"/>
  <c r="B4" i="6"/>
  <c r="B13" i="6"/>
  <c r="B12" i="6"/>
  <c r="B11" i="6"/>
  <c r="B10" i="6"/>
  <c r="B21" i="6"/>
  <c r="B20" i="6"/>
  <c r="D2" i="8"/>
  <c r="B5" i="6" l="1"/>
  <c r="B3" i="6"/>
  <c r="D2" i="7"/>
  <c r="D2" i="5"/>
  <c r="B22" i="6" s="1"/>
  <c r="B6" i="6"/>
  <c r="B1" i="6" l="1"/>
</calcChain>
</file>

<file path=xl/sharedStrings.xml><?xml version="1.0" encoding="utf-8"?>
<sst xmlns="http://schemas.openxmlformats.org/spreadsheetml/2006/main" count="257" uniqueCount="135">
  <si>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</si>
  <si>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</si>
  <si>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</si>
  <si>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</si>
  <si>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</si>
  <si>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</si>
  <si>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</si>
  <si>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</si>
  <si>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</si>
  <si>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</si>
  <si>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</si>
  <si>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</si>
  <si>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</si>
  <si>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</si>
  <si>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</si>
  <si>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</si>
  <si>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</si>
  <si>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</si>
  <si>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</si>
  <si>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</si>
  <si>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</si>
  <si>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</si>
  <si>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</si>
  <si>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</si>
  <si>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</si>
  <si>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</si>
  <si>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</si>
  <si>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</si>
  <si>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</si>
  <si>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</si>
  <si>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</si>
  <si>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</si>
  <si>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</si>
  <si>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</si>
  <si>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</si>
  <si>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</si>
  <si>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</si>
  <si>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</si>
  <si>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</si>
  <si>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</si>
  <si>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</si>
  <si>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</si>
  <si>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</si>
  <si>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</si>
  <si>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</si>
  <si>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Server Team</t>
  </si>
  <si>
    <t>App Teams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</si>
  <si>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</si>
  <si>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</si>
  <si>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</si>
  <si>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</si>
  <si>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</si>
  <si>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</si>
  <si>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</si>
  <si>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</si>
  <si>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DC Admins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</si>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</sst>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workbookViewId="0">
      <selection activeCell="B10" sqref="B10"/>
    </sheetView>
  </sheetViews>
  <sheetFormatPr defaultRowHeight="15" x14ac:dyDescent="0.25"/>
  <cols>
    <col min="1" max="1" width="25.14062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66</v>
      </c>
      <c r="B2" s="2" t="s">
        <v>67</v>
      </c>
    </row>
    <row r="4" spans="1:2" x14ac:dyDescent="0.25">
      <c r="A4" t="s">
        <v>29</v>
      </c>
      <c r="B4" s="1" t="s">
        <v>68</v>
      </c>
    </row>
    <row r="5" spans="1:2" x14ac:dyDescent="0.25">
      <c r="A5" t="s">
        <v>30</v>
      </c>
      <c r="B5" s="1" t="s">
        <v>69</v>
      </c>
    </row>
    <row r="6" spans="1:2" x14ac:dyDescent="0.25">
      <c r="A6" t="s">
        <v>31</v>
      </c>
      <c r="B6" s="1" t="s">
        <v>70</v>
      </c>
    </row>
    <row r="7" spans="1:2" x14ac:dyDescent="0.25">
      <c r="A7" t="s">
        <v>71</v>
      </c>
      <c r="B7" s="1" t="s">
        <v>72</v>
      </c>
    </row>
    <row r="9" spans="1:2" x14ac:dyDescent="0.25">
      <c r="A9" t="s">
        <v>102</v>
      </c>
      <c r="B9" t="s">
        <v>134</v>
      </c>
    </row>
    <row r="10" spans="1:2" x14ac:dyDescent="0.25">
      <c r="A10" t="s">
        <v>55</v>
      </c>
      <c r="B10" s="1" t="s">
        <v>54</v>
      </c>
    </row>
    <row r="11" spans="1:2" x14ac:dyDescent="0.25">
      <c r="A11" t="s">
        <v>45</v>
      </c>
      <c r="B11" s="1" t="s">
        <v>49</v>
      </c>
    </row>
    <row r="12" spans="1:2" x14ac:dyDescent="0.25">
      <c r="A12" t="s">
        <v>46</v>
      </c>
      <c r="B12" s="1" t="s">
        <v>53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D22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s="1" t="s">
        <v>12</v>
      </c>
      <c r="C2" s="1" t="s">
        <v>14</v>
      </c>
    </row>
    <row r="3" spans="1:4" s="3" customFormat="1" x14ac:dyDescent="0.25">
      <c r="B3" s="6"/>
      <c r="C3" s="6"/>
    </row>
    <row r="4" spans="1:4" x14ac:dyDescent="0.25">
      <c r="A4" t="s">
        <v>3</v>
      </c>
      <c r="C4" s="1" t="s">
        <v>13</v>
      </c>
    </row>
    <row r="5" spans="1:4" x14ac:dyDescent="0.25">
      <c r="A5" t="s">
        <v>4</v>
      </c>
      <c r="C5" s="1" t="s">
        <v>16</v>
      </c>
      <c r="D5" s="1" t="s">
        <v>121</v>
      </c>
    </row>
    <row r="6" spans="1:4" x14ac:dyDescent="0.25">
      <c r="A6" t="s">
        <v>5</v>
      </c>
      <c r="C6" s="1" t="s">
        <v>15</v>
      </c>
      <c r="D6" s="1" t="s">
        <v>121</v>
      </c>
    </row>
    <row r="7" spans="1:4" x14ac:dyDescent="0.25">
      <c r="A7" t="s">
        <v>7</v>
      </c>
      <c r="B7" s="1" t="s">
        <v>18</v>
      </c>
      <c r="C7" s="1" t="s">
        <v>17</v>
      </c>
    </row>
    <row r="8" spans="1:4" x14ac:dyDescent="0.25">
      <c r="A8" t="s">
        <v>6</v>
      </c>
      <c r="B8" s="1" t="s">
        <v>19</v>
      </c>
      <c r="C8" s="1" t="s">
        <v>20</v>
      </c>
      <c r="D8" s="1" t="s">
        <v>119</v>
      </c>
    </row>
    <row r="9" spans="1:4" x14ac:dyDescent="0.25">
      <c r="A9" t="s">
        <v>8</v>
      </c>
      <c r="B9" s="1" t="s">
        <v>21</v>
      </c>
      <c r="C9" s="1" t="s">
        <v>25</v>
      </c>
      <c r="D9" s="1" t="s">
        <v>119</v>
      </c>
    </row>
    <row r="10" spans="1:4" x14ac:dyDescent="0.25">
      <c r="A10" t="s">
        <v>9</v>
      </c>
      <c r="B10" s="1" t="s">
        <v>22</v>
      </c>
      <c r="C10" s="1" t="s">
        <v>26</v>
      </c>
      <c r="D10" s="1" t="s">
        <v>119</v>
      </c>
    </row>
    <row r="11" spans="1:4" x14ac:dyDescent="0.25">
      <c r="A11" t="s">
        <v>10</v>
      </c>
      <c r="B11" s="1" t="s">
        <v>23</v>
      </c>
      <c r="C11" s="1" t="s">
        <v>27</v>
      </c>
      <c r="D11" s="1" t="s">
        <v>119</v>
      </c>
    </row>
    <row r="12" spans="1:4" x14ac:dyDescent="0.25">
      <c r="A12" t="s">
        <v>11</v>
      </c>
      <c r="B12" s="1" t="s">
        <v>24</v>
      </c>
      <c r="C12" s="1" t="s">
        <v>28</v>
      </c>
      <c r="D12" s="1" t="s">
        <v>119</v>
      </c>
    </row>
    <row r="14" spans="1:4" x14ac:dyDescent="0.25">
      <c r="A14" t="s">
        <v>44</v>
      </c>
      <c r="B14" t="s">
        <v>47</v>
      </c>
      <c r="C14" t="s">
        <v>58</v>
      </c>
      <c r="D14" t="s">
        <v>50</v>
      </c>
    </row>
    <row r="15" spans="1:4" x14ac:dyDescent="0.25">
      <c r="A15" t="s">
        <v>55</v>
      </c>
      <c r="B15" t="s">
        <v>48</v>
      </c>
      <c r="C15" t="s">
        <v>59</v>
      </c>
      <c r="D15" s="1" t="s">
        <v>56</v>
      </c>
    </row>
    <row r="16" spans="1:4" x14ac:dyDescent="0.25">
      <c r="A16" t="s">
        <v>55</v>
      </c>
      <c r="B16" t="s">
        <v>60</v>
      </c>
      <c r="C16" t="s">
        <v>2</v>
      </c>
      <c r="D16" s="1" t="s">
        <v>57</v>
      </c>
    </row>
    <row r="17" spans="1:4" x14ac:dyDescent="0.25">
      <c r="A17" t="s">
        <v>45</v>
      </c>
      <c r="B17" t="s">
        <v>48</v>
      </c>
      <c r="C17" t="s">
        <v>6</v>
      </c>
      <c r="D17" s="1" t="s">
        <v>61</v>
      </c>
    </row>
    <row r="18" spans="1:4" x14ac:dyDescent="0.25">
      <c r="A18" t="s">
        <v>45</v>
      </c>
      <c r="B18" t="s">
        <v>48</v>
      </c>
      <c r="C18" t="s">
        <v>8</v>
      </c>
      <c r="D18" s="1" t="s">
        <v>62</v>
      </c>
    </row>
    <row r="19" spans="1:4" x14ac:dyDescent="0.25">
      <c r="A19" t="s">
        <v>45</v>
      </c>
      <c r="B19" t="s">
        <v>48</v>
      </c>
      <c r="C19" t="s">
        <v>9</v>
      </c>
      <c r="D19" s="1" t="s">
        <v>63</v>
      </c>
    </row>
    <row r="20" spans="1:4" x14ac:dyDescent="0.25">
      <c r="A20" t="s">
        <v>45</v>
      </c>
      <c r="B20" t="s">
        <v>48</v>
      </c>
      <c r="C20" t="s">
        <v>10</v>
      </c>
      <c r="D20" s="1" t="s">
        <v>64</v>
      </c>
    </row>
    <row r="21" spans="1:4" x14ac:dyDescent="0.25">
      <c r="A21" t="s">
        <v>45</v>
      </c>
      <c r="B21" t="s">
        <v>48</v>
      </c>
      <c r="C21" t="s">
        <v>11</v>
      </c>
      <c r="D21" s="1" t="s">
        <v>65</v>
      </c>
    </row>
    <row r="22" spans="1:4" x14ac:dyDescent="0.25">
      <c r="A22" t="s">
        <v>45</v>
      </c>
      <c r="B22" t="s">
        <v>60</v>
      </c>
      <c r="C22" t="s">
        <v>2</v>
      </c>
      <c r="D22" s="1" t="s">
        <v>103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tabSelected="1"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121</v>
      </c>
      <c r="E7" s="1" t="s">
        <v>132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119</v>
      </c>
      <c r="E8" s="1" t="s">
        <v>132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132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119</v>
      </c>
      <c r="E10" s="1" t="s">
        <v>132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119</v>
      </c>
      <c r="E11" s="1" t="s">
        <v>132</v>
      </c>
    </row>
    <row r="13" spans="1:5" x14ac:dyDescent="0.25">
      <c r="A13" t="s">
        <v>44</v>
      </c>
      <c r="B13" t="s">
        <v>47</v>
      </c>
      <c r="C13" t="s">
        <v>58</v>
      </c>
      <c r="D13" t="s">
        <v>50</v>
      </c>
    </row>
    <row r="14" spans="1:5" x14ac:dyDescent="0.25">
      <c r="A14" t="s">
        <v>45</v>
      </c>
      <c r="B14" t="s">
        <v>48</v>
      </c>
      <c r="C14" t="s">
        <v>2</v>
      </c>
      <c r="D14" s="1" t="s">
        <v>51</v>
      </c>
    </row>
    <row r="15" spans="1:5" x14ac:dyDescent="0.25">
      <c r="A15" t="s">
        <v>46</v>
      </c>
      <c r="B15" t="s">
        <v>48</v>
      </c>
      <c r="C15" t="s">
        <v>2</v>
      </c>
      <c r="D15" s="1" t="s">
        <v>52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 t="s">
        <v>90</v>
      </c>
      <c r="C2" s="1" t="s">
        <v>91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78</v>
      </c>
      <c r="C5" s="1" t="s">
        <v>79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80</v>
      </c>
      <c r="D7" s="1" t="s">
        <v>119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81</v>
      </c>
      <c r="D8" s="1" t="s">
        <v>119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82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83</v>
      </c>
      <c r="D10" s="1" t="s">
        <v>119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84</v>
      </c>
      <c r="D11" s="1" t="s">
        <v>119</v>
      </c>
      <c r="E11" t="str">
        <f>Spoke1!E11</f>
        <v>Common</v>
      </c>
    </row>
    <row r="13" spans="1:5" x14ac:dyDescent="0.25">
      <c r="A13" t="s">
        <v>44</v>
      </c>
      <c r="B13" t="s">
        <v>47</v>
      </c>
      <c r="C13" t="s">
        <v>58</v>
      </c>
      <c r="D13" t="s">
        <v>50</v>
      </c>
    </row>
    <row r="14" spans="1:5" x14ac:dyDescent="0.25">
      <c r="A14" t="s">
        <v>45</v>
      </c>
      <c r="B14" t="s">
        <v>48</v>
      </c>
      <c r="C14" t="s">
        <v>2</v>
      </c>
      <c r="D14" s="1" t="s">
        <v>85</v>
      </c>
    </row>
    <row r="15" spans="1:5" x14ac:dyDescent="0.25">
      <c r="A15" t="s">
        <v>46</v>
      </c>
      <c r="B15" t="s">
        <v>48</v>
      </c>
      <c r="C15" t="s">
        <v>2</v>
      </c>
      <c r="D15" s="1" t="s">
        <v>86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89</v>
      </c>
    </row>
    <row r="2" spans="1:5" x14ac:dyDescent="0.25">
      <c r="A2" t="s">
        <v>41</v>
      </c>
      <c r="B2" s="1" t="s">
        <v>106</v>
      </c>
      <c r="C2" s="1" t="s">
        <v>107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108</v>
      </c>
      <c r="C5" s="1" t="s">
        <v>109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110</v>
      </c>
      <c r="D7" s="1" t="s">
        <v>119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111</v>
      </c>
      <c r="D8" s="1" t="s">
        <v>119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112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113</v>
      </c>
      <c r="D10" s="1" t="s">
        <v>119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114</v>
      </c>
      <c r="D11" s="1" t="s">
        <v>119</v>
      </c>
      <c r="E11" t="str">
        <f>Spoke1!E11</f>
        <v>Common</v>
      </c>
    </row>
    <row r="13" spans="1:5" x14ac:dyDescent="0.25">
      <c r="A13" t="s">
        <v>44</v>
      </c>
      <c r="B13" t="s">
        <v>47</v>
      </c>
      <c r="C13" t="s">
        <v>58</v>
      </c>
      <c r="D13" t="s">
        <v>50</v>
      </c>
    </row>
    <row r="14" spans="1:5" x14ac:dyDescent="0.25">
      <c r="A14" t="s">
        <v>45</v>
      </c>
      <c r="B14" t="s">
        <v>48</v>
      </c>
      <c r="C14" t="s">
        <v>2</v>
      </c>
      <c r="D14" s="1" t="s">
        <v>104</v>
      </c>
    </row>
    <row r="15" spans="1:5" x14ac:dyDescent="0.25">
      <c r="A15" t="s">
        <v>46</v>
      </c>
      <c r="B15" t="s">
        <v>48</v>
      </c>
      <c r="C15" t="s">
        <v>2</v>
      </c>
      <c r="D15" s="1" t="s">
        <v>105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2"/>
  <sheetViews>
    <sheetView topLeftCell="A14" workbookViewId="0">
      <selection activeCell="B31" sqref="B3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76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{"value":"10.0.1.96/27"},"dcVmContributorsAadGroupId": {"value":"17ba8236-a5e8-4173-8ce9-c69b17743ac2"},"dcVmContributorsRoleAssignmentID": {"value":["184540aa-dae3-42cd-a5aa-0f1c34c17d98","bde41287-27a2-4a80-b587-6ac6d56a303a"]},"spokeVnetName":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{"value":["10.1.3.0/24","10.2.3.0/24","10.3.3.0/24"]},"spokeVmContributorsAadGroupId": {"value":["c2ecad99-6ed7-4e11-8acc-0fa0262a2c69"]},"spokeVmContributorsRoleAssignmentID":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73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</v>
      </c>
    </row>
    <row r="4" spans="1:2" x14ac:dyDescent="0.25">
      <c r="A4" t="s">
        <v>74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"dcVmContributorsAadGroupId", CHAR(34), ": {", CHAR(34), "value", CHAR(34), ":",CHAR(34), dcAdminsAadGroupObjectId, CHAR(34), "},",
CHAR(34), "dcVmContributorsRoleAssignmentID", CHAR(34), ": {", CHAR(34), "value", CHAR(34), ":", "[", CHAR(34), Hub!D15, CHAR(34), ",", CHAR(34),Hub!D16, CHAR(34), "]}",
)</f>
        <v>"hubVnetName": {"value":"HUB-EastUS2-01"},"hubVnetAddressSpace": {"value":"10.0.0.0/23"},"hubSubnetGatewayAddressSpace":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{"value":"10.0.1.96/27"},"dcVmContributorsAadGroupId": {"value":"17ba8236-a5e8-4173-8ce9-c69b17743ac2"},"dcVmContributorsRoleAssignmentID": {"value":["184540aa-dae3-42cd-a5aa-0f1c34c17d98","bde41287-27a2-4a80-b587-6ac6d56a303a"]}</v>
      </c>
    </row>
    <row r="5" spans="1:2" x14ac:dyDescent="0.25">
      <c r="A5" t="s">
        <v>77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"spokeVmContributorsAadGroupId",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{"value":["10.1.3.0/24","10.2.3.0/24","10.3.3.0/24"]},"spokeVmContributorsAadGroupId": {"value":["c2ecad99-6ed7-4e11-8acc-0fa0262a2c69"]},"spokeVmContributorsRoleAssignmentID": {"value":["5a29e932-06c6-4e07-8e1b-d5f96c3524cf","ce7a113f-e760-4b94-a223-a52a1d2113d6","b2b76710-60c9-4826-b864-272c7c115806"]}</v>
      </c>
    </row>
    <row r="6" spans="1:2" x14ac:dyDescent="0.25">
      <c r="A6" t="s">
        <v>75</v>
      </c>
      <c r="B6" t="str">
        <f>_xlfn.CONCAT(
"}",
 "}")</f>
        <v>}}</v>
      </c>
    </row>
    <row r="9" spans="1:2" x14ac:dyDescent="0.25">
      <c r="A9" s="7" t="s">
        <v>129</v>
      </c>
      <c r="B9" s="7"/>
    </row>
    <row r="10" spans="1:2" x14ac:dyDescent="0.25">
      <c r="A10" t="s">
        <v>122</v>
      </c>
      <c r="B10" t="str">
        <f>IF(hubSubnetFirewallDeploy = "Deploy", hubSubnetFirewallAddressSpace, "0.0.0.0/0")</f>
        <v>0.0.0.0/0</v>
      </c>
    </row>
    <row r="11" spans="1:2" x14ac:dyDescent="0.25">
      <c r="A11" t="s">
        <v>123</v>
      </c>
      <c r="B11" t="str">
        <f>IF(hubSubnetBastionDeploy = "Deploy", hubSubnetBastionAddressSpace, "0.0.0.0/0")</f>
        <v>0.0.0.0/0</v>
      </c>
    </row>
    <row r="12" spans="1:2" x14ac:dyDescent="0.25">
      <c r="A12" t="s">
        <v>124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125</v>
      </c>
      <c r="B13" t="str">
        <f>IF(hubSubnet1Deploy = "Deploy", hubSubnet1AddressSpace, "0.0.0.0/0")</f>
        <v>10.0.1.0/27</v>
      </c>
    </row>
    <row r="14" spans="1:2" x14ac:dyDescent="0.25">
      <c r="A14" t="s">
        <v>126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127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128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9" spans="1:2" x14ac:dyDescent="0.25">
      <c r="A19" s="7" t="s">
        <v>95</v>
      </c>
      <c r="B19" s="7"/>
    </row>
    <row r="20" spans="1:2" x14ac:dyDescent="0.25">
      <c r="A20" t="s">
        <v>87</v>
      </c>
      <c r="B20" t="str">
        <f>_xlfn.CONCAT(CHAR(34), Spoke1!$B$5, CHAR(34), ",", CHAR(34), Spoke2!$B$5, CHAR(34), ",", CHAR(34), Spoke3!$B$5, CHAR(34))</f>
        <v>"Spoke-Prod-EastUS2-01","Spoke-Test-EastUS2-01","Spoke-Dev-EastUS2-01"</v>
      </c>
    </row>
    <row r="21" spans="1:2" x14ac:dyDescent="0.25">
      <c r="A21" t="s">
        <v>88</v>
      </c>
      <c r="B21" t="str">
        <f>_xlfn.CONCAT(CHAR(34), Spoke1!$C$5, CHAR(34), ",", CHAR(34), Spoke2!$C$5, CHAR(34), ",", CHAR(34), Spoke3!$C$5, CHAR(34))</f>
        <v>"10.1.0.0/16","10.2.0.0/16","10.3.0.0/16"</v>
      </c>
    </row>
    <row r="22" spans="1:2" x14ac:dyDescent="0.25">
      <c r="A22" t="s">
        <v>89</v>
      </c>
      <c r="B22" t="str">
        <f>_xlfn.CONCAT(Spoke1!$D$2, ",", Spoke2!$D$2, ",", Spoke3!$D$2)</f>
        <v>"","c64ca001-2cce-46de-837e-03f5564fc802/HubSpoke-02","16936380-29b0-4326-8f6b-db86da154736/HubSpoke-03"</v>
      </c>
    </row>
    <row r="23" spans="1:2" x14ac:dyDescent="0.25">
      <c r="A23" t="s">
        <v>94</v>
      </c>
      <c r="B23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4" spans="1:2" ht="15" customHeight="1" x14ac:dyDescent="0.25">
      <c r="A24" t="s">
        <v>92</v>
      </c>
      <c r="B24" s="5" t="str">
        <f>IF(
Spoke1!$E$8 = "Common",
"""" &amp; Spoke1!$B$8 &amp; """",
_xlfn.CONCAT("""", Spoke1!$B$8, """", ",", """", Spoke2!$B$8, """", ",", """", Spoke3!$B$8, """")
)</f>
        <v>"AppGW"</v>
      </c>
    </row>
    <row r="25" spans="1:2" x14ac:dyDescent="0.25">
      <c r="A25" t="s">
        <v>93</v>
      </c>
      <c r="B25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26" spans="1:2" x14ac:dyDescent="0.25">
      <c r="A26" t="s">
        <v>96</v>
      </c>
      <c r="B26" s="5" t="str">
        <f>IF(
Spoke1!$E$8 = "Common",
"""" &amp; Spoke1!$B$9 &amp; """",
_xlfn.CONCAT("""", Spoke1!$B$9, """", ",", """", Spoke2!$B$9, """", ",", """", Spoke3!$B$9, """")
)</f>
        <v>"Subnet1"</v>
      </c>
    </row>
    <row r="27" spans="1:2" x14ac:dyDescent="0.25">
      <c r="A27" t="s">
        <v>97</v>
      </c>
      <c r="B27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28" spans="1:2" x14ac:dyDescent="0.25">
      <c r="A28" t="s">
        <v>98</v>
      </c>
      <c r="B28" s="5" t="str">
        <f>IF(
Spoke1!$E$10 = "Common",
"""" &amp; Spoke1!$B$10 &amp; """",
_xlfn.CONCAT("""", Spoke1!$B$10, """", ",", """", Spoke2!$B$10, """", ",", """", Spoke3!$B$10, """")
)</f>
        <v>"Subnet2"</v>
      </c>
    </row>
    <row r="29" spans="1:2" x14ac:dyDescent="0.25">
      <c r="A29" t="s">
        <v>99</v>
      </c>
      <c r="B29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0" spans="1:2" x14ac:dyDescent="0.25">
      <c r="A30" t="s">
        <v>100</v>
      </c>
      <c r="B30" s="5" t="str">
        <f>IF(
Spoke1!$E$8 = "Common",
"""" &amp; Spoke1!$B$11 &amp; """",
_xlfn.CONCAT("""", Spoke1!$B$11, """", ",", """", Spoke2!$B$11, """", ",", """", Spoke3!$B$11, """")
)</f>
        <v>"Subnet3"</v>
      </c>
    </row>
    <row r="31" spans="1:2" x14ac:dyDescent="0.25">
      <c r="A31" t="s">
        <v>101</v>
      </c>
      <c r="B31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2" spans="1:2" x14ac:dyDescent="0.25">
      <c r="A32" t="s">
        <v>133</v>
      </c>
      <c r="B32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9:B9"/>
    <mergeCell ref="A19:B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120</v>
      </c>
      <c r="G1" t="s">
        <v>130</v>
      </c>
    </row>
    <row r="2" spans="1:7" x14ac:dyDescent="0.25">
      <c r="A2" t="s">
        <v>68</v>
      </c>
      <c r="C2" t="s">
        <v>117</v>
      </c>
      <c r="E2" t="s">
        <v>119</v>
      </c>
      <c r="G2" t="s">
        <v>131</v>
      </c>
    </row>
    <row r="3" spans="1:7" x14ac:dyDescent="0.25">
      <c r="A3" t="s">
        <v>115</v>
      </c>
      <c r="C3" t="s">
        <v>70</v>
      </c>
      <c r="E3" t="s">
        <v>121</v>
      </c>
      <c r="G3" t="s">
        <v>132</v>
      </c>
    </row>
    <row r="4" spans="1:7" x14ac:dyDescent="0.25">
      <c r="A4" t="s">
        <v>116</v>
      </c>
      <c r="C4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56</vt:i4>
      </vt:variant>
    </vt:vector>
  </HeadingPairs>
  <TitlesOfParts>
    <vt:vector size="63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2020-12-28T13:59:17Z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