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<sst xmlns="http://schemas.openxmlformats.org/spreadsheetml/2006/main" count="7" uniqueCount="7">
  <si>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ID1</t>
  </si>
  <si>
    <t xml:space="preserve">output no load</t>
  </si>
  <si>
    <t xml:space="preserve">RPM</t>
  </si>
  <si>
    <t xml:space="preserve">F error</t>
  </si>
  <si>
    <t xml:space="preserve">Velcro Wheel</t>
  </si>
  <si>
    <t xml:space="preserve">Full load</t>
  </si>
  <si>
    <t xml:space="preserve">avg full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</si>
</sst>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19.67"/>
    <col collapsed="false" customWidth="true" hidden="false" outlineLevel="0" max="12" min="10" style="0" width="20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H2" s="0" t="s">
        <v>3</v>
      </c>
      <c r="J2" s="0" t="s">
        <v>4</v>
      </c>
      <c r="M2" s="0" t="s">
        <v>5</v>
      </c>
      <c r="O2" s="0" t="s">
        <v>6</v>
      </c>
    </row>
    <row r="3" customFormat="false" ht="15" hidden="false" customHeight="false" outlineLevel="0" collapsed="false">
      <c r="A3" s="0" t="n">
        <v>1</v>
      </c>
      <c r="B3" s="0" t="n">
        <v>6228</v>
      </c>
      <c r="C3" s="0" t="n">
        <f aca="false">A3/B3</f>
        <v>0.000160565189466924</v>
      </c>
      <c r="D3" s="0" t="n">
        <f aca="false">B3/A3</f>
        <v>6228</v>
      </c>
      <c r="F3" s="0" t="n">
        <f aca="false">6200*A3</f>
        <v>6200</v>
      </c>
      <c r="H3" s="0" t="n">
        <f aca="false">F3-O3</f>
        <v>2160.5</v>
      </c>
      <c r="M3" s="0" t="n">
        <v>4028</v>
      </c>
      <c r="N3" s="0" t="n">
        <v>4051</v>
      </c>
      <c r="O3" s="0" t="n">
        <f aca="false">((N3-M3)/2)+M3</f>
        <v>4039.5</v>
      </c>
    </row>
    <row r="4" customFormat="false" ht="15" hidden="false" customHeight="false" outlineLevel="0" collapsed="false">
      <c r="A4" s="0" t="n">
        <v>0.9</v>
      </c>
      <c r="B4" s="0" t="n">
        <v>5588</v>
      </c>
      <c r="C4" s="0" t="n">
        <f aca="false">A4/B4</f>
        <v>0.000161059413027917</v>
      </c>
      <c r="D4" s="0" t="n">
        <f aca="false">B4/A4</f>
        <v>6208.88888888889</v>
      </c>
      <c r="F4" s="0" t="n">
        <f aca="false">6200*A4</f>
        <v>5580</v>
      </c>
      <c r="H4" s="0" t="n">
        <f aca="false">F4-O4</f>
        <v>1937.5</v>
      </c>
      <c r="J4" s="0" t="n">
        <v>4748</v>
      </c>
      <c r="K4" s="0" t="n">
        <f aca="false">A4/J4</f>
        <v>0.00018955349620893</v>
      </c>
      <c r="M4" s="0" t="n">
        <v>3634</v>
      </c>
      <c r="N4" s="0" t="n">
        <v>3651</v>
      </c>
      <c r="O4" s="0" t="n">
        <f aca="false">((N4-M4)/2)+M4</f>
        <v>3642.5</v>
      </c>
    </row>
    <row r="5" customFormat="false" ht="15" hidden="false" customHeight="false" outlineLevel="0" collapsed="false">
      <c r="A5" s="0" t="n">
        <v>0.8</v>
      </c>
      <c r="B5" s="0" t="n">
        <v>4971</v>
      </c>
      <c r="C5" s="0" t="n">
        <f aca="false">A5/B5</f>
        <v>0.00016093341380004</v>
      </c>
      <c r="D5" s="0" t="n">
        <f aca="false">B5/A5</f>
        <v>6213.75</v>
      </c>
      <c r="F5" s="0" t="n">
        <f aca="false">6200*A5</f>
        <v>4960</v>
      </c>
      <c r="H5" s="0" t="n">
        <f aca="false">F5-O5</f>
        <v>1697.5</v>
      </c>
      <c r="J5" s="0" t="n">
        <v>4234</v>
      </c>
      <c r="K5" s="0" t="n">
        <f aca="false">A5/J5</f>
        <v>0.000188946622579121</v>
      </c>
      <c r="M5" s="0" t="n">
        <v>3257</v>
      </c>
      <c r="N5" s="0" t="n">
        <v>3268</v>
      </c>
      <c r="O5" s="0" t="n">
        <f aca="false">((N5-M5)/2)+M5</f>
        <v>3262.5</v>
      </c>
    </row>
    <row r="6" customFormat="false" ht="15" hidden="false" customHeight="false" outlineLevel="0" collapsed="false">
      <c r="A6" s="0" t="n">
        <v>0.7</v>
      </c>
      <c r="B6" s="0" t="n">
        <v>4348</v>
      </c>
      <c r="C6" s="0" t="n">
        <f aca="false">A6/B6</f>
        <v>0.00016099356025759</v>
      </c>
      <c r="D6" s="0" t="n">
        <f aca="false">B6/A6</f>
        <v>6211.42857142857</v>
      </c>
      <c r="F6" s="0" t="n">
        <f aca="false">6200*A6</f>
        <v>4340</v>
      </c>
      <c r="H6" s="0" t="n">
        <f aca="false">F6-O6</f>
        <v>1511.5</v>
      </c>
      <c r="J6" s="0" t="n">
        <v>3700</v>
      </c>
      <c r="K6" s="0" t="n">
        <f aca="false">A6/J6</f>
        <v>0.000189189189189189</v>
      </c>
      <c r="M6" s="0" t="n">
        <v>2817</v>
      </c>
      <c r="N6" s="0" t="n">
        <v>2840</v>
      </c>
      <c r="O6" s="0" t="n">
        <f aca="false">((N6-M6)/2)+M6</f>
        <v>2828.5</v>
      </c>
    </row>
    <row r="7" customFormat="false" ht="15" hidden="false" customHeight="false" outlineLevel="0" collapsed="false">
      <c r="A7" s="0" t="n">
        <v>0.6</v>
      </c>
      <c r="B7" s="0" t="n">
        <v>3725</v>
      </c>
      <c r="C7" s="0" t="n">
        <f aca="false">A7/B7</f>
        <v>0.000161073825503356</v>
      </c>
      <c r="D7" s="0" t="n">
        <f aca="false">B7/A7</f>
        <v>6208.33333333333</v>
      </c>
      <c r="F7" s="0" t="n">
        <f aca="false">6200*A7</f>
        <v>3720</v>
      </c>
      <c r="H7" s="0" t="n">
        <f aca="false">F7-O7</f>
        <v>1343.5</v>
      </c>
      <c r="J7" s="0" t="n">
        <v>3160</v>
      </c>
      <c r="K7" s="0" t="n">
        <f aca="false">A7/J7</f>
        <v>0.000189873417721519</v>
      </c>
      <c r="M7" s="0" t="n">
        <v>2371</v>
      </c>
      <c r="N7" s="0" t="n">
        <v>2382</v>
      </c>
      <c r="O7" s="0" t="n">
        <f aca="false">((N7-M7)/2)+M7</f>
        <v>2376.5</v>
      </c>
    </row>
    <row r="8" customFormat="false" ht="15" hidden="false" customHeight="false" outlineLevel="0" collapsed="false">
      <c r="A8" s="0" t="n">
        <v>0.5</v>
      </c>
      <c r="B8" s="0" t="n">
        <v>3102</v>
      </c>
      <c r="C8" s="0" t="n">
        <f aca="false">A8/B8</f>
        <v>0.000161186331399097</v>
      </c>
      <c r="D8" s="0" t="n">
        <f aca="false">B8/A8</f>
        <v>6204</v>
      </c>
      <c r="F8" s="0" t="n">
        <f aca="false">6200*A8</f>
        <v>3100</v>
      </c>
      <c r="H8" s="0" t="n">
        <f aca="false">F8-O8</f>
        <v>1177.5</v>
      </c>
      <c r="J8" s="0" t="n">
        <v>2582</v>
      </c>
      <c r="K8" s="0" t="n">
        <f aca="false">A8/J8</f>
        <v>0.000193648334624322</v>
      </c>
      <c r="M8" s="0" t="n">
        <v>1914</v>
      </c>
      <c r="N8" s="0" t="n">
        <v>1931</v>
      </c>
      <c r="O8" s="0" t="n">
        <f aca="false">((N8-M8)/2)+M8</f>
        <v>1922.5</v>
      </c>
    </row>
    <row r="9" customFormat="false" ht="15" hidden="false" customHeight="false" outlineLevel="0" collapsed="false">
      <c r="A9" s="0" t="n">
        <v>0.4</v>
      </c>
      <c r="B9" s="0" t="n">
        <v>2480</v>
      </c>
      <c r="C9" s="0" t="n">
        <f aca="false">A9/B9</f>
        <v>0.000161290322580645</v>
      </c>
      <c r="D9" s="0" t="n">
        <f aca="false">B9/A9</f>
        <v>6200</v>
      </c>
      <c r="F9" s="0" t="n">
        <f aca="false">6200*A9</f>
        <v>2480</v>
      </c>
      <c r="H9" s="0" t="n">
        <f aca="false">F9-O9</f>
        <v>1057.5</v>
      </c>
      <c r="J9" s="0" t="n">
        <v>2045</v>
      </c>
      <c r="K9" s="0" t="n">
        <f aca="false">A9/J9</f>
        <v>0.00019559902200489</v>
      </c>
      <c r="M9" s="0" t="n">
        <v>1417</v>
      </c>
      <c r="N9" s="0" t="n">
        <v>1428</v>
      </c>
      <c r="O9" s="0" t="n">
        <f aca="false">((N9-M9)/2)+M9</f>
        <v>1422.5</v>
      </c>
    </row>
    <row r="10" customFormat="false" ht="15" hidden="false" customHeight="false" outlineLevel="0" collapsed="false">
      <c r="A10" s="0" t="n">
        <v>0.3</v>
      </c>
      <c r="B10" s="0" t="n">
        <v>1851</v>
      </c>
      <c r="C10" s="0" t="n">
        <f aca="false">A10/B10</f>
        <v>0.000162074554294976</v>
      </c>
      <c r="D10" s="0" t="n">
        <f aca="false">B10/A10</f>
        <v>6170</v>
      </c>
      <c r="F10" s="0" t="n">
        <f aca="false">6200*A10</f>
        <v>1860</v>
      </c>
      <c r="H10" s="0" t="n">
        <f aca="false">F10-O10</f>
        <v>883.5</v>
      </c>
      <c r="J10" s="0" t="n">
        <f aca="false">((1497-1468)/2)+1468</f>
        <v>1482.5</v>
      </c>
      <c r="K10" s="0" t="n">
        <f aca="false">A10/J10</f>
        <v>0.000202360876897133</v>
      </c>
      <c r="M10" s="0" t="n">
        <v>971</v>
      </c>
      <c r="N10" s="0" t="n">
        <v>982</v>
      </c>
      <c r="O10" s="0" t="n">
        <f aca="false">((N10-M10)/2)+M10</f>
        <v>976.5</v>
      </c>
    </row>
    <row r="11" customFormat="false" ht="15" hidden="false" customHeight="false" outlineLevel="0" collapsed="false">
      <c r="A11" s="0" t="n">
        <v>0.2</v>
      </c>
      <c r="B11" s="0" t="n">
        <v>1228</v>
      </c>
      <c r="C11" s="0" t="n">
        <f aca="false">A11/B11</f>
        <v>0.000162866449511401</v>
      </c>
      <c r="D11" s="0" t="n">
        <f aca="false">B11/A11</f>
        <v>6140</v>
      </c>
      <c r="F11" s="0" t="n">
        <f aca="false">6200*A11</f>
        <v>1240</v>
      </c>
      <c r="H11" s="0" t="n">
        <f aca="false">F11-O11</f>
        <v>706</v>
      </c>
      <c r="J11" s="0" t="n">
        <f aca="false">((931-908)/2)+908</f>
        <v>919.5</v>
      </c>
      <c r="K11" s="0" t="n">
        <f aca="false">A11/J11</f>
        <v>0.000217509516041327</v>
      </c>
      <c r="M11" s="0" t="n">
        <v>531</v>
      </c>
      <c r="N11" s="0" t="n">
        <v>537</v>
      </c>
      <c r="O11" s="0" t="n">
        <f aca="false">((N11-M11)/2)+M11</f>
        <v>534</v>
      </c>
    </row>
    <row r="12" customFormat="false" ht="15" hidden="false" customHeight="false" outlineLevel="0" collapsed="false">
      <c r="A12" s="0" t="n">
        <v>0.1</v>
      </c>
      <c r="B12" s="0" t="n">
        <v>594</v>
      </c>
      <c r="C12" s="0" t="n">
        <f aca="false">A12/B12</f>
        <v>0.000168350168350168</v>
      </c>
      <c r="D12" s="0" t="n">
        <f aca="false">B12/A12</f>
        <v>5940</v>
      </c>
      <c r="F12" s="0" t="n">
        <f aca="false">6200*A12</f>
        <v>620</v>
      </c>
      <c r="J12" s="0" t="n">
        <f aca="false">((371-342)/2)+342</f>
        <v>356.5</v>
      </c>
      <c r="K12" s="0" t="n">
        <f aca="false">A12/J12</f>
        <v>0.000280504908835905</v>
      </c>
    </row>
    <row r="13" customFormat="false" ht="15" hidden="false" customHeight="false" outlineLevel="0" collapsed="false">
      <c r="A13" s="0" t="n">
        <v>0</v>
      </c>
    </row>
    <row r="14" customFormat="false" ht="15" hidden="false" customHeight="false" outlineLevel="0" collapsed="false">
      <c r="A14" s="0" t="n">
        <v>-0.1</v>
      </c>
    </row>
    <row r="15" customFormat="false" ht="15" hidden="false" customHeight="false" outlineLevel="0" collapsed="false">
      <c r="A15" s="0" t="n">
        <v>-0.2</v>
      </c>
    </row>
    <row r="16" customFormat="false" ht="15" hidden="false" customHeight="false" outlineLevel="0" collapsed="false">
      <c r="A16" s="0" t="n">
        <v>-0.3</v>
      </c>
    </row>
    <row r="17" customFormat="false" ht="15" hidden="false" customHeight="false" outlineLevel="0" collapsed="false">
      <c r="A17" s="0" t="n">
        <v>-0.4</v>
      </c>
    </row>
    <row r="18" customFormat="false" ht="15" hidden="false" customHeight="false" outlineLevel="0" collapsed="false">
      <c r="A18" s="0" t="n">
        <v>-0.5</v>
      </c>
    </row>
    <row r="19" customFormat="false" ht="15" hidden="false" customHeight="false" outlineLevel="0" collapsed="false">
      <c r="A19" s="0" t="n">
        <v>-0.6</v>
      </c>
    </row>
    <row r="20" customFormat="false" ht="15" hidden="false" customHeight="false" outlineLevel="0" collapsed="false">
      <c r="A20" s="0" t="n">
        <v>-0.7</v>
      </c>
    </row>
    <row r="21" customFormat="false" ht="15" hidden="false" customHeight="false" outlineLevel="0" collapsed="false">
      <c r="A21" s="0" t="n">
        <v>-0.8</v>
      </c>
    </row>
    <row r="22" customFormat="false" ht="15" hidden="false" customHeight="false" outlineLevel="0" collapsed="false">
      <c r="A22" s="0" t="n">
        <v>-0.9</v>
      </c>
    </row>
    <row r="23" customFormat="false" ht="15" hidden="false" customHeight="false" outlineLevel="0" collapsed="false">
      <c r="A23" s="0" t="n">
        <v>-1</v>
      </c>
      <c r="B23" s="0" t="n">
        <v>-5880</v>
      </c>
    </row>
    <row r="24" customFormat="false" ht="15" hidden="false" customHeight="false" outlineLevel="0" collapsed="false">
      <c r="A24" s="0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2022-06-30T02:10:31Z</dcterms:created>
  <dc:creator>Balla, Mark</dc:creator>
  <dc:description/>
  <dc:language>en-US</dc:language>
  <cp:lastModifiedBy/>
  <dcterms:modified xsi:type="dcterms:W3CDTF">2024-02-21T21:05:23Z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