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8_{2A5BA3A3-46BE-4165-9535-52A16FD1DB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L4" i="1"/>
  <c r="L5" i="1" s="1"/>
  <c r="K11" i="1" s="1"/>
  <c r="L6" i="1"/>
  <c r="L8" i="1"/>
  <c r="F8" i="1" s="1"/>
  <c r="F7" i="1" l="1"/>
  <c r="F6" i="1"/>
  <c r="F10" i="1"/>
  <c r="F4" i="1"/>
  <c r="F16" i="1" s="1"/>
  <c r="F9" i="1"/>
  <c r="F5" i="1"/>
  <c r="F12" i="1"/>
</calcChain>
</file>

<file path=xl/sharedStrings.xml><?xml version="1.0" encoding="utf-8"?>
<sst xmlns="http://schemas.openxmlformats.org/spreadsheetml/2006/main" count="13" uniqueCount="13">
  <si>
    <t>BONA</t>
  </si>
  <si>
    <t>BOUGHARY DOUMA</t>
  </si>
  <si>
    <t>MAMBIGNE</t>
  </si>
  <si>
    <t>BRIOU</t>
  </si>
  <si>
    <t>SOUMBOUNDOU FOGNY</t>
  </si>
  <si>
    <t>KARIATE</t>
  </si>
  <si>
    <t>DJIBAGHAR</t>
  </si>
  <si>
    <t>KAPOUDOUNE</t>
  </si>
  <si>
    <t>Niahoump</t>
  </si>
  <si>
    <t>Villages</t>
  </si>
  <si>
    <t>Nombre de ménages</t>
  </si>
  <si>
    <t>ménages à enqueter</t>
  </si>
  <si>
    <r>
      <t xml:space="preserve">    </t>
    </r>
    <r>
      <rPr>
        <sz val="18"/>
        <color theme="1"/>
        <rFont val="Times New Roman"/>
        <family val="1"/>
      </rPr>
      <t>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</si>
</sst>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.5"/>
      <color rgb="FF333333"/>
      <name val="Arial"/>
      <family val="2"/>
    </font>
    <font>
      <sz val="11"/>
      <color rgb="FF333333"/>
      <name val="Arial"/>
      <family val="2"/>
    </font>
    <font>
      <sz val="12"/>
      <color theme="1"/>
      <name val="Times New Roman"/>
      <family val="1"/>
    </font>
    <font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1" xfId="0" applyBorder="1"/>
    <xf numFmtId="0" fontId="2" fillId="3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0" fillId="0" borderId="2" xfId="0" applyBorder="1"/>
    <xf numFmtId="0" fontId="3" fillId="0" borderId="0" xfId="0" applyFont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16</xdr:col>
      <xdr:colOff>400050</xdr:colOff>
      <xdr:row>4</xdr:row>
      <xdr:rowOff>133350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0" y="381000"/>
          <a:ext cx="16192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O16"/>
  <sheetViews>
    <sheetView tabSelected="1" workbookViewId="0">
      <selection activeCell="K19" sqref="K19"/>
    </sheetView>
  </sheetViews>
  <sheetFormatPr baseColWidth="10" defaultColWidth="9.109375" defaultRowHeight="14.4" x14ac:dyDescent="0.3"/>
  <cols>
    <col min="4" max="4" width="18.33203125" customWidth="1"/>
    <col min="5" max="5" width="19" customWidth="1"/>
    <col min="6" max="6" width="18.6640625" customWidth="1"/>
  </cols>
  <sheetData>
    <row r="3" spans="4:15" ht="22.8" x14ac:dyDescent="0.4">
      <c r="D3" s="2" t="s">
        <v>9</v>
      </c>
      <c r="E3" s="2" t="s">
        <v>10</v>
      </c>
      <c r="F3" s="2" t="s">
        <v>11</v>
      </c>
      <c r="O3" s="6" t="s">
        <v>12</v>
      </c>
    </row>
    <row r="4" spans="4:15" x14ac:dyDescent="0.3">
      <c r="D4" s="4" t="s">
        <v>0</v>
      </c>
      <c r="E4" s="5">
        <v>176</v>
      </c>
      <c r="F4" s="7">
        <f>(E4*$N$12)/$L$8</f>
        <v>55.287958115183244</v>
      </c>
      <c r="L4">
        <f xml:space="preserve"> 12/100</f>
        <v>0.12</v>
      </c>
    </row>
    <row r="5" spans="4:15" ht="28.5" customHeight="1" x14ac:dyDescent="0.3">
      <c r="D5" s="1" t="s">
        <v>1</v>
      </c>
      <c r="E5" s="2">
        <v>43</v>
      </c>
      <c r="F5" s="7">
        <f t="shared" ref="F5:F12" si="0">(E5*$N$12)/$L$8</f>
        <v>13.507853403141361</v>
      </c>
      <c r="L5">
        <f>L4*L4</f>
        <v>1.44E-2</v>
      </c>
    </row>
    <row r="6" spans="4:15" x14ac:dyDescent="0.3">
      <c r="D6" s="1" t="s">
        <v>2</v>
      </c>
      <c r="E6" s="2">
        <v>43</v>
      </c>
      <c r="F6" s="7">
        <f t="shared" si="0"/>
        <v>13.507853403141361</v>
      </c>
      <c r="L6">
        <f>1.96*1.96</f>
        <v>3.8415999999999997</v>
      </c>
    </row>
    <row r="7" spans="4:15" x14ac:dyDescent="0.3">
      <c r="D7" s="1" t="s">
        <v>3</v>
      </c>
      <c r="E7" s="2">
        <v>57</v>
      </c>
      <c r="F7" s="7">
        <f t="shared" si="0"/>
        <v>17.905759162303664</v>
      </c>
    </row>
    <row r="8" spans="4:15" ht="24" customHeight="1" x14ac:dyDescent="0.3">
      <c r="D8" s="1" t="s">
        <v>4</v>
      </c>
      <c r="E8" s="2">
        <v>72</v>
      </c>
      <c r="F8" s="7">
        <f t="shared" si="0"/>
        <v>22.61780104712042</v>
      </c>
      <c r="L8">
        <f>SUM(E4:E12)</f>
        <v>573</v>
      </c>
    </row>
    <row r="9" spans="4:15" ht="21.75" customHeight="1" x14ac:dyDescent="0.3">
      <c r="D9" s="3" t="s">
        <v>7</v>
      </c>
      <c r="E9" s="2">
        <v>35</v>
      </c>
      <c r="F9" s="7">
        <f t="shared" si="0"/>
        <v>10.99476439790576</v>
      </c>
    </row>
    <row r="10" spans="4:15" x14ac:dyDescent="0.3">
      <c r="D10" s="1" t="s">
        <v>5</v>
      </c>
      <c r="E10" s="2">
        <v>50</v>
      </c>
      <c r="F10" s="7">
        <f t="shared" si="0"/>
        <v>15.706806282722512</v>
      </c>
    </row>
    <row r="11" spans="4:15" x14ac:dyDescent="0.3">
      <c r="D11" s="1" t="s">
        <v>6</v>
      </c>
      <c r="E11" s="2">
        <v>49</v>
      </c>
      <c r="F11" s="7">
        <f t="shared" si="0"/>
        <v>15.392670157068062</v>
      </c>
      <c r="K11">
        <f>(L6*L8)/(L6+L5*572)</f>
        <v>182.24572791098154</v>
      </c>
    </row>
    <row r="12" spans="4:15" x14ac:dyDescent="0.3">
      <c r="D12" s="1" t="s">
        <v>8</v>
      </c>
      <c r="E12" s="2">
        <v>48</v>
      </c>
      <c r="F12" s="7">
        <f t="shared" si="0"/>
        <v>15.078534031413612</v>
      </c>
      <c r="N12">
        <v>180</v>
      </c>
    </row>
    <row r="14" spans="4:15" x14ac:dyDescent="0.3">
      <c r="K14">
        <v>180</v>
      </c>
    </row>
    <row r="16" spans="4:15" x14ac:dyDescent="0.3">
      <c r="F16" s="8">
        <f>SUM(F4:F12)</f>
        <v>180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2025-02-09T14:11:58Z</dcterms:modified>
</cp:coreProperties>
</file>