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Escritorio\Team\recibos\recibos\bin\Debug\Archivos\"/>
    </mc:Choice>
  </mc:AlternateContent>
  <bookViews>
    <workbookView xWindow="0" yWindow="0" windowWidth="15105" windowHeight="5385"/>
  </bookViews>
  <sheets>
    <sheet name="NOMINA" sheetId="14" r:id="rId1"/>
    <sheet name="Hoja2" sheetId="23" r:id="rId2"/>
    <sheet name="CÁLCULO" sheetId="17" state="hidden" r:id="rId3"/>
    <sheet name="Hoja1" sheetId="18" state="hidden" r:id="rId4"/>
    <sheet name="DETALLADO" sheetId="19" state="hidden" r:id="rId5"/>
    <sheet name="SINDICATO" sheetId="20" r:id="rId6"/>
    <sheet name="CHEQUE" sheetId="21" state="hidden" r:id="rId7"/>
    <sheet name="INCIDENCIAS" sheetId="22" state="hidden" r:id="rId8"/>
  </sheets>
  <externalReferences>
    <externalReference r:id="rId9"/>
    <externalReference r:id="rId10"/>
    <externalReference r:id="rId11"/>
  </externalReferences>
  <definedNames>
    <definedName name="__TC1">[1]FOR!$B$9</definedName>
    <definedName name="__TC2">[1]FOR!$B$10</definedName>
    <definedName name="_TC1">[1]FOR!$B$9</definedName>
    <definedName name="_TC2">[1]FOR!$B$10</definedName>
    <definedName name="_xlnm.Print_Area" localSheetId="0">NOMINA!$A$11:$N$29</definedName>
    <definedName name="_xlnm.Print_Area" localSheetId="5">SINDICATO!#REF!</definedName>
    <definedName name="LICS">[2]FOR!$F$59:$F$71</definedName>
    <definedName name="LIIMP">[2]FOR!$F$36:$F$40</definedName>
    <definedName name="LISUB">[2]FOR!$F$46:$F$53</definedName>
    <definedName name="mensual1">[2]FOR!$F$36:$I$40</definedName>
    <definedName name="mensual2">[2]FOR!$F$46:$I$53</definedName>
    <definedName name="mensual3">[2]FOR!$F$59:$H$71</definedName>
    <definedName name="SINDICATO">NOMINA!$D$2:$D$4</definedName>
    <definedName name="SMG">[1]FOR!$B$2</definedName>
    <definedName name="TCF">[1]FOR!$B$8</definedName>
    <definedName name="VSDF">[1]FOR!$B$7</definedName>
  </definedNames>
  <calcPr calcId="152511"/>
</workbook>
</file>

<file path=xl/calcChain.xml><?xml version="1.0" encoding="utf-8"?>
<calcChain xmlns="http://schemas.openxmlformats.org/spreadsheetml/2006/main">
  <c r="A12" i="14" l="1"/>
  <c r="C2" i="19"/>
  <c r="L2" i="22"/>
  <c r="AA2" i="22"/>
  <c r="I5" i="19"/>
  <c r="I6" i="19"/>
  <c r="J5" i="19"/>
  <c r="K5" i="19"/>
  <c r="D6" i="18"/>
  <c r="F6" i="18"/>
  <c r="G6" i="18"/>
  <c r="E2" i="17"/>
  <c r="F2" i="17"/>
  <c r="G8" i="19"/>
  <c r="G6" i="21"/>
  <c r="G13" i="21"/>
  <c r="G7" i="21"/>
  <c r="G9" i="21"/>
  <c r="G8" i="21"/>
  <c r="G9" i="19"/>
  <c r="G10" i="19"/>
  <c r="G6" i="19"/>
  <c r="G7" i="19"/>
  <c r="H6" i="19"/>
</calcChain>
</file>

<file path=xl/comments1.xml><?xml version="1.0" encoding="utf-8"?>
<comments xmlns="http://schemas.openxmlformats.org/spreadsheetml/2006/main">
  <authors>
    <author>Comision</author>
  </authors>
  <commentList>
    <comment ref="I13" authorId="0" shapeId="0">
      <text>
        <r>
          <rPr>
            <b/>
            <sz val="9"/>
            <color indexed="81"/>
            <rFont val="Tahoma"/>
            <family val="2"/>
          </rPr>
          <t xml:space="preserve">OTROS DESCUENTOS: Incluir en este apartado todos los descuentos que son aplicados derivado de prestamos, faltas, sanciones, etc
</t>
        </r>
      </text>
    </comment>
    <comment ref="J13" authorId="0" shapeId="0">
      <text>
        <r>
          <rPr>
            <b/>
            <sz val="9"/>
            <color indexed="81"/>
            <rFont val="Tahoma"/>
            <family val="2"/>
          </rPr>
          <t xml:space="preserve">OTROS DESCUENTOS: Incluir en este apartado todos los descuentos que son aplicados derivado de prestamos, faltas, sanciones, etc
</t>
        </r>
      </text>
    </comment>
  </commentList>
</comments>
</file>

<file path=xl/sharedStrings.xml><?xml version="1.0" encoding="utf-8"?>
<sst xmlns="http://schemas.openxmlformats.org/spreadsheetml/2006/main" count="96" uniqueCount="91">
  <si>
    <t>SUBTOTAL</t>
  </si>
  <si>
    <t>TOTAL</t>
  </si>
  <si>
    <t>TRABAJADOR</t>
  </si>
  <si>
    <t>23-31 mar</t>
  </si>
  <si>
    <t>6-15 abril</t>
  </si>
  <si>
    <t>PERSONAL</t>
  </si>
  <si>
    <t>RUEDA CASTRO CARLOS MAURICIO</t>
  </si>
  <si>
    <t>SUELDO</t>
  </si>
  <si>
    <t>SD</t>
  </si>
  <si>
    <t>DIAS DE VACACIONES</t>
  </si>
  <si>
    <t>PRIMA 25%</t>
  </si>
  <si>
    <t>COSTO SOCIAL S.A.</t>
  </si>
  <si>
    <t>SUELDO ORDINARIO</t>
  </si>
  <si>
    <t>IVA 16%</t>
  </si>
  <si>
    <t>RETENCION ISR</t>
  </si>
  <si>
    <t>RETENCIÓN IMSS</t>
  </si>
  <si>
    <t xml:space="preserve">ASIMILADOS </t>
  </si>
  <si>
    <t>INFONAVIT</t>
  </si>
  <si>
    <t>TOTAL A PAGAR</t>
  </si>
  <si>
    <t>BANCO</t>
  </si>
  <si>
    <t>CUENTA</t>
  </si>
  <si>
    <t>CLABE</t>
  </si>
  <si>
    <t>comprobacion</t>
  </si>
  <si>
    <t>diferencia</t>
  </si>
  <si>
    <t>BANCOMER</t>
  </si>
  <si>
    <t>EFECTIVO</t>
  </si>
  <si>
    <t>DIAS TRABAJADOS</t>
  </si>
  <si>
    <t>CONCEPTO</t>
  </si>
  <si>
    <t>MONTO</t>
  </si>
  <si>
    <t>DESCUENTOS</t>
  </si>
  <si>
    <t>ASIMILADO</t>
  </si>
  <si>
    <t>OTROS BANCOS</t>
  </si>
  <si>
    <t>VALIDACION</t>
  </si>
  <si>
    <t>SINDICATO</t>
  </si>
  <si>
    <t>SUELDO LIKFO</t>
  </si>
  <si>
    <t>SUELDOS RETROACTIVOS</t>
  </si>
  <si>
    <t>HORAS EXTRAS</t>
  </si>
  <si>
    <t>Medellin Reed Ana Lourdes</t>
  </si>
  <si>
    <t>YANA ZHIROVA</t>
  </si>
  <si>
    <t>ACTINVER</t>
  </si>
  <si>
    <t>133180000070970258</t>
  </si>
  <si>
    <t>ASIMILADOS</t>
  </si>
  <si>
    <t xml:space="preserve">DIVISIÓN </t>
  </si>
  <si>
    <t>PROYECTO</t>
  </si>
  <si>
    <t xml:space="preserve">ENTIDAD </t>
  </si>
  <si>
    <t>PUESTO</t>
  </si>
  <si>
    <t>ESTATUS</t>
  </si>
  <si>
    <t>NOMBRE (s)</t>
  </si>
  <si>
    <t>FECHA DE INGRESO (ANTIGÜEDAD)</t>
  </si>
  <si>
    <t>FECHA DE MIGRACION</t>
  </si>
  <si>
    <t>SUELDO MENSUAL IMSS</t>
  </si>
  <si>
    <t>COMPLEMENTO ASIMILADOS</t>
  </si>
  <si>
    <t xml:space="preserve">SUELDO A PAGAR </t>
  </si>
  <si>
    <t>PREMIO PUNTUALIDAD</t>
  </si>
  <si>
    <t>PREMIO ASISTENCIA</t>
  </si>
  <si>
    <t>FESTIVO TRABAJADO</t>
  </si>
  <si>
    <t>HORAS EXTRAS TOTALES</t>
  </si>
  <si>
    <t>H.EXTRAS DOBLES (PRIMERAS 9)</t>
  </si>
  <si>
    <t>APOYO DE TRANSPORTE</t>
  </si>
  <si>
    <t>BONO PRODUCTIVIDAD</t>
  </si>
  <si>
    <t xml:space="preserve">VACACIONES </t>
  </si>
  <si>
    <t xml:space="preserve">PRIMA VACACIONAL </t>
  </si>
  <si>
    <t>DIAS DOBLES LABORADO</t>
  </si>
  <si>
    <t>RETROACTIVO</t>
  </si>
  <si>
    <t>PRESTAMO</t>
  </si>
  <si>
    <t>SUELDO TOTAL</t>
  </si>
  <si>
    <t>PRIMERA QUINCENA DE NOVIEMBRE 2018</t>
  </si>
  <si>
    <t xml:space="preserve">OBSERVACIONES </t>
  </si>
  <si>
    <t>COMENTARIOS</t>
  </si>
  <si>
    <t>OUTSOURCING</t>
  </si>
  <si>
    <t>FIBRAPLUS</t>
  </si>
  <si>
    <t>CDMX</t>
  </si>
  <si>
    <t>ANALISTA FINANCIERO</t>
  </si>
  <si>
    <t>ACTIVA</t>
  </si>
  <si>
    <t>ZHIROVA YANA</t>
  </si>
  <si>
    <t>OK</t>
  </si>
  <si>
    <t>ESQUEMA MIXTO IMSS (2.5 SM)-ASM /NETO A PERCIBIR MENSUALMENTE $55,000</t>
  </si>
  <si>
    <t>CLIENTE</t>
  </si>
  <si>
    <t>PERIODO</t>
  </si>
  <si>
    <t>ESTATUS DE LA NOMINA</t>
  </si>
  <si>
    <t>METODO DE PAGO</t>
  </si>
  <si>
    <t>PATRONA NETO</t>
  </si>
  <si>
    <t>COMISION S.A.</t>
  </si>
  <si>
    <t>TIPO DE PAGO</t>
  </si>
  <si>
    <t>CREDITO FONACOT</t>
  </si>
  <si>
    <t>PRIMA VACACIONAL</t>
  </si>
  <si>
    <t>OTROS INGRESOS</t>
  </si>
  <si>
    <t xml:space="preserve">OTROS DESCUENTOS     </t>
  </si>
  <si>
    <t>P- SINDICAL</t>
  </si>
  <si>
    <t>P- ASIMILADOS</t>
  </si>
  <si>
    <t>COMISION EXCEDENTE  (SINDICATO)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</si>
</sst>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0_ ;\-0\ "/>
    <numFmt numFmtId="166" formatCode="0.0%"/>
    <numFmt numFmtId="167" formatCode="_(* #,##0.00_);_(* \(#,##0.00\);_(* &quot;-&quot;??_);_(@_)"/>
    <numFmt numFmtId="168" formatCode="_-* #,##0\ _$_-;\-* #,##0\ _$_-;_-* &quot;-&quot;\ _$_-;_-@_-"/>
    <numFmt numFmtId="169" formatCode="_-* #,##0.00\ _$_-;\-* #,##0.00\ _$_-;_-* &quot;-&quot;??\ _$_-;_-@_-"/>
    <numFmt numFmtId="170" formatCode="_-* #,##0\ &quot;$&quot;_-;\-* #,##0\ &quot;$&quot;_-;_-* &quot;-&quot;\ &quot;$&quot;_-;_-@_-"/>
    <numFmt numFmtId="171" formatCode="_-* #,##0.00\ &quot;$&quot;_-;\-* #,##0.00\ &quot;$&quot;_-;_-* &quot;-&quot;??\ &quot;$&quot;_-;_-@_-"/>
    <numFmt numFmtId="172" formatCode="_-* #,##0\ _B_F_-;\-* #,##0\ _B_F_-;_-* &quot;-&quot;\ _B_F_-;_-@_-"/>
    <numFmt numFmtId="173" formatCode="_-* #,##0.00\ [$€-1]_-;\-* #,##0.00\ [$€-1]_-;_-* &quot;-&quot;??\ [$€-1]_-"/>
    <numFmt numFmtId="174" formatCode="&quot;$&quot;#,##0.00;[Red]&quot;$&quot;#,##0.00"/>
    <numFmt numFmtId="175" formatCode="_-\$* #,##0.00_-;&quot;-$&quot;* #,##0.00_-;_-\$* \-??_-;_-@_-"/>
  </numFmts>
  <fonts count="68">
    <font>
      <sz val="10"/>
      <name val="Arial"/>
    </font>
    <font>
      <sz val="11"/>
      <color indexed="8"/>
      <name val="Calibri"/>
      <family val="2"/>
    </font>
    <font>
      <b/>
      <sz val="10"/>
      <name val="Century Gothic"/>
      <family val="2"/>
    </font>
    <font>
      <sz val="10"/>
      <name val="Century Gothic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Century Gothic"/>
      <family val="2"/>
    </font>
    <font>
      <sz val="9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sz val="12"/>
      <name val="Tms Rmn"/>
    </font>
    <font>
      <sz val="7"/>
      <name val="Small Fonts"/>
      <family val="2"/>
    </font>
    <font>
      <sz val="10"/>
      <name val="Courier"/>
      <family val="3"/>
    </font>
    <font>
      <sz val="16"/>
      <name val="France"/>
    </font>
    <font>
      <sz val="12"/>
      <name val="France"/>
    </font>
    <font>
      <sz val="10"/>
      <name val="MS Sans Serif"/>
      <family val="2"/>
    </font>
    <font>
      <b/>
      <sz val="16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0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b/>
      <sz val="9"/>
      <color theme="0"/>
      <name val="Arial"/>
      <family val="2"/>
    </font>
    <font>
      <sz val="10"/>
      <color rgb="FFFF0000"/>
      <name val="Century Gothic"/>
      <family val="2"/>
    </font>
    <font>
      <sz val="8"/>
      <color rgb="FFFF0000"/>
      <name val="Century Gothic"/>
      <family val="2"/>
    </font>
    <font>
      <sz val="8"/>
      <color theme="1"/>
      <name val="Arial"/>
      <family val="2"/>
    </font>
    <font>
      <b/>
      <sz val="11"/>
      <color theme="0"/>
      <name val="Arial"/>
      <family val="2"/>
    </font>
    <font>
      <sz val="12"/>
      <color theme="1"/>
      <name val="Arial"/>
      <family val="2"/>
    </font>
    <font>
      <b/>
      <sz val="8"/>
      <color theme="0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9"/>
      <color theme="0"/>
      <name val="Century Gothic"/>
      <family val="2"/>
    </font>
    <font>
      <b/>
      <sz val="7"/>
      <color theme="1"/>
      <name val="Calibri"/>
      <family val="2"/>
      <scheme val="minor"/>
    </font>
    <font>
      <sz val="10"/>
      <color theme="0"/>
      <name val="Calibri"/>
      <family val="2"/>
    </font>
    <font>
      <b/>
      <sz val="10"/>
      <color theme="3" tint="0.39997558519241921"/>
      <name val="Calibri"/>
      <family val="2"/>
      <scheme val="minor"/>
    </font>
    <font>
      <sz val="10"/>
      <color theme="1"/>
      <name val="Calibri"/>
      <family val="2"/>
    </font>
  </fonts>
  <fills count="5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</patternFill>
    </fill>
    <fill>
      <patternFill patternType="solid">
        <fgColor indexed="43"/>
        <bgColor indexed="26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66">
    <xf numFmtId="0" fontId="0" fillId="0" borderId="0"/>
    <xf numFmtId="167" fontId="1" fillId="0" borderId="0" applyFont="0" applyFill="0" applyAlignment="0" applyProtection="0"/>
    <xf numFmtId="172" fontId="1" fillId="0" borderId="0" applyFont="0" applyFill="0" applyAlignment="0" applyProtection="0"/>
    <xf numFmtId="172" fontId="4" fillId="0" borderId="0" applyFont="0" applyFill="0" applyAlignment="0" applyProtection="0"/>
    <xf numFmtId="43" fontId="1" fillId="0" borderId="0" applyFont="0" applyFill="0" applyAlignment="0" applyProtection="0"/>
    <xf numFmtId="172" fontId="4" fillId="0" borderId="0" applyFont="0" applyFill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0" fillId="2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0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8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3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64" fontId="27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2" fillId="34" borderId="1" applyNumberFormat="0" applyAlignment="0" applyProtection="0"/>
    <xf numFmtId="0" fontId="12" fillId="34" borderId="1" applyNumberFormat="0" applyAlignment="0" applyProtection="0"/>
    <xf numFmtId="0" fontId="12" fillId="35" borderId="1" applyNumberFormat="0" applyAlignment="0" applyProtection="0"/>
    <xf numFmtId="0" fontId="12" fillId="35" borderId="1" applyNumberFormat="0" applyAlignment="0" applyProtection="0"/>
    <xf numFmtId="0" fontId="12" fillId="35" borderId="1" applyNumberFormat="0" applyAlignment="0" applyProtection="0"/>
    <xf numFmtId="0" fontId="12" fillId="34" borderId="1" applyNumberFormat="0" applyAlignment="0" applyProtection="0"/>
    <xf numFmtId="0" fontId="12" fillId="34" borderId="1" applyNumberFormat="0" applyAlignment="0" applyProtection="0"/>
    <xf numFmtId="0" fontId="13" fillId="36" borderId="2" applyNumberFormat="0" applyAlignment="0" applyProtection="0"/>
    <xf numFmtId="0" fontId="13" fillId="37" borderId="2" applyNumberFormat="0" applyAlignment="0" applyProtection="0"/>
    <xf numFmtId="0" fontId="13" fillId="36" borderId="2" applyNumberFormat="0" applyAlignment="0" applyProtection="0"/>
    <xf numFmtId="0" fontId="13" fillId="36" borderId="2" applyNumberFormat="0" applyAlignment="0" applyProtection="0"/>
    <xf numFmtId="0" fontId="40" fillId="46" borderId="17" applyNumberFormat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3" fillId="36" borderId="2" applyNumberFormat="0" applyAlignment="0" applyProtection="0"/>
    <xf numFmtId="168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30" borderId="0" applyNumberFormat="0" applyBorder="0" applyAlignment="0" applyProtection="0"/>
    <xf numFmtId="0" fontId="10" fillId="38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9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40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8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33" borderId="0" applyNumberFormat="0" applyBorder="0" applyAlignment="0" applyProtection="0"/>
    <xf numFmtId="0" fontId="10" fillId="41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6" fillId="7" borderId="1" applyNumberFormat="0" applyAlignment="0" applyProtection="0"/>
    <xf numFmtId="0" fontId="16" fillId="13" borderId="1" applyNumberFormat="0" applyAlignment="0" applyProtection="0"/>
    <xf numFmtId="0" fontId="16" fillId="13" borderId="1" applyNumberFormat="0" applyAlignment="0" applyProtection="0"/>
    <xf numFmtId="0" fontId="16" fillId="13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1" fillId="0" borderId="0"/>
    <xf numFmtId="0" fontId="21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7" borderId="1" applyNumberFormat="0" applyAlignment="0" applyProtection="0"/>
    <xf numFmtId="0" fontId="14" fillId="0" borderId="3" applyNumberFormat="0" applyFill="0" applyAlignment="0" applyProtection="0"/>
    <xf numFmtId="43" fontId="7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75" fontId="1" fillId="0" borderId="0" applyFill="0" applyBorder="0" applyAlignment="0" applyProtection="0"/>
    <xf numFmtId="165" fontId="4" fillId="0" borderId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42" fillId="0" borderId="0" applyFont="0" applyFill="0" applyBorder="0" applyAlignment="0" applyProtection="0"/>
    <xf numFmtId="44" fontId="42" fillId="0" borderId="0" applyFont="0" applyFill="0" applyBorder="0" applyAlignment="0" applyProtection="0"/>
    <xf numFmtId="44" fontId="42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8" fillId="42" borderId="0" applyNumberFormat="0" applyBorder="0" applyAlignment="0" applyProtection="0"/>
    <xf numFmtId="0" fontId="18" fillId="43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37" fontId="28" fillId="0" borderId="0"/>
    <xf numFmtId="0" fontId="4" fillId="0" borderId="0"/>
    <xf numFmtId="0" fontId="4" fillId="0" borderId="0"/>
    <xf numFmtId="39" fontId="2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39" fontId="29" fillId="0" borderId="0"/>
    <xf numFmtId="39" fontId="29" fillId="0" borderId="0"/>
    <xf numFmtId="0" fontId="39" fillId="0" borderId="0"/>
    <xf numFmtId="39" fontId="29" fillId="0" borderId="0"/>
    <xf numFmtId="39" fontId="29" fillId="0" borderId="0"/>
    <xf numFmtId="0" fontId="39" fillId="0" borderId="0"/>
    <xf numFmtId="0" fontId="39" fillId="0" borderId="0"/>
    <xf numFmtId="39" fontId="29" fillId="0" borderId="0"/>
    <xf numFmtId="39" fontId="29" fillId="0" borderId="0"/>
    <xf numFmtId="39" fontId="29" fillId="0" borderId="0"/>
    <xf numFmtId="39" fontId="29" fillId="0" borderId="0"/>
    <xf numFmtId="0" fontId="39" fillId="0" borderId="0"/>
    <xf numFmtId="0" fontId="39" fillId="0" borderId="0"/>
    <xf numFmtId="0" fontId="39" fillId="0" borderId="0"/>
    <xf numFmtId="39" fontId="29" fillId="0" borderId="0"/>
    <xf numFmtId="39" fontId="29" fillId="0" borderId="0"/>
    <xf numFmtId="0" fontId="43" fillId="0" borderId="0"/>
    <xf numFmtId="39" fontId="29" fillId="0" borderId="0"/>
    <xf numFmtId="39" fontId="29" fillId="0" borderId="0"/>
    <xf numFmtId="0" fontId="1" fillId="0" borderId="0" applyFill="0" applyProtection="0"/>
    <xf numFmtId="0" fontId="39" fillId="0" borderId="0"/>
    <xf numFmtId="39" fontId="29" fillId="0" borderId="0"/>
    <xf numFmtId="39" fontId="29" fillId="0" borderId="0"/>
    <xf numFmtId="0" fontId="42" fillId="0" borderId="0"/>
    <xf numFmtId="39" fontId="29" fillId="0" borderId="0"/>
    <xf numFmtId="0" fontId="39" fillId="0" borderId="0"/>
    <xf numFmtId="39" fontId="29" fillId="0" borderId="0"/>
    <xf numFmtId="39" fontId="29" fillId="0" borderId="0"/>
    <xf numFmtId="39" fontId="29" fillId="0" borderId="0"/>
    <xf numFmtId="0" fontId="39" fillId="0" borderId="0"/>
    <xf numFmtId="39" fontId="29" fillId="0" borderId="0"/>
    <xf numFmtId="39" fontId="29" fillId="0" borderId="0"/>
    <xf numFmtId="39" fontId="29" fillId="0" borderId="0"/>
    <xf numFmtId="0" fontId="39" fillId="0" borderId="0"/>
    <xf numFmtId="39" fontId="29" fillId="0" borderId="0"/>
    <xf numFmtId="39" fontId="29" fillId="0" borderId="0"/>
    <xf numFmtId="39" fontId="29" fillId="0" borderId="0"/>
    <xf numFmtId="0" fontId="4" fillId="0" borderId="0"/>
    <xf numFmtId="39" fontId="29" fillId="0" borderId="0"/>
    <xf numFmtId="39" fontId="29" fillId="0" borderId="0"/>
    <xf numFmtId="39" fontId="29" fillId="0" borderId="0"/>
    <xf numFmtId="0" fontId="39" fillId="0" borderId="0"/>
    <xf numFmtId="0" fontId="39" fillId="0" borderId="0"/>
    <xf numFmtId="0" fontId="29" fillId="0" borderId="0"/>
    <xf numFmtId="39" fontId="29" fillId="0" borderId="0"/>
    <xf numFmtId="0" fontId="4" fillId="0" borderId="0"/>
    <xf numFmtId="0" fontId="39" fillId="0" borderId="0"/>
    <xf numFmtId="0" fontId="39" fillId="0" borderId="0"/>
    <xf numFmtId="0" fontId="4" fillId="0" borderId="0"/>
    <xf numFmtId="0" fontId="4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9" fillId="0" borderId="0"/>
    <xf numFmtId="39" fontId="29" fillId="0" borderId="0"/>
    <xf numFmtId="39" fontId="29" fillId="0" borderId="0"/>
    <xf numFmtId="0" fontId="4" fillId="0" borderId="0"/>
    <xf numFmtId="0" fontId="39" fillId="0" borderId="0"/>
    <xf numFmtId="0" fontId="39" fillId="0" borderId="0"/>
    <xf numFmtId="0" fontId="39" fillId="0" borderId="0"/>
    <xf numFmtId="39" fontId="29" fillId="0" borderId="0"/>
    <xf numFmtId="39" fontId="29" fillId="0" borderId="0"/>
    <xf numFmtId="39" fontId="29" fillId="0" borderId="0"/>
    <xf numFmtId="0" fontId="39" fillId="0" borderId="0"/>
    <xf numFmtId="0" fontId="39" fillId="0" borderId="0"/>
    <xf numFmtId="0" fontId="29" fillId="0" borderId="0"/>
    <xf numFmtId="0" fontId="39" fillId="0" borderId="0"/>
    <xf numFmtId="0" fontId="2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" fillId="0" borderId="0"/>
    <xf numFmtId="0" fontId="4" fillId="0" borderId="0"/>
    <xf numFmtId="0" fontId="3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5" fillId="0" borderId="0"/>
    <xf numFmtId="0" fontId="29" fillId="0" borderId="0"/>
    <xf numFmtId="0" fontId="29" fillId="0" borderId="0"/>
    <xf numFmtId="0" fontId="4" fillId="0" borderId="0"/>
    <xf numFmtId="0" fontId="39" fillId="0" borderId="0"/>
    <xf numFmtId="0" fontId="4" fillId="0" borderId="0"/>
    <xf numFmtId="164" fontId="4" fillId="0" borderId="0"/>
    <xf numFmtId="0" fontId="4" fillId="0" borderId="0"/>
    <xf numFmtId="0" fontId="5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9" fillId="0" borderId="0"/>
    <xf numFmtId="0" fontId="39" fillId="0" borderId="0"/>
    <xf numFmtId="0" fontId="39" fillId="0" borderId="0"/>
    <xf numFmtId="0" fontId="4" fillId="0" borderId="0"/>
    <xf numFmtId="0" fontId="4" fillId="0" borderId="0"/>
    <xf numFmtId="0" fontId="39" fillId="0" borderId="0"/>
    <xf numFmtId="0" fontId="39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39" fillId="0" borderId="0"/>
    <xf numFmtId="0" fontId="4" fillId="0" borderId="0"/>
    <xf numFmtId="39" fontId="29" fillId="0" borderId="0"/>
    <xf numFmtId="39" fontId="29" fillId="0" borderId="0"/>
    <xf numFmtId="0" fontId="39" fillId="0" borderId="0"/>
    <xf numFmtId="0" fontId="4" fillId="0" borderId="0"/>
    <xf numFmtId="39" fontId="29" fillId="0" borderId="0"/>
    <xf numFmtId="39" fontId="29" fillId="0" borderId="0"/>
    <xf numFmtId="0" fontId="39" fillId="0" borderId="0"/>
    <xf numFmtId="0" fontId="4" fillId="44" borderId="7" applyNumberFormat="0" applyFont="0" applyAlignment="0" applyProtection="0"/>
    <xf numFmtId="0" fontId="1" fillId="45" borderId="7" applyNumberFormat="0" applyAlignment="0" applyProtection="0"/>
    <xf numFmtId="0" fontId="1" fillId="45" borderId="7" applyNumberFormat="0" applyAlignment="0" applyProtection="0"/>
    <xf numFmtId="0" fontId="1" fillId="45" borderId="7" applyNumberFormat="0" applyAlignment="0" applyProtection="0"/>
    <xf numFmtId="0" fontId="4" fillId="44" borderId="7" applyNumberFormat="0" applyFont="0" applyAlignment="0" applyProtection="0"/>
    <xf numFmtId="0" fontId="4" fillId="44" borderId="7" applyNumberFormat="0" applyFont="0" applyAlignment="0" applyProtection="0"/>
    <xf numFmtId="0" fontId="39" fillId="47" borderId="18" applyNumberFormat="0" applyFont="0" applyAlignment="0" applyProtection="0"/>
    <xf numFmtId="0" fontId="4" fillId="44" borderId="7" applyNumberFormat="0" applyFont="0" applyAlignment="0" applyProtection="0"/>
    <xf numFmtId="0" fontId="1" fillId="44" borderId="7" applyNumberFormat="0" applyFont="0" applyAlignment="0" applyProtection="0"/>
    <xf numFmtId="0" fontId="19" fillId="34" borderId="8" applyNumberFormat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19" fillId="34" borderId="8" applyNumberFormat="0" applyAlignment="0" applyProtection="0"/>
    <xf numFmtId="0" fontId="19" fillId="35" borderId="8" applyNumberFormat="0" applyAlignment="0" applyProtection="0"/>
    <xf numFmtId="0" fontId="19" fillId="35" borderId="8" applyNumberFormat="0" applyAlignment="0" applyProtection="0"/>
    <xf numFmtId="0" fontId="19" fillId="35" borderId="8" applyNumberFormat="0" applyAlignment="0" applyProtection="0"/>
    <xf numFmtId="0" fontId="19" fillId="34" borderId="8" applyNumberFormat="0" applyAlignment="0" applyProtection="0"/>
    <xf numFmtId="0" fontId="19" fillId="34" borderId="8" applyNumberFormat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64" fontId="26" fillId="0" borderId="9">
      <alignment horizontal="centerContinuous" vertical="center" wrapText="1"/>
    </xf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64" fontId="30" fillId="0" borderId="0">
      <alignment horizontal="centerContinuous" vertical="center" wrapText="1"/>
    </xf>
    <xf numFmtId="164" fontId="31" fillId="0" borderId="0">
      <alignment horizontal="right"/>
    </xf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0" fillId="0" borderId="0" applyNumberFormat="0" applyFill="0" applyBorder="0" applyAlignment="0" applyProtection="0"/>
  </cellStyleXfs>
  <cellXfs count="12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6" fillId="48" borderId="0" xfId="0" applyFont="1" applyFill="1"/>
    <xf numFmtId="0" fontId="3" fillId="0" borderId="0" xfId="0" applyFont="1" applyAlignment="1">
      <alignment horizontal="center" wrapText="1"/>
    </xf>
    <xf numFmtId="4" fontId="3" fillId="0" borderId="0" xfId="0" applyNumberFormat="1" applyFont="1" applyAlignment="1">
      <alignment horizontal="center"/>
    </xf>
    <xf numFmtId="0" fontId="46" fillId="48" borderId="0" xfId="0" applyFont="1" applyFill="1" applyAlignment="1">
      <alignment horizontal="center"/>
    </xf>
    <xf numFmtId="0" fontId="3" fillId="49" borderId="0" xfId="0" applyFont="1" applyFill="1"/>
    <xf numFmtId="0" fontId="3" fillId="49" borderId="0" xfId="0" applyFont="1" applyFill="1" applyAlignment="1">
      <alignment horizontal="center"/>
    </xf>
    <xf numFmtId="0" fontId="46" fillId="48" borderId="0" xfId="0" applyFont="1" applyFill="1" applyAlignment="1"/>
    <xf numFmtId="0" fontId="8" fillId="0" borderId="0" xfId="0" applyFont="1"/>
    <xf numFmtId="0" fontId="8" fillId="0" borderId="0" xfId="0" applyFont="1" applyAlignment="1">
      <alignment horizontal="center" wrapText="1"/>
    </xf>
    <xf numFmtId="43" fontId="6" fillId="0" borderId="0" xfId="0" applyNumberFormat="1" applyFont="1" applyFill="1" applyAlignment="1">
      <alignment horizontal="center"/>
    </xf>
    <xf numFmtId="49" fontId="5" fillId="0" borderId="0" xfId="0" applyNumberFormat="1" applyFont="1" applyFill="1"/>
    <xf numFmtId="0" fontId="6" fillId="0" borderId="0" xfId="0" applyFont="1"/>
    <xf numFmtId="0" fontId="3" fillId="0" borderId="0" xfId="0" applyFont="1" applyFill="1" applyAlignment="1">
      <alignment horizontal="center" wrapText="1"/>
    </xf>
    <xf numFmtId="4" fontId="3" fillId="0" borderId="0" xfId="0" applyNumberFormat="1" applyFont="1" applyFill="1" applyAlignment="1">
      <alignment horizontal="center"/>
    </xf>
    <xf numFmtId="0" fontId="3" fillId="0" borderId="0" xfId="0" applyFont="1" applyFill="1"/>
    <xf numFmtId="0" fontId="9" fillId="0" borderId="0" xfId="0" applyFont="1" applyAlignment="1">
      <alignment vertical="center"/>
    </xf>
    <xf numFmtId="43" fontId="6" fillId="0" borderId="0" xfId="194" applyFont="1"/>
    <xf numFmtId="43" fontId="6" fillId="0" borderId="0" xfId="0" applyNumberFormat="1" applyFont="1"/>
    <xf numFmtId="0" fontId="47" fillId="50" borderId="0" xfId="0" applyFont="1" applyFill="1" applyAlignment="1">
      <alignment horizontal="center" vertical="center" wrapText="1"/>
    </xf>
    <xf numFmtId="43" fontId="3" fillId="49" borderId="0" xfId="0" applyNumberFormat="1" applyFont="1" applyFill="1" applyAlignment="1">
      <alignment horizontal="center"/>
    </xf>
    <xf numFmtId="0" fontId="48" fillId="0" borderId="0" xfId="0" applyFont="1"/>
    <xf numFmtId="0" fontId="49" fillId="0" borderId="0" xfId="0" applyFont="1"/>
    <xf numFmtId="43" fontId="50" fillId="0" borderId="0" xfId="194" applyFont="1" applyFill="1"/>
    <xf numFmtId="43" fontId="3" fillId="0" borderId="0" xfId="0" applyNumberFormat="1" applyFont="1" applyFill="1" applyAlignment="1">
      <alignment horizontal="center" wrapText="1"/>
    </xf>
    <xf numFmtId="0" fontId="33" fillId="0" borderId="0" xfId="0" applyFont="1"/>
    <xf numFmtId="0" fontId="51" fillId="50" borderId="0" xfId="0" applyFont="1" applyFill="1" applyAlignment="1">
      <alignment horizontal="center" vertical="center" wrapText="1"/>
    </xf>
    <xf numFmtId="43" fontId="34" fillId="0" borderId="0" xfId="0" applyNumberFormat="1" applyFont="1" applyFill="1"/>
    <xf numFmtId="0" fontId="52" fillId="0" borderId="0" xfId="372" applyFont="1" applyFill="1"/>
    <xf numFmtId="43" fontId="0" fillId="0" borderId="0" xfId="0" applyNumberFormat="1"/>
    <xf numFmtId="0" fontId="4" fillId="0" borderId="0" xfId="0" applyFont="1"/>
    <xf numFmtId="49" fontId="0" fillId="0" borderId="0" xfId="0" applyNumberFormat="1"/>
    <xf numFmtId="43" fontId="34" fillId="0" borderId="0" xfId="0" applyNumberFormat="1" applyFont="1"/>
    <xf numFmtId="43" fontId="26" fillId="0" borderId="0" xfId="0" applyNumberFormat="1" applyFont="1"/>
    <xf numFmtId="4" fontId="0" fillId="0" borderId="0" xfId="0" applyNumberFormat="1"/>
    <xf numFmtId="44" fontId="35" fillId="0" borderId="0" xfId="282" applyFont="1"/>
    <xf numFmtId="43" fontId="52" fillId="0" borderId="0" xfId="0" applyNumberFormat="1" applyFont="1" applyFill="1"/>
    <xf numFmtId="49" fontId="6" fillId="0" borderId="0" xfId="0" applyNumberFormat="1" applyFont="1" applyFill="1" applyAlignment="1">
      <alignment horizontal="right"/>
    </xf>
    <xf numFmtId="43" fontId="4" fillId="0" borderId="0" xfId="0" applyNumberFormat="1" applyFont="1" applyAlignment="1">
      <alignment horizontal="center" vertical="center"/>
    </xf>
    <xf numFmtId="43" fontId="53" fillId="48" borderId="0" xfId="0" applyNumberFormat="1" applyFont="1" applyFill="1" applyAlignment="1">
      <alignment horizontal="center" vertical="center"/>
    </xf>
    <xf numFmtId="49" fontId="52" fillId="0" borderId="0" xfId="0" applyNumberFormat="1" applyFont="1" applyFill="1"/>
    <xf numFmtId="4" fontId="5" fillId="0" borderId="0" xfId="0" applyNumberFormat="1" applyFont="1" applyFill="1" applyAlignment="1">
      <alignment horizontal="right"/>
    </xf>
    <xf numFmtId="4" fontId="50" fillId="0" borderId="0" xfId="372" applyNumberFormat="1" applyFont="1" applyFill="1" applyAlignment="1">
      <alignment horizontal="right"/>
    </xf>
    <xf numFmtId="0" fontId="54" fillId="0" borderId="11" xfId="0" applyFont="1" applyFill="1" applyBorder="1" applyAlignment="1">
      <alignment horizontal="left"/>
    </xf>
    <xf numFmtId="0" fontId="50" fillId="0" borderId="0" xfId="357" applyFont="1"/>
    <xf numFmtId="43" fontId="6" fillId="0" borderId="0" xfId="194" applyFont="1" applyFill="1" applyAlignment="1">
      <alignment horizontal="center"/>
    </xf>
    <xf numFmtId="0" fontId="51" fillId="50" borderId="0" xfId="0" applyFont="1" applyFill="1" applyAlignment="1">
      <alignment horizontal="center" vertical="center" wrapText="1"/>
    </xf>
    <xf numFmtId="49" fontId="55" fillId="0" borderId="0" xfId="0" applyNumberFormat="1" applyFont="1" applyFill="1"/>
    <xf numFmtId="0" fontId="45" fillId="51" borderId="11" xfId="0" applyFont="1" applyFill="1" applyBorder="1" applyAlignment="1">
      <alignment horizontal="center" vertical="center" wrapText="1"/>
    </xf>
    <xf numFmtId="0" fontId="56" fillId="51" borderId="11" xfId="0" applyFont="1" applyFill="1" applyBorder="1" applyAlignment="1">
      <alignment horizontal="center" vertical="center" wrapText="1"/>
    </xf>
    <xf numFmtId="174" fontId="45" fillId="51" borderId="11" xfId="0" applyNumberFormat="1" applyFont="1" applyFill="1" applyBorder="1" applyAlignment="1">
      <alignment horizontal="center" vertical="center" wrapText="1"/>
    </xf>
    <xf numFmtId="44" fontId="45" fillId="51" borderId="11" xfId="336" applyFont="1" applyFill="1" applyBorder="1" applyAlignment="1">
      <alignment horizontal="center" vertical="center" wrapText="1"/>
    </xf>
    <xf numFmtId="174" fontId="45" fillId="51" borderId="12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74" fontId="57" fillId="49" borderId="13" xfId="336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5" fillId="51" borderId="11" xfId="0" applyFont="1" applyFill="1" applyBorder="1" applyAlignment="1">
      <alignment horizontal="center" vertical="center"/>
    </xf>
    <xf numFmtId="0" fontId="58" fillId="51" borderId="0" xfId="0" applyFont="1" applyFill="1" applyBorder="1" applyAlignment="1">
      <alignment horizontal="center" vertical="center"/>
    </xf>
    <xf numFmtId="174" fontId="45" fillId="51" borderId="0" xfId="0" applyNumberFormat="1" applyFont="1" applyFill="1" applyBorder="1" applyAlignment="1">
      <alignment vertical="center"/>
    </xf>
    <xf numFmtId="0" fontId="0" fillId="51" borderId="0" xfId="0" applyFill="1" applyBorder="1" applyAlignment="1">
      <alignment horizontal="center" vertical="center"/>
    </xf>
    <xf numFmtId="0" fontId="0" fillId="49" borderId="11" xfId="0" applyFill="1" applyBorder="1" applyAlignment="1">
      <alignment horizontal="center"/>
    </xf>
    <xf numFmtId="0" fontId="0" fillId="49" borderId="11" xfId="0" applyFill="1" applyBorder="1"/>
    <xf numFmtId="15" fontId="0" fillId="49" borderId="11" xfId="0" applyNumberFormat="1" applyFill="1" applyBorder="1" applyAlignment="1">
      <alignment horizontal="center"/>
    </xf>
    <xf numFmtId="44" fontId="36" fillId="49" borderId="11" xfId="336" applyFont="1" applyFill="1" applyBorder="1" applyAlignment="1">
      <alignment horizontal="center"/>
    </xf>
    <xf numFmtId="44" fontId="39" fillId="49" borderId="11" xfId="336" applyFont="1" applyFill="1" applyBorder="1" applyAlignment="1">
      <alignment horizontal="center"/>
    </xf>
    <xf numFmtId="174" fontId="36" fillId="49" borderId="11" xfId="336" applyNumberFormat="1" applyFont="1" applyFill="1" applyBorder="1" applyAlignment="1">
      <alignment horizontal="center"/>
    </xf>
    <xf numFmtId="174" fontId="36" fillId="49" borderId="13" xfId="336" applyNumberFormat="1" applyFont="1" applyFill="1" applyBorder="1" applyAlignment="1">
      <alignment horizontal="center"/>
    </xf>
    <xf numFmtId="0" fontId="45" fillId="49" borderId="0" xfId="0" applyFont="1" applyFill="1"/>
    <xf numFmtId="0" fontId="48" fillId="0" borderId="0" xfId="0" applyFont="1" applyFill="1"/>
    <xf numFmtId="0" fontId="59" fillId="0" borderId="0" xfId="372" applyFont="1" applyFill="1"/>
    <xf numFmtId="43" fontId="4" fillId="0" borderId="0" xfId="0" applyNumberFormat="1" applyFont="1" applyFill="1" applyAlignment="1">
      <alignment horizontal="center"/>
    </xf>
    <xf numFmtId="49" fontId="4" fillId="0" borderId="0" xfId="0" applyNumberFormat="1" applyFont="1" applyFill="1"/>
    <xf numFmtId="4" fontId="4" fillId="0" borderId="0" xfId="0" applyNumberFormat="1" applyFont="1" applyFill="1" applyAlignment="1">
      <alignment horizontal="right"/>
    </xf>
    <xf numFmtId="0" fontId="59" fillId="0" borderId="0" xfId="0" applyFont="1" applyFill="1" applyAlignment="1">
      <alignment horizontal="center"/>
    </xf>
    <xf numFmtId="4" fontId="59" fillId="0" borderId="0" xfId="0" applyNumberFormat="1" applyFont="1" applyFill="1" applyAlignment="1">
      <alignment horizontal="right"/>
    </xf>
    <xf numFmtId="43" fontId="60" fillId="0" borderId="0" xfId="0" applyNumberFormat="1" applyFont="1" applyFill="1" applyAlignment="1">
      <alignment horizontal="center"/>
    </xf>
    <xf numFmtId="0" fontId="46" fillId="50" borderId="0" xfId="0" applyFont="1" applyFill="1" applyAlignment="1">
      <alignment wrapText="1"/>
    </xf>
    <xf numFmtId="44" fontId="44" fillId="0" borderId="0" xfId="280" applyFont="1" applyFill="1" applyAlignment="1">
      <alignment horizontal="right"/>
    </xf>
    <xf numFmtId="166" fontId="46" fillId="50" borderId="0" xfId="0" applyNumberFormat="1" applyFont="1" applyFill="1" applyAlignment="1">
      <alignment wrapText="1"/>
    </xf>
    <xf numFmtId="44" fontId="6" fillId="0" borderId="0" xfId="280" applyFont="1" applyFill="1" applyAlignment="1">
      <alignment horizontal="center"/>
    </xf>
    <xf numFmtId="0" fontId="46" fillId="52" borderId="0" xfId="0" applyFont="1" applyFill="1" applyAlignment="1">
      <alignment horizontal="center" vertical="center" wrapText="1"/>
    </xf>
    <xf numFmtId="4" fontId="61" fillId="49" borderId="0" xfId="0" applyNumberFormat="1" applyFont="1" applyFill="1"/>
    <xf numFmtId="0" fontId="62" fillId="49" borderId="0" xfId="0" applyFont="1" applyFill="1"/>
    <xf numFmtId="43" fontId="61" fillId="49" borderId="0" xfId="194" applyFont="1" applyFill="1" applyAlignment="1">
      <alignment horizontal="center"/>
    </xf>
    <xf numFmtId="0" fontId="61" fillId="49" borderId="0" xfId="0" applyFont="1" applyFill="1"/>
    <xf numFmtId="0" fontId="61" fillId="0" borderId="0" xfId="0" applyFont="1"/>
    <xf numFmtId="0" fontId="46" fillId="50" borderId="0" xfId="0" applyFont="1" applyFill="1" applyAlignment="1">
      <alignment horizontal="center" vertical="center" wrapText="1"/>
    </xf>
    <xf numFmtId="166" fontId="46" fillId="52" borderId="0" xfId="0" applyNumberFormat="1" applyFont="1" applyFill="1" applyAlignment="1">
      <alignment horizontal="center" vertical="center" wrapText="1"/>
    </xf>
    <xf numFmtId="4" fontId="3" fillId="0" borderId="0" xfId="0" applyNumberFormat="1" applyFont="1" applyFill="1"/>
    <xf numFmtId="44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5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4" fontId="4" fillId="0" borderId="0" xfId="0" applyNumberFormat="1" applyFont="1" applyFill="1" applyBorder="1"/>
    <xf numFmtId="49" fontId="38" fillId="0" borderId="0" xfId="0" applyNumberFormat="1" applyFont="1" applyFill="1" applyBorder="1" applyAlignment="1">
      <alignment horizontal="center"/>
    </xf>
    <xf numFmtId="44" fontId="4" fillId="0" borderId="0" xfId="307" applyFont="1" applyFill="1" applyBorder="1"/>
    <xf numFmtId="49" fontId="65" fillId="0" borderId="0" xfId="0" applyNumberFormat="1" applyFont="1" applyFill="1" applyBorder="1" applyAlignment="1">
      <alignment horizontal="center"/>
    </xf>
    <xf numFmtId="49" fontId="66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7" fillId="0" borderId="0" xfId="354" quotePrefix="1" applyFont="1" applyFill="1" applyBorder="1" applyAlignment="1">
      <alignment horizontal="center"/>
    </xf>
    <xf numFmtId="44" fontId="35" fillId="0" borderId="0" xfId="0" applyNumberFormat="1" applyFont="1" applyFill="1" applyBorder="1"/>
    <xf numFmtId="43" fontId="35" fillId="0" borderId="0" xfId="0" applyNumberFormat="1" applyFont="1" applyFill="1" applyAlignment="1">
      <alignment horizontal="center"/>
    </xf>
    <xf numFmtId="43" fontId="59" fillId="0" borderId="0" xfId="194" applyFont="1" applyFill="1"/>
    <xf numFmtId="0" fontId="46" fillId="50" borderId="0" xfId="0" applyFont="1" applyFill="1" applyAlignment="1">
      <alignment horizontal="center" vertical="center" wrapText="1"/>
    </xf>
    <xf numFmtId="0" fontId="46" fillId="52" borderId="0" xfId="0" applyFont="1" applyFill="1" applyAlignment="1">
      <alignment horizontal="center" vertical="center" wrapText="1"/>
    </xf>
    <xf numFmtId="0" fontId="46" fillId="50" borderId="0" xfId="0" applyFont="1" applyFill="1" applyAlignment="1">
      <alignment horizontal="center" vertical="center"/>
    </xf>
    <xf numFmtId="9" fontId="46" fillId="50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3" fillId="50" borderId="0" xfId="0" applyFont="1" applyFill="1" applyAlignment="1">
      <alignment horizontal="center" vertical="center" wrapText="1"/>
    </xf>
    <xf numFmtId="0" fontId="51" fillId="50" borderId="0" xfId="0" applyFont="1" applyFill="1" applyAlignment="1">
      <alignment horizontal="center" vertical="center" wrapText="1"/>
    </xf>
    <xf numFmtId="0" fontId="51" fillId="0" borderId="0" xfId="0" applyFont="1" applyFill="1" applyAlignment="1">
      <alignment horizontal="center" vertical="center" wrapText="1"/>
    </xf>
    <xf numFmtId="0" fontId="64" fillId="49" borderId="14" xfId="0" applyFont="1" applyFill="1" applyBorder="1" applyAlignment="1">
      <alignment horizontal="center" vertical="center" wrapText="1"/>
    </xf>
    <xf numFmtId="0" fontId="64" fillId="49" borderId="15" xfId="0" applyFont="1" applyFill="1" applyBorder="1" applyAlignment="1">
      <alignment horizontal="center" vertical="center" wrapText="1"/>
    </xf>
    <xf numFmtId="0" fontId="64" fillId="49" borderId="16" xfId="0" applyFont="1" applyFill="1" applyBorder="1" applyAlignment="1">
      <alignment horizontal="center" vertical="center" wrapText="1"/>
    </xf>
  </cellXfs>
  <cellStyles count="566">
    <cellStyle name="=C:\WINNT\SYSTEM32\COMMAND.COM" xfId="1"/>
    <cellStyle name="=C:\WINNT\SYSTEM32\COMMAND.COM 2" xfId="2"/>
    <cellStyle name="=C:\WINNT\SYSTEM32\COMMAND.COM 3" xfId="3"/>
    <cellStyle name="=C:\WINNT\SYSTEM32\COMMAND.COM 4" xfId="4"/>
    <cellStyle name="=C:\WINNT\SYSTEM32\COMMAND.COM 9" xfId="5"/>
    <cellStyle name="20% - Accent1" xfId="6"/>
    <cellStyle name="20% - Accent1 2" xfId="7"/>
    <cellStyle name="20% - Accent2" xfId="8"/>
    <cellStyle name="20% - Accent2 2" xfId="9"/>
    <cellStyle name="20% - Accent3" xfId="10"/>
    <cellStyle name="20% - Accent3 2" xfId="11"/>
    <cellStyle name="20% - Accent4" xfId="12"/>
    <cellStyle name="20% - Accent4 2" xfId="13"/>
    <cellStyle name="20% - Accent5" xfId="14"/>
    <cellStyle name="20% - Accent5 2" xfId="15"/>
    <cellStyle name="20% - Accent6" xfId="16"/>
    <cellStyle name="20% - Accent6 2" xfId="17"/>
    <cellStyle name="20% - Énfasis1 2" xfId="18"/>
    <cellStyle name="20% - Énfasis1 2 2" xfId="19"/>
    <cellStyle name="20% - Énfasis1 3" xfId="20"/>
    <cellStyle name="20% - Énfasis1 4" xfId="21"/>
    <cellStyle name="20% - Énfasis2 2" xfId="22"/>
    <cellStyle name="20% - Énfasis2 2 2" xfId="23"/>
    <cellStyle name="20% - Énfasis2 3" xfId="24"/>
    <cellStyle name="20% - Énfasis2 4" xfId="25"/>
    <cellStyle name="20% - Énfasis3 2" xfId="26"/>
    <cellStyle name="20% - Énfasis3 2 2" xfId="27"/>
    <cellStyle name="20% - Énfasis3 3" xfId="28"/>
    <cellStyle name="20% - Énfasis3 4" xfId="29"/>
    <cellStyle name="20% - Énfasis4 2" xfId="30"/>
    <cellStyle name="20% - Énfasis4 2 2" xfId="31"/>
    <cellStyle name="20% - Énfasis4 3" xfId="32"/>
    <cellStyle name="20% - Énfasis4 4" xfId="33"/>
    <cellStyle name="20% - Énfasis5 2" xfId="34"/>
    <cellStyle name="20% - Énfasis5 2 2" xfId="35"/>
    <cellStyle name="20% - Énfasis5 3" xfId="36"/>
    <cellStyle name="20% - Énfasis5 4" xfId="37"/>
    <cellStyle name="20% - Énfasis6 2" xfId="38"/>
    <cellStyle name="20% - Énfasis6 2 2" xfId="39"/>
    <cellStyle name="20% - Énfasis6 3" xfId="40"/>
    <cellStyle name="20% - Énfasis6 4" xfId="41"/>
    <cellStyle name="40% - Accent1" xfId="42"/>
    <cellStyle name="40% - Accent1 2" xfId="43"/>
    <cellStyle name="40% - Accent2" xfId="44"/>
    <cellStyle name="40% - Accent2 2" xfId="45"/>
    <cellStyle name="40% - Accent3" xfId="46"/>
    <cellStyle name="40% - Accent3 2" xfId="47"/>
    <cellStyle name="40% - Accent4" xfId="48"/>
    <cellStyle name="40% - Accent4 2" xfId="49"/>
    <cellStyle name="40% - Accent5" xfId="50"/>
    <cellStyle name="40% - Accent5 2" xfId="51"/>
    <cellStyle name="40% - Accent6" xfId="52"/>
    <cellStyle name="40% - Accent6 2" xfId="53"/>
    <cellStyle name="40% - Énfasis1 2" xfId="54"/>
    <cellStyle name="40% - Énfasis1 2 2" xfId="55"/>
    <cellStyle name="40% - Énfasis1 3" xfId="56"/>
    <cellStyle name="40% - Énfasis1 4" xfId="57"/>
    <cellStyle name="40% - Énfasis2 2" xfId="58"/>
    <cellStyle name="40% - Énfasis2 2 2" xfId="59"/>
    <cellStyle name="40% - Énfasis2 3" xfId="60"/>
    <cellStyle name="40% - Énfasis2 4" xfId="61"/>
    <cellStyle name="40% - Énfasis3 2" xfId="62"/>
    <cellStyle name="40% - Énfasis3 2 2" xfId="63"/>
    <cellStyle name="40% - Énfasis3 3" xfId="64"/>
    <cellStyle name="40% - Énfasis3 4" xfId="65"/>
    <cellStyle name="40% - Énfasis4 2" xfId="66"/>
    <cellStyle name="40% - Énfasis4 2 2" xfId="67"/>
    <cellStyle name="40% - Énfasis4 3" xfId="68"/>
    <cellStyle name="40% - Énfasis4 4" xfId="69"/>
    <cellStyle name="40% - Énfasis5 2" xfId="70"/>
    <cellStyle name="40% - Énfasis5 2 2" xfId="71"/>
    <cellStyle name="40% - Énfasis5 3" xfId="72"/>
    <cellStyle name="40% - Énfasis5 4" xfId="73"/>
    <cellStyle name="40% - Énfasis6 2" xfId="74"/>
    <cellStyle name="40% - Énfasis6 2 2" xfId="75"/>
    <cellStyle name="40% - Énfasis6 3" xfId="76"/>
    <cellStyle name="40% - Énfasis6 4" xfId="77"/>
    <cellStyle name="60% - Accent1" xfId="78"/>
    <cellStyle name="60% - Accent2" xfId="79"/>
    <cellStyle name="60% - Accent3" xfId="80"/>
    <cellStyle name="60% - Accent4" xfId="81"/>
    <cellStyle name="60% - Accent5" xfId="82"/>
    <cellStyle name="60% - Accent6" xfId="83"/>
    <cellStyle name="60% - Énfasis1 2" xfId="84"/>
    <cellStyle name="60% - Énfasis1 2 2" xfId="85"/>
    <cellStyle name="60% - Énfasis1 3" xfId="86"/>
    <cellStyle name="60% - Énfasis1 4" xfId="87"/>
    <cellStyle name="60% - Énfasis2 2" xfId="88"/>
    <cellStyle name="60% - Énfasis2 2 2" xfId="89"/>
    <cellStyle name="60% - Énfasis2 3" xfId="90"/>
    <cellStyle name="60% - Énfasis2 4" xfId="91"/>
    <cellStyle name="60% - Énfasis3 2" xfId="92"/>
    <cellStyle name="60% - Énfasis3 2 2" xfId="93"/>
    <cellStyle name="60% - Énfasis3 3" xfId="94"/>
    <cellStyle name="60% - Énfasis3 4" xfId="95"/>
    <cellStyle name="60% - Énfasis4 2" xfId="96"/>
    <cellStyle name="60% - Énfasis4 2 2" xfId="97"/>
    <cellStyle name="60% - Énfasis4 3" xfId="98"/>
    <cellStyle name="60% - Énfasis4 4" xfId="99"/>
    <cellStyle name="60% - Énfasis5 2" xfId="100"/>
    <cellStyle name="60% - Énfasis5 2 2" xfId="101"/>
    <cellStyle name="60% - Énfasis5 3" xfId="102"/>
    <cellStyle name="60% - Énfasis5 4" xfId="103"/>
    <cellStyle name="60% - Énfasis6 2" xfId="104"/>
    <cellStyle name="60% - Énfasis6 2 2" xfId="105"/>
    <cellStyle name="60% - Énfasis6 3" xfId="106"/>
    <cellStyle name="60% - Énfasis6 4" xfId="107"/>
    <cellStyle name="Accent1" xfId="108"/>
    <cellStyle name="Accent2" xfId="109"/>
    <cellStyle name="Accent3" xfId="110"/>
    <cellStyle name="Accent4" xfId="111"/>
    <cellStyle name="Accent5" xfId="112"/>
    <cellStyle name="Accent6" xfId="113"/>
    <cellStyle name="AJUSTE SUELDO" xfId="114"/>
    <cellStyle name="Bad" xfId="115"/>
    <cellStyle name="Body" xfId="116"/>
    <cellStyle name="Buena 2" xfId="117"/>
    <cellStyle name="Buena 2 2" xfId="118"/>
    <cellStyle name="Buena 3" xfId="119"/>
    <cellStyle name="Buena 4" xfId="120"/>
    <cellStyle name="Calculation" xfId="121"/>
    <cellStyle name="Cálculo 2" xfId="122"/>
    <cellStyle name="Cálculo 2 2" xfId="123"/>
    <cellStyle name="Cálculo 2 3" xfId="124"/>
    <cellStyle name="Cálculo 2 4" xfId="125"/>
    <cellStyle name="Cálculo 3" xfId="126"/>
    <cellStyle name="Cálculo 4" xfId="127"/>
    <cellStyle name="Celda de comprobación 2" xfId="128"/>
    <cellStyle name="Celda de comprobación 2 2" xfId="129"/>
    <cellStyle name="Celda de comprobación 3" xfId="130"/>
    <cellStyle name="Celda de comprobación 4" xfId="131"/>
    <cellStyle name="Celda de comprobación 5" xfId="132"/>
    <cellStyle name="Celda vinculada 2" xfId="133"/>
    <cellStyle name="Celda vinculada 3" xfId="134"/>
    <cellStyle name="Celda vinculada 4" xfId="135"/>
    <cellStyle name="Check Cell" xfId="136"/>
    <cellStyle name="Comma [0]_1995" xfId="137"/>
    <cellStyle name="Comma_1995" xfId="138"/>
    <cellStyle name="Currency [0]_1995" xfId="139"/>
    <cellStyle name="Currency_1995" xfId="140"/>
    <cellStyle name="Encabezado 4 2" xfId="141"/>
    <cellStyle name="Encabezado 4 3" xfId="142"/>
    <cellStyle name="Encabezado 4 4" xfId="143"/>
    <cellStyle name="Énfasis1 2" xfId="144"/>
    <cellStyle name="Énfasis1 2 2" xfId="145"/>
    <cellStyle name="Énfasis1 3" xfId="146"/>
    <cellStyle name="Énfasis1 4" xfId="147"/>
    <cellStyle name="Énfasis2 2" xfId="148"/>
    <cellStyle name="Énfasis2 2 2" xfId="149"/>
    <cellStyle name="Énfasis2 3" xfId="150"/>
    <cellStyle name="Énfasis2 4" xfId="151"/>
    <cellStyle name="Énfasis3 2" xfId="152"/>
    <cellStyle name="Énfasis3 2 2" xfId="153"/>
    <cellStyle name="Énfasis3 3" xfId="154"/>
    <cellStyle name="Énfasis3 4" xfId="155"/>
    <cellStyle name="Énfasis4 2" xfId="156"/>
    <cellStyle name="Énfasis4 2 2" xfId="157"/>
    <cellStyle name="Énfasis4 3" xfId="158"/>
    <cellStyle name="Énfasis4 4" xfId="159"/>
    <cellStyle name="Énfasis5 2" xfId="160"/>
    <cellStyle name="Énfasis5 2 2" xfId="161"/>
    <cellStyle name="Énfasis5 3" xfId="162"/>
    <cellStyle name="Énfasis5 4" xfId="163"/>
    <cellStyle name="Énfasis6 2" xfId="164"/>
    <cellStyle name="Énfasis6 2 2" xfId="165"/>
    <cellStyle name="Énfasis6 3" xfId="166"/>
    <cellStyle name="Énfasis6 4" xfId="167"/>
    <cellStyle name="Entrada 2" xfId="168"/>
    <cellStyle name="Entrada 2 2" xfId="169"/>
    <cellStyle name="Entrada 2 3" xfId="170"/>
    <cellStyle name="Entrada 2 4" xfId="171"/>
    <cellStyle name="Entrada 3" xfId="172"/>
    <cellStyle name="Entrada 4" xfId="173"/>
    <cellStyle name="Estilo 1" xfId="174"/>
    <cellStyle name="Estilo 1 2" xfId="175"/>
    <cellStyle name="Euro" xfId="176"/>
    <cellStyle name="Euro 2" xfId="177"/>
    <cellStyle name="Euro 3" xfId="178"/>
    <cellStyle name="Euro 4" xfId="179"/>
    <cellStyle name="Excel Built-in Normal" xfId="180"/>
    <cellStyle name="Explanatory Text" xfId="181"/>
    <cellStyle name="Good" xfId="182"/>
    <cellStyle name="Heading 1" xfId="183"/>
    <cellStyle name="Heading 2" xfId="184"/>
    <cellStyle name="Heading 3" xfId="185"/>
    <cellStyle name="Heading 4" xfId="186"/>
    <cellStyle name="Hipervínculo 2" xfId="187"/>
    <cellStyle name="Incorrecto 2" xfId="188"/>
    <cellStyle name="Incorrecto 2 2" xfId="189"/>
    <cellStyle name="Incorrecto 3" xfId="190"/>
    <cellStyle name="Incorrecto 4" xfId="191"/>
    <cellStyle name="Input" xfId="192"/>
    <cellStyle name="Linked Cell" xfId="193"/>
    <cellStyle name="Millares" xfId="194" builtinId="3"/>
    <cellStyle name="Millares 10" xfId="195"/>
    <cellStyle name="Millares 10 2" xfId="196"/>
    <cellStyle name="Millares 11" xfId="197"/>
    <cellStyle name="Millares 11 2" xfId="198"/>
    <cellStyle name="Millares 11 3" xfId="199"/>
    <cellStyle name="Millares 12" xfId="200"/>
    <cellStyle name="Millares 13" xfId="201"/>
    <cellStyle name="Millares 14" xfId="202"/>
    <cellStyle name="Millares 2" xfId="203"/>
    <cellStyle name="Millares 2 2" xfId="204"/>
    <cellStyle name="Millares 2 2 2" xfId="205"/>
    <cellStyle name="Millares 2 2 2 2" xfId="206"/>
    <cellStyle name="Millares 2 2 3" xfId="207"/>
    <cellStyle name="Millares 2 2 3 2" xfId="208"/>
    <cellStyle name="Millares 2 2 4" xfId="209"/>
    <cellStyle name="Millares 2 2 4 2" xfId="210"/>
    <cellStyle name="Millares 2 2 4 3" xfId="211"/>
    <cellStyle name="Millares 2 2 5" xfId="212"/>
    <cellStyle name="Millares 2 2 6" xfId="213"/>
    <cellStyle name="Millares 2 3" xfId="214"/>
    <cellStyle name="Millares 2 3 2" xfId="215"/>
    <cellStyle name="Millares 2 3 3" xfId="216"/>
    <cellStyle name="Millares 2 4" xfId="217"/>
    <cellStyle name="Millares 2 4 2" xfId="218"/>
    <cellStyle name="Millares 2 4 3" xfId="219"/>
    <cellStyle name="Millares 2 5" xfId="220"/>
    <cellStyle name="Millares 2 5 2" xfId="221"/>
    <cellStyle name="Millares 2 5 3" xfId="222"/>
    <cellStyle name="Millares 2 6" xfId="223"/>
    <cellStyle name="Millares 2 7" xfId="224"/>
    <cellStyle name="Millares 3" xfId="225"/>
    <cellStyle name="Millares 3 2" xfId="226"/>
    <cellStyle name="Millares 3 2 2" xfId="227"/>
    <cellStyle name="Millares 3 2 2 2" xfId="228"/>
    <cellStyle name="Millares 3 2 2 3" xfId="229"/>
    <cellStyle name="Millares 3 2 3" xfId="230"/>
    <cellStyle name="Millares 3 2 3 2" xfId="231"/>
    <cellStyle name="Millares 3 2 3 3" xfId="232"/>
    <cellStyle name="Millares 3 2 4" xfId="233"/>
    <cellStyle name="Millares 3 2 5" xfId="234"/>
    <cellStyle name="Millares 3 3" xfId="235"/>
    <cellStyle name="Millares 3 3 2" xfId="236"/>
    <cellStyle name="Millares 3 3 2 2" xfId="237"/>
    <cellStyle name="Millares 3 3 2 3" xfId="238"/>
    <cellStyle name="Millares 3 3 3" xfId="239"/>
    <cellStyle name="Millares 3 3 4" xfId="240"/>
    <cellStyle name="Millares 3 4" xfId="241"/>
    <cellStyle name="Millares 3 4 2" xfId="242"/>
    <cellStyle name="Millares 3 4 3" xfId="243"/>
    <cellStyle name="Millares 3 5" xfId="244"/>
    <cellStyle name="Millares 3 6" xfId="245"/>
    <cellStyle name="Millares 4" xfId="246"/>
    <cellStyle name="Millares 4 2" xfId="247"/>
    <cellStyle name="Millares 4 2 2" xfId="248"/>
    <cellStyle name="Millares 4 2 3" xfId="249"/>
    <cellStyle name="Millares 4 3" xfId="250"/>
    <cellStyle name="Millares 4 3 2" xfId="251"/>
    <cellStyle name="Millares 4 3 3" xfId="252"/>
    <cellStyle name="Millares 4 4" xfId="253"/>
    <cellStyle name="Millares 4 4 2" xfId="254"/>
    <cellStyle name="Millares 4 4 3" xfId="255"/>
    <cellStyle name="Millares 4 5" xfId="256"/>
    <cellStyle name="Millares 4 5 2" xfId="257"/>
    <cellStyle name="Millares 4 5 3" xfId="258"/>
    <cellStyle name="Millares 4 6" xfId="259"/>
    <cellStyle name="Millares 4 7" xfId="260"/>
    <cellStyle name="Millares 5" xfId="261"/>
    <cellStyle name="Millares 5 2" xfId="262"/>
    <cellStyle name="Millares 5 3" xfId="263"/>
    <cellStyle name="Millares 6" xfId="264"/>
    <cellStyle name="Millares 6 2" xfId="265"/>
    <cellStyle name="Millares 6 3" xfId="266"/>
    <cellStyle name="Millares 7" xfId="267"/>
    <cellStyle name="Millares 7 2" xfId="268"/>
    <cellStyle name="Millares 7 3" xfId="269"/>
    <cellStyle name="Millares 8" xfId="270"/>
    <cellStyle name="Millares 8 2" xfId="271"/>
    <cellStyle name="Millares 8 2 2" xfId="272"/>
    <cellStyle name="Millares 8 3" xfId="273"/>
    <cellStyle name="Millares 9" xfId="274"/>
    <cellStyle name="Millares 9 2" xfId="275"/>
    <cellStyle name="Millares 9 2 2" xfId="276"/>
    <cellStyle name="Millares 9 2 3" xfId="277"/>
    <cellStyle name="Millares 9 3" xfId="278"/>
    <cellStyle name="Millares 9 4" xfId="279"/>
    <cellStyle name="Moneda" xfId="280" builtinId="4"/>
    <cellStyle name="Moneda 10" xfId="281"/>
    <cellStyle name="Moneda 2" xfId="282"/>
    <cellStyle name="Moneda 2 10" xfId="283"/>
    <cellStyle name="Moneda 2 11" xfId="284"/>
    <cellStyle name="Moneda 2 2" xfId="285"/>
    <cellStyle name="Moneda 2 2 2" xfId="286"/>
    <cellStyle name="Moneda 2 2 2 2" xfId="287"/>
    <cellStyle name="Moneda 2 2 2 3" xfId="288"/>
    <cellStyle name="Moneda 2 3" xfId="289"/>
    <cellStyle name="Moneda 2 3 2" xfId="290"/>
    <cellStyle name="Moneda 2 3 3" xfId="291"/>
    <cellStyle name="Moneda 2 4" xfId="292"/>
    <cellStyle name="Moneda 2 4 2" xfId="293"/>
    <cellStyle name="Moneda 2 4 3" xfId="294"/>
    <cellStyle name="Moneda 2 5" xfId="295"/>
    <cellStyle name="Moneda 2 5 2" xfId="296"/>
    <cellStyle name="Moneda 2 5 3" xfId="297"/>
    <cellStyle name="Moneda 2 6" xfId="298"/>
    <cellStyle name="Moneda 2 6 2" xfId="299"/>
    <cellStyle name="Moneda 2 6 3" xfId="300"/>
    <cellStyle name="Moneda 2 7" xfId="301"/>
    <cellStyle name="Moneda 2 7 2" xfId="302"/>
    <cellStyle name="Moneda 2 7 3" xfId="303"/>
    <cellStyle name="Moneda 2 8" xfId="304"/>
    <cellStyle name="Moneda 2 8 2" xfId="305"/>
    <cellStyle name="Moneda 2 8 3" xfId="306"/>
    <cellStyle name="Moneda 2 9" xfId="307"/>
    <cellStyle name="Moneda 3" xfId="308"/>
    <cellStyle name="Moneda 3 2" xfId="309"/>
    <cellStyle name="Moneda 3 2 2" xfId="310"/>
    <cellStyle name="Moneda 3 2 2 2" xfId="311"/>
    <cellStyle name="Moneda 3 2 2 3" xfId="312"/>
    <cellStyle name="Moneda 3 2 3" xfId="313"/>
    <cellStyle name="Moneda 3 2 4" xfId="314"/>
    <cellStyle name="Moneda 3 3" xfId="315"/>
    <cellStyle name="Moneda 3 3 2" xfId="316"/>
    <cellStyle name="Moneda 3 3 3" xfId="317"/>
    <cellStyle name="Moneda 3 4" xfId="318"/>
    <cellStyle name="Moneda 3 4 2" xfId="319"/>
    <cellStyle name="Moneda 3 4 3" xfId="320"/>
    <cellStyle name="Moneda 3 5" xfId="321"/>
    <cellStyle name="Moneda 3 5 2" xfId="322"/>
    <cellStyle name="Moneda 3 5 3" xfId="323"/>
    <cellStyle name="Moneda 3 6" xfId="324"/>
    <cellStyle name="Moneda 3 7" xfId="325"/>
    <cellStyle name="Moneda 4" xfId="326"/>
    <cellStyle name="Moneda 4 2" xfId="327"/>
    <cellStyle name="Moneda 4 2 2" xfId="328"/>
    <cellStyle name="Moneda 4 2 3" xfId="329"/>
    <cellStyle name="Moneda 4 3" xfId="330"/>
    <cellStyle name="Moneda 4 4" xfId="331"/>
    <cellStyle name="Moneda 5" xfId="332"/>
    <cellStyle name="Moneda 5 2" xfId="333"/>
    <cellStyle name="Moneda 5 3" xfId="334"/>
    <cellStyle name="Moneda 6" xfId="335"/>
    <cellStyle name="Moneda 6 2" xfId="336"/>
    <cellStyle name="Moneda 6 2 2" xfId="337"/>
    <cellStyle name="Moneda 6 2 3" xfId="338"/>
    <cellStyle name="Moneda 6 3" xfId="339"/>
    <cellStyle name="Moneda 6 4" xfId="340"/>
    <cellStyle name="Moneda 7" xfId="341"/>
    <cellStyle name="Moneda 7 2" xfId="342"/>
    <cellStyle name="Moneda 7 2 2" xfId="343"/>
    <cellStyle name="Moneda 7 2 3" xfId="344"/>
    <cellStyle name="Moneda 7 3" xfId="345"/>
    <cellStyle name="Moneda 7 4" xfId="346"/>
    <cellStyle name="Moneda 8" xfId="347"/>
    <cellStyle name="Moneda 9" xfId="348"/>
    <cellStyle name="Neutral 2" xfId="349"/>
    <cellStyle name="Neutral 2 2" xfId="350"/>
    <cellStyle name="Neutral 3" xfId="351"/>
    <cellStyle name="Neutral 4" xfId="352"/>
    <cellStyle name="no dec" xfId="353"/>
    <cellStyle name="Normal" xfId="0" builtinId="0"/>
    <cellStyle name="Normal 10" xfId="354"/>
    <cellStyle name="Normal 10 2" xfId="355"/>
    <cellStyle name="Normal 10 3" xfId="356"/>
    <cellStyle name="Normal 10 4" xfId="357"/>
    <cellStyle name="Normal 10 5" xfId="358"/>
    <cellStyle name="Normal 101 2" xfId="359"/>
    <cellStyle name="Normal 11" xfId="360"/>
    <cellStyle name="Normal 11 2" xfId="361"/>
    <cellStyle name="Normal 11 3" xfId="362"/>
    <cellStyle name="Normal 12" xfId="363"/>
    <cellStyle name="Normal 12 2" xfId="364"/>
    <cellStyle name="Normal 12 3" xfId="365"/>
    <cellStyle name="Normal 12 4" xfId="366"/>
    <cellStyle name="Normal 13" xfId="367"/>
    <cellStyle name="Normal 13 2" xfId="368"/>
    <cellStyle name="Normal 13 3" xfId="369"/>
    <cellStyle name="Normal 13 4" xfId="370"/>
    <cellStyle name="Normal 13 5" xfId="371"/>
    <cellStyle name="Normal 135" xfId="372"/>
    <cellStyle name="Normal 135 2" xfId="373"/>
    <cellStyle name="Normal 14" xfId="374"/>
    <cellStyle name="Normal 14 2" xfId="375"/>
    <cellStyle name="Normal 14 3" xfId="376"/>
    <cellStyle name="Normal 14 4" xfId="377"/>
    <cellStyle name="Normal 14 5" xfId="378"/>
    <cellStyle name="Normal 14 6" xfId="379"/>
    <cellStyle name="Normal 142" xfId="380"/>
    <cellStyle name="Normal 15" xfId="381"/>
    <cellStyle name="Normal 15 2" xfId="382"/>
    <cellStyle name="Normal 15 3" xfId="383"/>
    <cellStyle name="Normal 15 4" xfId="384"/>
    <cellStyle name="Normal 15 5" xfId="385"/>
    <cellStyle name="Normal 16" xfId="386"/>
    <cellStyle name="Normal 16 2" xfId="387"/>
    <cellStyle name="Normal 16 3" xfId="388"/>
    <cellStyle name="Normal 16 4" xfId="389"/>
    <cellStyle name="Normal 17" xfId="390"/>
    <cellStyle name="Normal 17 2" xfId="391"/>
    <cellStyle name="Normal 17 3" xfId="392"/>
    <cellStyle name="Normal 17 4" xfId="393"/>
    <cellStyle name="Normal 18" xfId="394"/>
    <cellStyle name="Normal 18 2" xfId="395"/>
    <cellStyle name="Normal 18 3" xfId="396"/>
    <cellStyle name="Normal 18 4" xfId="397"/>
    <cellStyle name="Normal 19" xfId="398"/>
    <cellStyle name="Normal 19 2" xfId="399"/>
    <cellStyle name="Normal 19 3" xfId="400"/>
    <cellStyle name="Normal 19 4" xfId="401"/>
    <cellStyle name="Normal 2" xfId="402"/>
    <cellStyle name="Normal 2 2" xfId="403"/>
    <cellStyle name="Normal 2 2 2" xfId="404"/>
    <cellStyle name="Normal 2 2 3" xfId="405"/>
    <cellStyle name="Normal 2 2 4" xfId="406"/>
    <cellStyle name="Normal 2 2 5" xfId="407"/>
    <cellStyle name="Normal 2 2 6" xfId="408"/>
    <cellStyle name="Normal 2 3" xfId="409"/>
    <cellStyle name="Normal 2 3 2" xfId="410"/>
    <cellStyle name="Normal 2 4" xfId="411"/>
    <cellStyle name="Normal 2 5" xfId="412"/>
    <cellStyle name="Normal 2 6" xfId="413"/>
    <cellStyle name="Normal 2 7" xfId="414"/>
    <cellStyle name="Normal 2 8" xfId="415"/>
    <cellStyle name="Normal 2 9" xfId="416"/>
    <cellStyle name="Normal 20" xfId="417"/>
    <cellStyle name="Normal 20 2" xfId="418"/>
    <cellStyle name="Normal 20 3" xfId="419"/>
    <cellStyle name="Normal 20 4" xfId="420"/>
    <cellStyle name="Normal 20 5" xfId="421"/>
    <cellStyle name="Normal 209" xfId="422"/>
    <cellStyle name="Normal 21" xfId="423"/>
    <cellStyle name="Normal 21 2" xfId="424"/>
    <cellStyle name="Normal 21 3" xfId="425"/>
    <cellStyle name="Normal 21 4" xfId="426"/>
    <cellStyle name="Normal 216" xfId="427"/>
    <cellStyle name="Normal 217" xfId="428"/>
    <cellStyle name="Normal 22 2" xfId="429"/>
    <cellStyle name="Normal 22 3" xfId="430"/>
    <cellStyle name="Normal 23 2" xfId="431"/>
    <cellStyle name="Normal 24 2" xfId="432"/>
    <cellStyle name="Normal 24 3" xfId="433"/>
    <cellStyle name="Normal 25 2" xfId="434"/>
    <cellStyle name="Normal 25 3" xfId="435"/>
    <cellStyle name="Normal 26 2" xfId="436"/>
    <cellStyle name="Normal 26 3" xfId="437"/>
    <cellStyle name="Normal 27 2" xfId="438"/>
    <cellStyle name="Normal 28 2" xfId="439"/>
    <cellStyle name="Normal 28 3" xfId="440"/>
    <cellStyle name="Normal 29 2" xfId="441"/>
    <cellStyle name="Normal 29 3" xfId="442"/>
    <cellStyle name="Normal 3" xfId="443"/>
    <cellStyle name="Normal 3 2" xfId="444"/>
    <cellStyle name="Normal 3 2 2" xfId="445"/>
    <cellStyle name="Normal 3 2 3" xfId="446"/>
    <cellStyle name="Normal 3 2 4" xfId="447"/>
    <cellStyle name="Normal 3 3" xfId="448"/>
    <cellStyle name="Normal 3 4" xfId="449"/>
    <cellStyle name="Normal 3 5" xfId="450"/>
    <cellStyle name="Normal 30 2" xfId="451"/>
    <cellStyle name="Normal 30 3" xfId="452"/>
    <cellStyle name="Normal 31 2" xfId="453"/>
    <cellStyle name="Normal 31 3" xfId="454"/>
    <cellStyle name="Normal 32 2" xfId="455"/>
    <cellStyle name="Normal 32 3" xfId="456"/>
    <cellStyle name="Normal 33 2" xfId="457"/>
    <cellStyle name="Normal 33 3" xfId="458"/>
    <cellStyle name="Normal 34 2" xfId="459"/>
    <cellStyle name="Normal 34 3" xfId="460"/>
    <cellStyle name="Normal 35 2" xfId="461"/>
    <cellStyle name="Normal 35 3" xfId="462"/>
    <cellStyle name="Normal 35 4" xfId="463"/>
    <cellStyle name="Normal 36 2" xfId="464"/>
    <cellStyle name="Normal 36 3" xfId="465"/>
    <cellStyle name="Normal 37 2" xfId="466"/>
    <cellStyle name="Normal 38 2" xfId="467"/>
    <cellStyle name="Normal 38 3" xfId="468"/>
    <cellStyle name="Normal 38 4" xfId="469"/>
    <cellStyle name="Normal 38 5" xfId="470"/>
    <cellStyle name="Normal 39 2" xfId="471"/>
    <cellStyle name="Normal 4" xfId="472"/>
    <cellStyle name="Normal 4 2" xfId="473"/>
    <cellStyle name="Normal 4 2 2" xfId="474"/>
    <cellStyle name="Normal 4 3" xfId="475"/>
    <cellStyle name="Normal 4 3 2" xfId="476"/>
    <cellStyle name="Normal 4 4" xfId="477"/>
    <cellStyle name="Normal 40 2" xfId="478"/>
    <cellStyle name="Normal 41 2" xfId="479"/>
    <cellStyle name="Normal 42 2" xfId="480"/>
    <cellStyle name="Normal 43 2" xfId="481"/>
    <cellStyle name="Normal 46 2" xfId="482"/>
    <cellStyle name="Normal 5" xfId="483"/>
    <cellStyle name="Normal 5 2" xfId="484"/>
    <cellStyle name="Normal 5 2 2" xfId="485"/>
    <cellStyle name="Normal 5 3" xfId="486"/>
    <cellStyle name="Normal 5 4" xfId="487"/>
    <cellStyle name="Normal 6" xfId="488"/>
    <cellStyle name="Normal 6 2" xfId="489"/>
    <cellStyle name="Normal 6 3" xfId="490"/>
    <cellStyle name="Normal 6 4" xfId="491"/>
    <cellStyle name="Normal 7" xfId="492"/>
    <cellStyle name="Normal 7 2" xfId="493"/>
    <cellStyle name="Normal 7 3" xfId="494"/>
    <cellStyle name="Normal 7 4" xfId="495"/>
    <cellStyle name="Normal 7 5" xfId="496"/>
    <cellStyle name="Normal 8" xfId="497"/>
    <cellStyle name="Normal 8 2" xfId="498"/>
    <cellStyle name="Normal 8 3" xfId="499"/>
    <cellStyle name="Normal 8 4" xfId="500"/>
    <cellStyle name="Normal 9" xfId="501"/>
    <cellStyle name="Normal 9 2" xfId="502"/>
    <cellStyle name="Normal 9 3" xfId="503"/>
    <cellStyle name="Normal 9 4" xfId="504"/>
    <cellStyle name="Notas 2" xfId="505"/>
    <cellStyle name="Notas 2 2" xfId="506"/>
    <cellStyle name="Notas 2 3" xfId="507"/>
    <cellStyle name="Notas 2 4" xfId="508"/>
    <cellStyle name="Notas 3" xfId="509"/>
    <cellStyle name="Notas 4" xfId="510"/>
    <cellStyle name="Notas 5" xfId="511"/>
    <cellStyle name="Note" xfId="512"/>
    <cellStyle name="Note 2" xfId="513"/>
    <cellStyle name="Output" xfId="514"/>
    <cellStyle name="Porcentaje 2" xfId="515"/>
    <cellStyle name="Porcentaje 3" xfId="516"/>
    <cellStyle name="Porcentaje 4" xfId="517"/>
    <cellStyle name="Porcentaje 4 2" xfId="518"/>
    <cellStyle name="Porcentual 2" xfId="519"/>
    <cellStyle name="Porcentual 2 2" xfId="520"/>
    <cellStyle name="Porcentual 2 3" xfId="521"/>
    <cellStyle name="Porcentual 2 4" xfId="522"/>
    <cellStyle name="Porcentual 2 5" xfId="523"/>
    <cellStyle name="Porcentual 2 6" xfId="524"/>
    <cellStyle name="Porcentual 2 7" xfId="525"/>
    <cellStyle name="Porcentual 2 8" xfId="526"/>
    <cellStyle name="Porcentual 2 9" xfId="527"/>
    <cellStyle name="Porcentual 3" xfId="528"/>
    <cellStyle name="Porcentual 3 2" xfId="529"/>
    <cellStyle name="Porcentual 4" xfId="530"/>
    <cellStyle name="Porcentual 5" xfId="531"/>
    <cellStyle name="Salida 2" xfId="532"/>
    <cellStyle name="Salida 2 2" xfId="533"/>
    <cellStyle name="Salida 2 3" xfId="534"/>
    <cellStyle name="Salida 2 4" xfId="535"/>
    <cellStyle name="Salida 3" xfId="536"/>
    <cellStyle name="Salida 4" xfId="537"/>
    <cellStyle name="Texto de advertencia 2" xfId="538"/>
    <cellStyle name="Texto de advertencia 3" xfId="539"/>
    <cellStyle name="Texto de advertencia 4" xfId="540"/>
    <cellStyle name="Texto explicativo 2" xfId="541"/>
    <cellStyle name="Texto explicativo 3" xfId="542"/>
    <cellStyle name="Texto explicativo 4" xfId="543"/>
    <cellStyle name="Title" xfId="544"/>
    <cellStyle name="Titulo" xfId="545"/>
    <cellStyle name="Título 1 2" xfId="546"/>
    <cellStyle name="Título 1 3" xfId="547"/>
    <cellStyle name="Título 1 4" xfId="548"/>
    <cellStyle name="Título 2 2" xfId="549"/>
    <cellStyle name="Título 2 3" xfId="550"/>
    <cellStyle name="Título 2 4" xfId="551"/>
    <cellStyle name="Título 3 2" xfId="552"/>
    <cellStyle name="Título 3 3" xfId="553"/>
    <cellStyle name="Título 3 4" xfId="554"/>
    <cellStyle name="Título 4" xfId="555"/>
    <cellStyle name="Título 5" xfId="556"/>
    <cellStyle name="Título 6" xfId="557"/>
    <cellStyle name="Titulo2" xfId="558"/>
    <cellStyle name="Titulo3" xfId="559"/>
    <cellStyle name="Total 2" xfId="560"/>
    <cellStyle name="Total 2 2" xfId="561"/>
    <cellStyle name="Total 2 3" xfId="562"/>
    <cellStyle name="Total 3" xfId="563"/>
    <cellStyle name="Total 4" xfId="564"/>
    <cellStyle name="Warning Text" xfId="56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orma-pc\NOMINAS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orma-pc\NOMINAS\Documents%20and%20Settings\personal\Configuraci&#243;n%20local\Archivos%20temporales%20de%20Internet\Content.Outlook\98JL3P81\GRUPO%20CIM\PROPUESTAS%20NOMINA\PROPUESTAS%202008\Propuesta07_IETU(1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VIGENTES\TERRAFORMA\NOMINAS\ADMON\2018\5.-MAYO\TERRAD%202Q%20MAYO%202018%20ADMON%20ACTUALIZADA%20INF.%20LIC.%20ANGELIC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INA"/>
      <sheetName val="LECTER Q"/>
      <sheetName val="Hoja1"/>
      <sheetName val="DISPERSIÓN"/>
      <sheetName val="ARCHIVO ASM"/>
      <sheetName val="CHEQUE"/>
      <sheetName val="Hoja2"/>
      <sheetName val="Hoja3"/>
    </sheetNames>
    <sheetDataSet>
      <sheetData sheetId="0" refreshError="1">
        <row r="6">
          <cell r="B6">
            <v>21252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Y66"/>
  <sheetViews>
    <sheetView tabSelected="1" topLeftCell="Q4" zoomScale="87" zoomScaleNormal="87" zoomScaleSheetLayoutView="120" workbookViewId="0">
      <selection activeCell="S10" sqref="S10:V12"/>
    </sheetView>
  </sheetViews>
  <sheetFormatPr baseColWidth="10" defaultRowHeight="14.25"/>
  <cols>
    <col min="1" max="1" width="34.28515625" style="1" customWidth="1"/>
    <col min="2" max="2" width="43.42578125" style="2" customWidth="1"/>
    <col min="3" max="4" width="18.5703125" style="2" hidden="1" customWidth="1"/>
    <col min="5" max="5" width="12.85546875" style="2" hidden="1" customWidth="1"/>
    <col min="6" max="6" width="11" style="2" customWidth="1"/>
    <col min="7" max="7" width="18.5703125" style="2" customWidth="1"/>
    <col min="8" max="8" width="13.42578125" style="2" customWidth="1"/>
    <col min="9" max="9" width="18.5703125" style="1" hidden="1" customWidth="1"/>
    <col min="10" max="10" width="5.42578125" style="1" hidden="1" customWidth="1"/>
    <col min="11" max="11" width="18.5703125" style="1" customWidth="1"/>
    <col min="12" max="12" width="18.5703125" style="1" hidden="1" customWidth="1"/>
    <col min="13" max="16" width="18.5703125" style="2" customWidth="1"/>
    <col min="17" max="18" width="18.5703125" style="1" customWidth="1"/>
    <col min="19" max="19" width="18.5703125" style="10" customWidth="1"/>
    <col min="20" max="22" width="18.5703125" style="1" customWidth="1"/>
    <col min="23" max="16384" width="11.42578125" style="1"/>
  </cols>
  <sheetData>
    <row r="1" spans="1:25">
      <c r="A1" s="1" t="s">
        <v>77</v>
      </c>
      <c r="B1" s="93"/>
      <c r="C1" s="92"/>
      <c r="D1" s="1"/>
      <c r="E1" s="1"/>
    </row>
    <row r="2" spans="1:25">
      <c r="A2" s="1" t="s">
        <v>83</v>
      </c>
      <c r="B2" s="92"/>
      <c r="C2" s="92"/>
    </row>
    <row r="3" spans="1:25">
      <c r="A3" s="1" t="s">
        <v>78</v>
      </c>
      <c r="B3" s="113"/>
      <c r="C3" s="113"/>
    </row>
    <row r="4" spans="1:25">
      <c r="A4" s="1" t="s">
        <v>79</v>
      </c>
      <c r="B4" s="92"/>
      <c r="C4" s="92"/>
    </row>
    <row r="5" spans="1:25">
      <c r="A5" s="1" t="s">
        <v>80</v>
      </c>
      <c r="B5" s="92"/>
      <c r="C5" s="92"/>
    </row>
    <row r="9" spans="1:25" ht="13.5">
      <c r="C9" s="1"/>
      <c r="E9" s="1"/>
      <c r="G9" s="1"/>
      <c r="J9" s="2"/>
      <c r="L9" s="2"/>
      <c r="M9" s="1"/>
      <c r="O9" s="1"/>
      <c r="R9" s="2"/>
      <c r="S9" s="1"/>
      <c r="T9" s="2"/>
      <c r="V9" s="2"/>
    </row>
    <row r="10" spans="1:25" ht="13.5">
      <c r="A10" s="9"/>
      <c r="B10" s="6"/>
      <c r="C10" s="6"/>
      <c r="D10" s="6"/>
      <c r="E10" s="6"/>
      <c r="F10" s="6"/>
      <c r="G10" s="6"/>
      <c r="H10" s="6"/>
      <c r="I10" s="3"/>
      <c r="J10" s="3"/>
      <c r="K10" s="3"/>
      <c r="L10" s="3"/>
      <c r="M10" s="6"/>
      <c r="N10" s="6"/>
      <c r="O10" s="6"/>
      <c r="P10" s="6"/>
      <c r="Q10" s="3"/>
      <c r="R10" s="3"/>
      <c r="S10" s="3"/>
      <c r="T10" s="3"/>
      <c r="U10" s="3"/>
      <c r="V10" s="3"/>
    </row>
    <row r="11" spans="1:25" ht="13.5">
      <c r="A11" s="7"/>
      <c r="B11" s="22"/>
      <c r="C11" s="22"/>
      <c r="D11" s="22"/>
      <c r="E11" s="22"/>
      <c r="F11" s="22"/>
      <c r="G11" s="22"/>
      <c r="H11" s="22"/>
      <c r="I11" s="7"/>
      <c r="J11" s="7"/>
      <c r="K11" s="7"/>
      <c r="L11" s="7"/>
      <c r="M11" s="8"/>
      <c r="N11" s="8"/>
      <c r="O11" s="8"/>
      <c r="P11" s="8"/>
      <c r="Q11" s="7"/>
      <c r="R11" s="7"/>
      <c r="S11" s="7"/>
      <c r="T11" s="7"/>
      <c r="U11" s="7"/>
      <c r="V11" s="7"/>
    </row>
    <row r="12" spans="1:25" s="87" customFormat="1" ht="13.5">
      <c r="A12" s="84">
        <f>B3</f>
        <v>0</v>
      </c>
      <c r="B12" s="85"/>
      <c r="C12" s="85"/>
      <c r="D12" s="85"/>
      <c r="E12" s="85"/>
      <c r="F12" s="85"/>
      <c r="G12" s="85"/>
      <c r="H12" s="85"/>
      <c r="I12" s="83"/>
      <c r="J12" s="83"/>
      <c r="K12" s="83"/>
      <c r="L12" s="83"/>
      <c r="M12" s="85"/>
      <c r="N12" s="85"/>
      <c r="O12" s="85"/>
      <c r="P12" s="85"/>
      <c r="Q12" s="86"/>
      <c r="R12" s="86"/>
      <c r="S12" s="86"/>
      <c r="T12" s="86"/>
      <c r="U12" s="86"/>
      <c r="V12" s="86"/>
    </row>
    <row r="13" spans="1:25" ht="30.75" customHeight="1">
      <c r="A13" s="109" t="s">
        <v>2</v>
      </c>
      <c r="B13" s="109" t="s">
        <v>12</v>
      </c>
      <c r="C13" s="114" t="s">
        <v>35</v>
      </c>
      <c r="D13" s="109" t="s">
        <v>36</v>
      </c>
      <c r="E13" s="109" t="s">
        <v>85</v>
      </c>
      <c r="F13" s="109" t="s">
        <v>86</v>
      </c>
      <c r="G13" s="110" t="s">
        <v>84</v>
      </c>
      <c r="H13" s="110" t="s">
        <v>17</v>
      </c>
      <c r="I13" s="88" t="s">
        <v>87</v>
      </c>
      <c r="J13" s="88" t="s">
        <v>87</v>
      </c>
      <c r="K13" s="110" t="s">
        <v>81</v>
      </c>
      <c r="L13" s="109" t="s">
        <v>16</v>
      </c>
      <c r="M13" s="111" t="s">
        <v>33</v>
      </c>
      <c r="N13" s="109" t="s">
        <v>18</v>
      </c>
      <c r="O13" s="110" t="s">
        <v>15</v>
      </c>
      <c r="P13" s="110" t="s">
        <v>14</v>
      </c>
      <c r="Q13" s="110" t="s">
        <v>11</v>
      </c>
      <c r="R13" s="82" t="s">
        <v>82</v>
      </c>
      <c r="S13" s="78" t="s">
        <v>90</v>
      </c>
      <c r="T13" s="109" t="s">
        <v>0</v>
      </c>
      <c r="U13" s="112" t="s">
        <v>13</v>
      </c>
      <c r="V13" s="109" t="s">
        <v>1</v>
      </c>
      <c r="W13" s="10"/>
    </row>
    <row r="14" spans="1:25" s="4" customFormat="1" ht="47.25" customHeight="1">
      <c r="A14" s="109"/>
      <c r="B14" s="109"/>
      <c r="C14" s="114"/>
      <c r="D14" s="109"/>
      <c r="E14" s="109"/>
      <c r="F14" s="109"/>
      <c r="G14" s="110"/>
      <c r="H14" s="110"/>
      <c r="I14" s="88" t="s">
        <v>88</v>
      </c>
      <c r="J14" s="88" t="s">
        <v>89</v>
      </c>
      <c r="K14" s="110"/>
      <c r="L14" s="109"/>
      <c r="M14" s="111"/>
      <c r="N14" s="109"/>
      <c r="O14" s="110"/>
      <c r="P14" s="110"/>
      <c r="Q14" s="110"/>
      <c r="R14" s="89">
        <v>0.04</v>
      </c>
      <c r="S14" s="80">
        <v>0.04</v>
      </c>
      <c r="T14" s="109"/>
      <c r="U14" s="112"/>
      <c r="V14" s="109"/>
      <c r="W14" s="11"/>
    </row>
    <row r="15" spans="1:25" s="15" customFormat="1" ht="14.25" customHeight="1">
      <c r="A15" s="13"/>
      <c r="B15" s="43"/>
      <c r="C15" s="43"/>
      <c r="D15" s="43"/>
      <c r="E15" s="43"/>
      <c r="F15" s="43"/>
      <c r="G15" s="43"/>
      <c r="H15" s="43"/>
      <c r="I15" s="47"/>
      <c r="J15" s="47"/>
      <c r="K15" s="47"/>
      <c r="L15" s="12"/>
      <c r="M15" s="12"/>
      <c r="N15" s="12"/>
      <c r="O15" s="47"/>
      <c r="P15" s="47"/>
      <c r="Q15" s="12"/>
      <c r="R15" s="12"/>
      <c r="S15" s="12"/>
      <c r="T15" s="12"/>
      <c r="U15" s="12"/>
      <c r="V15" s="12"/>
      <c r="W15" s="12"/>
      <c r="X15" s="25"/>
      <c r="Y15" s="26"/>
    </row>
    <row r="16" spans="1:25" s="15" customFormat="1" ht="13.5">
      <c r="A16" s="90"/>
      <c r="B16" s="79"/>
      <c r="C16" s="47"/>
      <c r="D16" s="47"/>
      <c r="E16" s="47"/>
      <c r="F16" s="47"/>
      <c r="G16" s="47"/>
      <c r="H16" s="47"/>
      <c r="I16" s="47"/>
      <c r="J16" s="47"/>
      <c r="K16" s="47"/>
      <c r="L16" s="12"/>
      <c r="M16" s="12"/>
      <c r="N16" s="12"/>
      <c r="O16" s="12"/>
      <c r="P16" s="12"/>
      <c r="Q16" s="81"/>
      <c r="R16" s="81"/>
      <c r="S16" s="81"/>
      <c r="T16" s="12"/>
      <c r="U16" s="12"/>
      <c r="V16" s="12"/>
      <c r="W16" s="12"/>
      <c r="X16" s="25"/>
      <c r="Y16" s="26"/>
    </row>
    <row r="17" spans="1:25" s="15" customFormat="1" ht="13.5">
      <c r="A17" s="90"/>
      <c r="B17" s="79"/>
      <c r="C17" s="47"/>
      <c r="D17" s="47"/>
      <c r="E17" s="47"/>
      <c r="F17" s="47"/>
      <c r="G17" s="47"/>
      <c r="H17" s="47"/>
      <c r="I17" s="47"/>
      <c r="J17" s="47"/>
      <c r="K17" s="47"/>
      <c r="L17" s="12"/>
      <c r="M17" s="12"/>
      <c r="N17" s="12"/>
      <c r="O17" s="12"/>
      <c r="P17" s="12"/>
      <c r="Q17" s="81"/>
      <c r="R17" s="81"/>
      <c r="S17" s="81"/>
      <c r="T17" s="12"/>
      <c r="U17" s="12"/>
      <c r="V17" s="12"/>
      <c r="W17" s="12"/>
      <c r="X17" s="25"/>
      <c r="Y17" s="26"/>
    </row>
    <row r="18" spans="1:25" s="15" customFormat="1" ht="13.5">
      <c r="A18" s="90"/>
      <c r="B18" s="79"/>
      <c r="C18" s="47"/>
      <c r="D18" s="47"/>
      <c r="E18" s="47"/>
      <c r="F18" s="47"/>
      <c r="G18" s="47"/>
      <c r="H18" s="47"/>
      <c r="I18" s="47"/>
      <c r="J18" s="47"/>
      <c r="K18" s="47"/>
      <c r="L18" s="12"/>
      <c r="M18" s="12"/>
      <c r="N18" s="12"/>
      <c r="O18" s="12"/>
      <c r="P18" s="12"/>
      <c r="Q18" s="81"/>
      <c r="R18" s="81"/>
      <c r="S18" s="81"/>
      <c r="T18" s="12"/>
      <c r="U18" s="12"/>
      <c r="V18" s="12"/>
      <c r="W18" s="12"/>
      <c r="X18" s="25"/>
      <c r="Y18" s="26"/>
    </row>
    <row r="19" spans="1:25" s="15" customFormat="1" ht="13.5">
      <c r="A19" s="90"/>
      <c r="B19" s="79"/>
      <c r="C19" s="47"/>
      <c r="D19" s="47"/>
      <c r="E19" s="47"/>
      <c r="F19" s="47"/>
      <c r="G19" s="47"/>
      <c r="H19" s="47"/>
      <c r="I19" s="47"/>
      <c r="J19" s="47"/>
      <c r="K19" s="47"/>
      <c r="L19" s="12"/>
      <c r="M19" s="12"/>
      <c r="N19" s="12"/>
      <c r="O19" s="12"/>
      <c r="P19" s="12"/>
      <c r="Q19" s="81"/>
      <c r="R19" s="81"/>
      <c r="S19" s="81"/>
      <c r="T19" s="12"/>
      <c r="U19" s="12"/>
      <c r="V19" s="12"/>
      <c r="W19" s="12"/>
      <c r="X19" s="25"/>
      <c r="Y19" s="26"/>
    </row>
    <row r="20" spans="1:25" s="15" customFormat="1" ht="13.5">
      <c r="A20" s="90"/>
      <c r="B20" s="79"/>
      <c r="C20" s="47"/>
      <c r="D20" s="47"/>
      <c r="E20" s="47"/>
      <c r="F20" s="47"/>
      <c r="G20" s="47"/>
      <c r="H20" s="47"/>
      <c r="I20" s="47"/>
      <c r="J20" s="47"/>
      <c r="K20" s="47"/>
      <c r="L20" s="12"/>
      <c r="M20" s="12"/>
      <c r="N20" s="12"/>
      <c r="O20" s="12"/>
      <c r="P20" s="12"/>
      <c r="Q20" s="81"/>
      <c r="R20" s="81"/>
      <c r="S20" s="81"/>
      <c r="T20" s="12"/>
      <c r="U20" s="12"/>
      <c r="V20" s="12"/>
      <c r="W20" s="12"/>
      <c r="X20" s="25"/>
      <c r="Y20" s="26"/>
    </row>
    <row r="21" spans="1:25" s="15" customFormat="1" ht="13.5">
      <c r="A21" s="90"/>
      <c r="B21" s="79"/>
      <c r="C21" s="47"/>
      <c r="D21" s="47"/>
      <c r="E21" s="47"/>
      <c r="F21" s="47"/>
      <c r="G21" s="47"/>
      <c r="H21" s="47"/>
      <c r="I21" s="47"/>
      <c r="J21" s="47"/>
      <c r="K21" s="47"/>
      <c r="L21" s="12"/>
      <c r="M21" s="12"/>
      <c r="N21" s="12"/>
      <c r="O21" s="12"/>
      <c r="P21" s="12"/>
      <c r="Q21" s="81"/>
      <c r="R21" s="81"/>
      <c r="S21" s="81"/>
      <c r="T21" s="12"/>
      <c r="U21" s="12"/>
      <c r="V21" s="12"/>
      <c r="W21" s="12"/>
      <c r="X21" s="25"/>
      <c r="Y21" s="26"/>
    </row>
    <row r="22" spans="1:25" s="15" customFormat="1" ht="13.5">
      <c r="A22" s="90"/>
      <c r="B22" s="79"/>
      <c r="C22" s="47"/>
      <c r="D22" s="47"/>
      <c r="E22" s="47"/>
      <c r="F22" s="47"/>
      <c r="G22" s="47"/>
      <c r="H22" s="47"/>
      <c r="I22" s="47"/>
      <c r="J22" s="47"/>
      <c r="K22" s="47"/>
      <c r="L22" s="12"/>
      <c r="M22" s="12"/>
      <c r="N22" s="12"/>
      <c r="O22" s="12"/>
      <c r="P22" s="12"/>
      <c r="Q22" s="81"/>
      <c r="R22" s="81"/>
      <c r="S22" s="81"/>
      <c r="T22" s="12"/>
      <c r="U22" s="12"/>
      <c r="V22" s="12"/>
      <c r="W22" s="12"/>
      <c r="X22" s="25"/>
      <c r="Y22" s="26"/>
    </row>
    <row r="23" spans="1:25" s="15" customFormat="1" ht="13.5">
      <c r="A23" s="90"/>
      <c r="B23" s="79"/>
      <c r="C23" s="47"/>
      <c r="D23" s="47"/>
      <c r="E23" s="47"/>
      <c r="F23" s="47"/>
      <c r="G23" s="47"/>
      <c r="H23" s="47"/>
      <c r="I23" s="47"/>
      <c r="J23" s="47"/>
      <c r="K23" s="47"/>
      <c r="L23" s="12"/>
      <c r="M23" s="12"/>
      <c r="N23" s="12"/>
      <c r="O23" s="12"/>
      <c r="P23" s="12"/>
      <c r="Q23" s="81"/>
      <c r="R23" s="81"/>
      <c r="S23" s="81"/>
      <c r="T23" s="12"/>
      <c r="U23" s="12"/>
      <c r="V23" s="12"/>
      <c r="W23" s="12"/>
      <c r="X23" s="25"/>
      <c r="Y23" s="26"/>
    </row>
    <row r="24" spans="1:25" s="15" customFormat="1" ht="13.5">
      <c r="A24" s="90"/>
      <c r="B24" s="79"/>
      <c r="C24" s="47"/>
      <c r="D24" s="47"/>
      <c r="E24" s="47"/>
      <c r="F24" s="47"/>
      <c r="G24" s="47"/>
      <c r="H24" s="47"/>
      <c r="I24" s="47"/>
      <c r="J24" s="47"/>
      <c r="K24" s="47"/>
      <c r="L24" s="12"/>
      <c r="M24" s="12"/>
      <c r="N24" s="12"/>
      <c r="O24" s="12"/>
      <c r="P24" s="12"/>
      <c r="Q24" s="81"/>
      <c r="R24" s="81"/>
      <c r="S24" s="81"/>
      <c r="T24" s="12"/>
      <c r="U24" s="12"/>
      <c r="V24" s="12"/>
      <c r="W24" s="12"/>
      <c r="X24" s="25"/>
      <c r="Y24" s="26"/>
    </row>
    <row r="25" spans="1:25" s="15" customFormat="1" ht="13.5">
      <c r="A25" s="90"/>
      <c r="B25" s="79"/>
      <c r="C25" s="47"/>
      <c r="D25" s="47"/>
      <c r="E25" s="47"/>
      <c r="F25" s="47"/>
      <c r="G25" s="47"/>
      <c r="H25" s="47"/>
      <c r="I25" s="47"/>
      <c r="J25" s="47"/>
      <c r="K25" s="47"/>
      <c r="L25" s="12"/>
      <c r="M25" s="12"/>
      <c r="N25" s="12"/>
      <c r="O25" s="12"/>
      <c r="P25" s="12"/>
      <c r="Q25" s="81"/>
      <c r="R25" s="81"/>
      <c r="S25" s="81"/>
      <c r="T25" s="12"/>
      <c r="U25" s="12"/>
      <c r="V25" s="12"/>
      <c r="W25" s="12"/>
      <c r="X25" s="25"/>
      <c r="Y25" s="26"/>
    </row>
    <row r="26" spans="1:25" s="15" customFormat="1" ht="13.5">
      <c r="A26" s="90"/>
      <c r="B26" s="79"/>
      <c r="C26" s="47"/>
      <c r="D26" s="47"/>
      <c r="E26" s="47"/>
      <c r="F26" s="47"/>
      <c r="G26" s="47"/>
      <c r="H26" s="47"/>
      <c r="I26" s="47"/>
      <c r="J26" s="47"/>
      <c r="K26" s="47"/>
      <c r="L26" s="12"/>
      <c r="M26" s="12"/>
      <c r="N26" s="12"/>
      <c r="O26" s="12"/>
      <c r="P26" s="12"/>
      <c r="Q26" s="81"/>
      <c r="R26" s="81"/>
      <c r="S26" s="81"/>
      <c r="T26" s="12"/>
      <c r="U26" s="12"/>
      <c r="V26" s="12"/>
      <c r="W26" s="12"/>
      <c r="X26" s="25"/>
      <c r="Y26" s="26"/>
    </row>
    <row r="27" spans="1:25" s="15" customFormat="1" ht="13.5">
      <c r="A27" s="90"/>
      <c r="B27" s="79"/>
      <c r="C27" s="47"/>
      <c r="D27" s="47"/>
      <c r="E27" s="47"/>
      <c r="F27" s="47"/>
      <c r="G27" s="47"/>
      <c r="H27" s="47"/>
      <c r="I27" s="47"/>
      <c r="J27" s="47"/>
      <c r="K27" s="47"/>
      <c r="L27" s="12"/>
      <c r="M27" s="12"/>
      <c r="N27" s="12"/>
      <c r="O27" s="12"/>
      <c r="P27" s="12"/>
      <c r="Q27" s="81"/>
      <c r="R27" s="81"/>
      <c r="S27" s="81"/>
      <c r="T27" s="12"/>
      <c r="U27" s="12"/>
      <c r="V27" s="12"/>
      <c r="W27" s="12"/>
      <c r="X27" s="25"/>
      <c r="Y27" s="26"/>
    </row>
    <row r="28" spans="1:25" s="15" customFormat="1" ht="13.5">
      <c r="B28" s="44"/>
      <c r="C28" s="44"/>
      <c r="D28" s="44"/>
      <c r="E28" s="44"/>
      <c r="F28" s="44"/>
      <c r="G28" s="44"/>
      <c r="H28" s="44"/>
      <c r="I28" s="47"/>
      <c r="J28" s="47"/>
      <c r="K28" s="47"/>
      <c r="L28" s="12"/>
      <c r="M28" s="12"/>
      <c r="N28" s="12"/>
      <c r="O28" s="47"/>
      <c r="P28" s="47"/>
      <c r="Q28" s="12"/>
      <c r="R28" s="12"/>
      <c r="S28" s="12"/>
      <c r="T28" s="12"/>
      <c r="U28" s="12"/>
      <c r="V28" s="12"/>
      <c r="W28" s="12"/>
      <c r="X28" s="25"/>
      <c r="Y28" s="26"/>
    </row>
    <row r="29" spans="1:25" s="15" customFormat="1" ht="13.5">
      <c r="A29" s="71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72"/>
      <c r="X29" s="108"/>
      <c r="Y29" s="26"/>
    </row>
    <row r="30" spans="1:25" s="17" customFormat="1" ht="13.5">
      <c r="A30" s="73"/>
      <c r="B30" s="74"/>
      <c r="C30" s="74"/>
      <c r="D30" s="74"/>
      <c r="E30" s="74"/>
      <c r="F30" s="74"/>
      <c r="G30" s="74"/>
      <c r="H30" s="74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X30" s="70"/>
    </row>
    <row r="31" spans="1:25" s="75" customFormat="1" ht="12.75">
      <c r="B31" s="76"/>
      <c r="C31" s="76"/>
      <c r="D31" s="76"/>
      <c r="E31" s="76"/>
      <c r="F31" s="76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</row>
    <row r="32" spans="1:25" s="75" customFormat="1" ht="12.75">
      <c r="B32" s="76"/>
      <c r="C32" s="76"/>
      <c r="D32" s="76"/>
      <c r="E32" s="76"/>
      <c r="F32" s="76"/>
      <c r="G32" s="76"/>
      <c r="H32" s="76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</row>
    <row r="33" spans="2:22" s="75" customFormat="1" ht="12.75">
      <c r="B33" s="76"/>
      <c r="C33" s="76"/>
      <c r="D33" s="76"/>
      <c r="E33" s="76"/>
      <c r="F33" s="76"/>
      <c r="G33" s="76"/>
      <c r="H33" s="76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</row>
    <row r="34" spans="2:22" s="75" customFormat="1" ht="12.75">
      <c r="B34" s="76"/>
      <c r="C34" s="76"/>
      <c r="D34" s="76"/>
      <c r="E34" s="76"/>
      <c r="F34" s="76"/>
      <c r="G34" s="76"/>
      <c r="H34" s="76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</row>
    <row r="35" spans="2:22" s="75" customFormat="1" ht="12.75">
      <c r="B35" s="76"/>
      <c r="C35" s="76"/>
      <c r="D35" s="76"/>
      <c r="E35" s="76"/>
      <c r="F35" s="76"/>
      <c r="G35" s="76"/>
      <c r="H35" s="76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</row>
    <row r="36" spans="2:22" s="75" customFormat="1" ht="12.75">
      <c r="B36" s="76"/>
      <c r="C36" s="76"/>
      <c r="D36" s="76"/>
      <c r="E36" s="76"/>
      <c r="F36" s="76"/>
      <c r="G36" s="76"/>
      <c r="H36" s="76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</row>
    <row r="37" spans="2:22" s="75" customFormat="1" ht="12.75">
      <c r="B37" s="76"/>
      <c r="C37" s="76"/>
      <c r="D37" s="76"/>
      <c r="E37" s="76"/>
      <c r="F37" s="76"/>
      <c r="G37" s="76"/>
      <c r="H37" s="76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</row>
    <row r="38" spans="2:22" s="75" customFormat="1" ht="12.75">
      <c r="B38" s="76"/>
      <c r="C38" s="76"/>
      <c r="D38" s="76"/>
      <c r="E38" s="76"/>
      <c r="F38" s="76"/>
      <c r="G38" s="76"/>
      <c r="H38" s="76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</row>
    <row r="39" spans="2:22" s="75" customFormat="1" ht="12.75">
      <c r="B39" s="76"/>
      <c r="C39" s="76"/>
      <c r="D39" s="76"/>
      <c r="E39" s="76"/>
      <c r="F39" s="76"/>
      <c r="G39" s="76"/>
      <c r="H39" s="76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</row>
    <row r="40" spans="2:22" s="75" customFormat="1" ht="12.75">
      <c r="B40" s="76"/>
      <c r="C40" s="76"/>
      <c r="D40" s="76"/>
      <c r="E40" s="76"/>
      <c r="F40" s="76"/>
      <c r="G40" s="76"/>
      <c r="H40" s="76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</row>
    <row r="41" spans="2:22" s="75" customFormat="1" ht="12.75">
      <c r="B41" s="76"/>
      <c r="C41" s="76"/>
      <c r="D41" s="76"/>
      <c r="E41" s="76"/>
      <c r="F41" s="76"/>
      <c r="G41" s="76"/>
      <c r="H41" s="76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</row>
    <row r="42" spans="2:22" s="75" customFormat="1" ht="12.75">
      <c r="B42" s="76"/>
      <c r="C42" s="76"/>
      <c r="D42" s="76"/>
      <c r="E42" s="76"/>
      <c r="F42" s="76"/>
      <c r="G42" s="76"/>
      <c r="H42" s="76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</row>
    <row r="43" spans="2:22" s="75" customFormat="1" ht="12.75">
      <c r="B43" s="76"/>
      <c r="C43" s="76"/>
      <c r="D43" s="76"/>
      <c r="E43" s="76"/>
      <c r="F43" s="76"/>
      <c r="G43" s="76"/>
      <c r="H43" s="76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</row>
    <row r="44" spans="2:22" s="75" customFormat="1" ht="12.75">
      <c r="B44" s="76"/>
      <c r="C44" s="76"/>
      <c r="D44" s="76"/>
      <c r="E44" s="76"/>
      <c r="F44" s="76"/>
      <c r="G44" s="76"/>
      <c r="H44" s="76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</row>
    <row r="45" spans="2:22" s="75" customFormat="1" ht="12.75">
      <c r="B45" s="76"/>
      <c r="C45" s="76"/>
      <c r="D45" s="76"/>
      <c r="E45" s="76"/>
      <c r="F45" s="76"/>
      <c r="G45" s="76"/>
      <c r="H45" s="76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</row>
    <row r="46" spans="2:22" s="75" customFormat="1" ht="12.75">
      <c r="B46" s="76"/>
      <c r="C46" s="76"/>
      <c r="D46" s="76"/>
      <c r="E46" s="76"/>
      <c r="F46" s="76"/>
      <c r="G46" s="76"/>
      <c r="H46" s="76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</row>
    <row r="47" spans="2:22" s="75" customFormat="1" ht="12.75">
      <c r="B47" s="76"/>
      <c r="C47" s="76"/>
      <c r="D47" s="76"/>
      <c r="E47" s="76"/>
      <c r="F47" s="76"/>
      <c r="G47" s="76"/>
      <c r="H47" s="76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</row>
    <row r="48" spans="2:22" s="75" customFormat="1" ht="12.75">
      <c r="B48" s="76"/>
      <c r="C48" s="76"/>
      <c r="D48" s="76"/>
      <c r="E48" s="76"/>
      <c r="F48" s="76"/>
      <c r="G48" s="76"/>
      <c r="H48" s="76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</row>
    <row r="49" spans="2:22" s="75" customFormat="1" ht="12.75">
      <c r="B49" s="76"/>
      <c r="C49" s="76"/>
      <c r="D49" s="76"/>
      <c r="E49" s="76"/>
      <c r="F49" s="76"/>
      <c r="G49" s="76"/>
      <c r="H49" s="76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</row>
    <row r="50" spans="2:22" s="75" customFormat="1" ht="12.75">
      <c r="B50" s="76"/>
      <c r="C50" s="76"/>
      <c r="D50" s="76"/>
      <c r="E50" s="76"/>
      <c r="F50" s="76"/>
      <c r="G50" s="76"/>
      <c r="H50" s="76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</row>
    <row r="51" spans="2:22" s="75" customFormat="1" ht="12.75">
      <c r="B51" s="76"/>
      <c r="C51" s="76"/>
      <c r="D51" s="76"/>
      <c r="E51" s="76"/>
      <c r="F51" s="76"/>
      <c r="G51" s="76"/>
      <c r="H51" s="76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</row>
    <row r="52" spans="2:22" s="75" customFormat="1" ht="12.75">
      <c r="B52" s="76"/>
      <c r="C52" s="76"/>
      <c r="D52" s="76"/>
      <c r="E52" s="76"/>
      <c r="F52" s="76"/>
      <c r="G52" s="76"/>
      <c r="H52" s="76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</row>
    <row r="53" spans="2:22" s="75" customFormat="1" ht="12.75">
      <c r="B53" s="76"/>
      <c r="C53" s="76"/>
      <c r="D53" s="76"/>
      <c r="E53" s="76"/>
      <c r="F53" s="76"/>
      <c r="G53" s="76"/>
      <c r="H53" s="76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</row>
    <row r="54" spans="2:22" s="75" customFormat="1" ht="12.75">
      <c r="B54" s="76"/>
      <c r="C54" s="76"/>
      <c r="D54" s="76"/>
      <c r="E54" s="76"/>
      <c r="F54" s="76"/>
      <c r="G54" s="76"/>
      <c r="H54" s="76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</row>
    <row r="55" spans="2:22" s="75" customFormat="1" ht="12.75">
      <c r="B55" s="76"/>
      <c r="C55" s="76"/>
      <c r="D55" s="76"/>
      <c r="E55" s="76"/>
      <c r="F55" s="76"/>
      <c r="G55" s="76"/>
      <c r="H55" s="76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</row>
    <row r="56" spans="2:22" s="75" customFormat="1" ht="12.75">
      <c r="B56" s="76"/>
      <c r="C56" s="76"/>
      <c r="D56" s="76"/>
      <c r="E56" s="76"/>
      <c r="F56" s="76"/>
      <c r="G56" s="76"/>
      <c r="H56" s="76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</row>
    <row r="57" spans="2:22" s="75" customFormat="1" ht="12.75">
      <c r="B57" s="76"/>
      <c r="C57" s="76"/>
      <c r="D57" s="76"/>
      <c r="E57" s="76"/>
      <c r="F57" s="76"/>
      <c r="G57" s="76"/>
      <c r="H57" s="76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</row>
    <row r="58" spans="2:22" s="75" customFormat="1" ht="12.75">
      <c r="B58" s="76"/>
      <c r="C58" s="76"/>
      <c r="D58" s="76"/>
      <c r="E58" s="76"/>
      <c r="F58" s="76"/>
      <c r="G58" s="76"/>
      <c r="H58" s="76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</row>
    <row r="59" spans="2:22" s="75" customFormat="1" ht="12.75">
      <c r="B59" s="76"/>
      <c r="C59" s="76"/>
      <c r="D59" s="76"/>
      <c r="E59" s="76"/>
      <c r="F59" s="76"/>
      <c r="G59" s="76"/>
      <c r="H59" s="76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</row>
    <row r="60" spans="2:22" s="75" customFormat="1" ht="12.75">
      <c r="B60" s="76"/>
      <c r="C60" s="76"/>
      <c r="D60" s="76"/>
      <c r="E60" s="76"/>
      <c r="F60" s="76"/>
      <c r="G60" s="76"/>
      <c r="H60" s="76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</row>
    <row r="61" spans="2:22" s="75" customFormat="1" ht="12.75">
      <c r="B61" s="76"/>
      <c r="C61" s="76"/>
      <c r="D61" s="76"/>
      <c r="E61" s="76"/>
      <c r="F61" s="76"/>
      <c r="G61" s="76"/>
      <c r="H61" s="76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</row>
    <row r="62" spans="2:22" s="75" customFormat="1" ht="12.75">
      <c r="B62" s="76"/>
      <c r="C62" s="76"/>
      <c r="D62" s="76"/>
      <c r="E62" s="76"/>
      <c r="F62" s="76"/>
      <c r="G62" s="76"/>
      <c r="H62" s="76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</row>
    <row r="63" spans="2:22" s="75" customFormat="1" ht="12.75">
      <c r="B63" s="76"/>
      <c r="C63" s="76"/>
      <c r="D63" s="76"/>
      <c r="E63" s="76"/>
      <c r="F63" s="76"/>
      <c r="G63" s="76"/>
      <c r="H63" s="76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</row>
    <row r="64" spans="2:22" s="75" customFormat="1" ht="12.75">
      <c r="B64" s="76"/>
      <c r="C64" s="76"/>
      <c r="D64" s="76"/>
      <c r="E64" s="76"/>
      <c r="F64" s="76"/>
      <c r="G64" s="76"/>
      <c r="H64" s="76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</row>
    <row r="65" spans="1:22" s="75" customFormat="1" ht="12.75">
      <c r="B65" s="76"/>
      <c r="C65" s="76"/>
      <c r="D65" s="76"/>
      <c r="E65" s="76"/>
      <c r="F65" s="76"/>
      <c r="G65" s="76"/>
      <c r="H65" s="76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</row>
    <row r="66" spans="1:22">
      <c r="A66" s="17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24"/>
      <c r="T66" s="23"/>
    </row>
  </sheetData>
  <mergeCells count="19">
    <mergeCell ref="B3:C3"/>
    <mergeCell ref="E13:E14"/>
    <mergeCell ref="O13:O14"/>
    <mergeCell ref="Q13:Q14"/>
    <mergeCell ref="C13:C14"/>
    <mergeCell ref="V13:V14"/>
    <mergeCell ref="A13:A14"/>
    <mergeCell ref="K13:K14"/>
    <mergeCell ref="L13:L14"/>
    <mergeCell ref="N13:N14"/>
    <mergeCell ref="T13:T14"/>
    <mergeCell ref="M13:M14"/>
    <mergeCell ref="F13:F14"/>
    <mergeCell ref="P13:P14"/>
    <mergeCell ref="U13:U14"/>
    <mergeCell ref="G13:G14"/>
    <mergeCell ref="H13:H14"/>
    <mergeCell ref="B13:B14"/>
    <mergeCell ref="D13:D14"/>
  </mergeCells>
  <printOptions horizontalCentered="1" verticalCentered="1"/>
  <pageMargins left="0.25" right="0.25" top="0.75" bottom="0.75" header="0.3" footer="0.3"/>
  <pageSetup scale="89" orientation="landscape" r:id="rId1"/>
  <headerFooter>
    <oddFooter>&amp;F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5"/>
  <sheetViews>
    <sheetView workbookViewId="0"/>
  </sheetViews>
  <sheetFormatPr baseColWidth="10" defaultRowHeight="12.75"/>
  <sheetData>
    <row r="2" spans="3:6">
      <c r="E2">
        <f>4000/30</f>
        <v>133.33333333333334</v>
      </c>
      <c r="F2">
        <f>E2*19</f>
        <v>2533.3333333333335</v>
      </c>
    </row>
    <row r="4" spans="3:6" ht="13.5">
      <c r="C4" s="2" t="s">
        <v>3</v>
      </c>
      <c r="D4" s="2">
        <v>9</v>
      </c>
    </row>
    <row r="5" spans="3:6" ht="13.5">
      <c r="C5" s="5" t="s">
        <v>4</v>
      </c>
      <c r="D5" s="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7"/>
  <sheetViews>
    <sheetView workbookViewId="0">
      <selection activeCell="C21" sqref="C21"/>
    </sheetView>
  </sheetViews>
  <sheetFormatPr baseColWidth="10" defaultRowHeight="12.75"/>
  <cols>
    <col min="2" max="2" width="31.85546875" bestFit="1" customWidth="1"/>
    <col min="4" max="4" width="8.42578125" customWidth="1"/>
    <col min="5" max="5" width="12.7109375" customWidth="1"/>
    <col min="6" max="6" width="9.42578125" customWidth="1"/>
  </cols>
  <sheetData>
    <row r="5" spans="2:8" ht="23.25" customHeight="1">
      <c r="B5" s="21" t="s">
        <v>5</v>
      </c>
      <c r="C5" s="21" t="s">
        <v>7</v>
      </c>
      <c r="D5" s="21" t="s">
        <v>8</v>
      </c>
      <c r="E5" s="21" t="s">
        <v>9</v>
      </c>
      <c r="F5" s="21" t="s">
        <v>1</v>
      </c>
      <c r="G5" s="21" t="s">
        <v>10</v>
      </c>
      <c r="H5" s="14"/>
    </row>
    <row r="6" spans="2:8">
      <c r="B6" s="18" t="s">
        <v>6</v>
      </c>
      <c r="C6" s="19">
        <v>12500</v>
      </c>
      <c r="D6" s="20">
        <f>C6/15</f>
        <v>833.33333333333337</v>
      </c>
      <c r="E6" s="14">
        <v>6</v>
      </c>
      <c r="F6" s="20">
        <f>D6*E6</f>
        <v>5000</v>
      </c>
      <c r="G6" s="20">
        <f>F6*25%</f>
        <v>1250</v>
      </c>
      <c r="H6" s="14"/>
    </row>
    <row r="7" spans="2:8">
      <c r="B7" s="14"/>
      <c r="C7" s="14"/>
      <c r="D7" s="14"/>
      <c r="E7" s="14"/>
      <c r="F7" s="14"/>
      <c r="G7" s="14"/>
      <c r="H7" s="1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5"/>
  <sheetViews>
    <sheetView topLeftCell="C1" workbookViewId="0">
      <selection activeCell="H5" sqref="H5"/>
    </sheetView>
  </sheetViews>
  <sheetFormatPr baseColWidth="10" defaultRowHeight="12.75"/>
  <cols>
    <col min="2" max="2" width="38.28515625" bestFit="1" customWidth="1"/>
    <col min="3" max="3" width="18.7109375" customWidth="1"/>
    <col min="4" max="4" width="22.42578125" hidden="1" customWidth="1"/>
    <col min="5" max="5" width="14.7109375" customWidth="1"/>
    <col min="6" max="6" width="25.42578125" customWidth="1"/>
    <col min="7" max="8" width="14.140625" customWidth="1"/>
    <col min="9" max="9" width="17.85546875" customWidth="1"/>
    <col min="10" max="11" width="17.85546875" hidden="1" customWidth="1"/>
    <col min="12" max="12" width="17.42578125" customWidth="1"/>
  </cols>
  <sheetData>
    <row r="2" spans="2:12" ht="20.25">
      <c r="C2" s="27">
        <f>NOMINA!A12</f>
        <v>0</v>
      </c>
    </row>
    <row r="3" spans="2:12" ht="12.75" customHeight="1">
      <c r="B3" s="115" t="s">
        <v>2</v>
      </c>
      <c r="C3" s="115" t="s">
        <v>19</v>
      </c>
      <c r="D3" s="115" t="s">
        <v>20</v>
      </c>
      <c r="E3" s="48"/>
      <c r="F3" s="115" t="s">
        <v>21</v>
      </c>
      <c r="G3" s="115" t="s">
        <v>34</v>
      </c>
      <c r="H3" s="115" t="s">
        <v>30</v>
      </c>
      <c r="I3" s="115" t="s">
        <v>33</v>
      </c>
      <c r="J3" s="28"/>
      <c r="K3" s="28"/>
      <c r="L3" s="116"/>
    </row>
    <row r="4" spans="2:12" ht="12.75" customHeight="1">
      <c r="B4" s="115"/>
      <c r="C4" s="115"/>
      <c r="D4" s="115"/>
      <c r="E4" s="48"/>
      <c r="F4" s="115"/>
      <c r="G4" s="115"/>
      <c r="H4" s="115"/>
      <c r="I4" s="115"/>
      <c r="J4" s="28" t="s">
        <v>22</v>
      </c>
      <c r="K4" s="28" t="s">
        <v>23</v>
      </c>
      <c r="L4" s="116"/>
    </row>
    <row r="5" spans="2:12" ht="15.75">
      <c r="B5" s="30" t="s">
        <v>38</v>
      </c>
      <c r="C5" s="45" t="s">
        <v>39</v>
      </c>
      <c r="D5" s="42"/>
      <c r="E5" s="42"/>
      <c r="F5" s="49" t="s">
        <v>40</v>
      </c>
      <c r="G5" s="38">
        <v>3120.2</v>
      </c>
      <c r="H5" s="38">
        <v>24379.8</v>
      </c>
      <c r="I5" s="29">
        <f>NOMINA!M15</f>
        <v>0</v>
      </c>
      <c r="J5" s="29">
        <f>[3]NOMINA!B6</f>
        <v>21252</v>
      </c>
      <c r="K5" s="29">
        <f>G5+I5-J5</f>
        <v>-18131.8</v>
      </c>
    </row>
    <row r="6" spans="2:12" ht="15.75">
      <c r="G6" s="35">
        <f>SUM(G5:G5)</f>
        <v>3120.2</v>
      </c>
      <c r="H6" s="35">
        <f>SUM(H5:H5)</f>
        <v>24379.8</v>
      </c>
      <c r="I6" s="35">
        <f>SUM(I5:I5)</f>
        <v>0</v>
      </c>
      <c r="J6" s="35"/>
      <c r="K6" s="35"/>
      <c r="L6" s="31"/>
    </row>
    <row r="7" spans="2:12" ht="15">
      <c r="F7" s="39" t="s">
        <v>24</v>
      </c>
      <c r="G7" s="40" t="e">
        <f>+#REF!+#REF!+#REF!+#REF!+#REF!+#REF!+#REF!+#REF!+G5</f>
        <v>#REF!</v>
      </c>
      <c r="H7" s="40"/>
      <c r="I7" s="34"/>
      <c r="J7" s="34"/>
      <c r="K7" s="34"/>
    </row>
    <row r="8" spans="2:12">
      <c r="F8" s="39" t="s">
        <v>31</v>
      </c>
      <c r="G8" s="40" t="e">
        <f>+#REF!+#REF!+#REF!+#REF!+#REF!+#REF!+#REF!+#REF!+#REF!+#REF!+#REF!+#REF!</f>
        <v>#REF!</v>
      </c>
      <c r="H8" s="40"/>
      <c r="I8" s="31"/>
      <c r="J8" s="31"/>
      <c r="K8" s="31"/>
    </row>
    <row r="9" spans="2:12">
      <c r="F9" s="39" t="s">
        <v>25</v>
      </c>
      <c r="G9" s="40" t="e">
        <f>+#REF!+#REF!+#REF!+#REF!</f>
        <v>#REF!</v>
      </c>
      <c r="H9" s="40"/>
      <c r="I9" s="31"/>
    </row>
    <row r="10" spans="2:12">
      <c r="F10" s="39" t="s">
        <v>32</v>
      </c>
      <c r="G10" s="41" t="e">
        <f>+G7+G8+G9</f>
        <v>#REF!</v>
      </c>
      <c r="H10" s="41"/>
    </row>
    <row r="15" spans="2:12">
      <c r="B15" t="s">
        <v>37</v>
      </c>
    </row>
  </sheetData>
  <mergeCells count="8">
    <mergeCell ref="I3:I4"/>
    <mergeCell ref="L3:L4"/>
    <mergeCell ref="B3:B4"/>
    <mergeCell ref="C3:C4"/>
    <mergeCell ref="D3:D4"/>
    <mergeCell ref="F3:F4"/>
    <mergeCell ref="G3:G4"/>
    <mergeCell ref="H3:H4"/>
  </mergeCells>
  <pageMargins left="0.7" right="0.7" top="0.75" bottom="0.75" header="0.3" footer="0.3"/>
  <pageSetup scale="8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zoomScale="96" zoomScaleNormal="96" workbookViewId="0">
      <selection activeCell="B2" sqref="B2:G19"/>
    </sheetView>
  </sheetViews>
  <sheetFormatPr baseColWidth="10" defaultRowHeight="12.75"/>
  <cols>
    <col min="1" max="1" width="10.5703125" bestFit="1" customWidth="1"/>
    <col min="2" max="2" width="32.28515625" customWidth="1"/>
    <col min="3" max="3" width="16.7109375" bestFit="1" customWidth="1"/>
    <col min="4" max="4" width="18.42578125" customWidth="1"/>
    <col min="5" max="5" width="21" customWidth="1"/>
    <col min="6" max="6" width="17.85546875" customWidth="1"/>
    <col min="7" max="7" width="15.28515625" bestFit="1" customWidth="1"/>
    <col min="8" max="8" width="15.140625" customWidth="1"/>
    <col min="9" max="9" width="26.42578125" customWidth="1"/>
    <col min="10" max="10" width="21.7109375" customWidth="1"/>
    <col min="11" max="11" width="22.28515625" bestFit="1" customWidth="1"/>
    <col min="12" max="12" width="16.85546875" bestFit="1" customWidth="1"/>
    <col min="13" max="13" width="48" bestFit="1" customWidth="1"/>
  </cols>
  <sheetData>
    <row r="1" spans="1:10">
      <c r="I1" s="33"/>
      <c r="J1" s="33"/>
    </row>
    <row r="2" spans="1:10">
      <c r="A2" s="46"/>
      <c r="B2" s="94"/>
      <c r="C2" s="95"/>
      <c r="D2" s="95"/>
      <c r="E2" s="95"/>
      <c r="F2" s="95"/>
      <c r="G2" s="95"/>
    </row>
    <row r="3" spans="1:10">
      <c r="B3" s="94"/>
      <c r="C3" s="95"/>
      <c r="D3" s="95"/>
      <c r="E3" s="95"/>
      <c r="F3" s="95"/>
      <c r="G3" s="95"/>
    </row>
    <row r="4" spans="1:10">
      <c r="B4" s="96"/>
      <c r="C4" s="96"/>
      <c r="D4" s="97"/>
      <c r="E4" s="97"/>
      <c r="F4" s="98"/>
      <c r="G4" s="96"/>
    </row>
    <row r="5" spans="1:10">
      <c r="B5" s="99"/>
      <c r="C5" s="100"/>
      <c r="D5" s="100"/>
      <c r="E5" s="100"/>
      <c r="F5" s="101"/>
      <c r="G5" s="101"/>
    </row>
    <row r="6" spans="1:10">
      <c r="B6" s="99"/>
      <c r="C6" s="100"/>
      <c r="D6" s="100"/>
      <c r="E6" s="100"/>
      <c r="F6" s="101"/>
      <c r="G6" s="101"/>
    </row>
    <row r="7" spans="1:10">
      <c r="B7" s="99"/>
      <c r="C7" s="100"/>
      <c r="D7" s="100"/>
      <c r="E7" s="100"/>
      <c r="F7" s="101"/>
      <c r="G7" s="101"/>
    </row>
    <row r="8" spans="1:10">
      <c r="B8" s="99"/>
      <c r="C8" s="100"/>
      <c r="D8" s="100"/>
      <c r="E8" s="100"/>
      <c r="F8" s="101"/>
      <c r="G8" s="101"/>
    </row>
    <row r="9" spans="1:10">
      <c r="B9" s="99"/>
      <c r="C9" s="100"/>
      <c r="D9" s="100"/>
      <c r="E9" s="100"/>
      <c r="F9" s="101"/>
      <c r="G9" s="101"/>
    </row>
    <row r="10" spans="1:10">
      <c r="B10" s="99"/>
      <c r="C10" s="100"/>
      <c r="D10" s="100"/>
      <c r="E10" s="100"/>
      <c r="F10" s="101"/>
      <c r="G10" s="101"/>
    </row>
    <row r="11" spans="1:10">
      <c r="B11" s="99"/>
      <c r="C11" s="100"/>
      <c r="D11" s="100"/>
      <c r="E11" s="100"/>
      <c r="F11" s="101"/>
      <c r="G11" s="101"/>
    </row>
    <row r="12" spans="1:10">
      <c r="B12" s="99"/>
      <c r="C12" s="100"/>
      <c r="D12" s="102"/>
      <c r="E12" s="100"/>
      <c r="F12" s="101"/>
      <c r="G12" s="101"/>
    </row>
    <row r="13" spans="1:10">
      <c r="B13" s="99"/>
      <c r="C13" s="100"/>
      <c r="D13" s="100"/>
      <c r="E13" s="100"/>
      <c r="F13" s="101"/>
      <c r="G13" s="101"/>
    </row>
    <row r="14" spans="1:10">
      <c r="B14" s="99"/>
      <c r="C14" s="100"/>
      <c r="D14" s="103"/>
      <c r="E14" s="100"/>
      <c r="F14" s="101"/>
      <c r="G14" s="101"/>
    </row>
    <row r="15" spans="1:10">
      <c r="B15" s="99"/>
      <c r="C15" s="100"/>
      <c r="D15" s="103"/>
      <c r="E15" s="100"/>
      <c r="F15" s="101"/>
      <c r="G15" s="101"/>
    </row>
    <row r="16" spans="1:10">
      <c r="B16" s="99"/>
      <c r="C16" s="104"/>
      <c r="D16" s="103"/>
      <c r="E16" s="105"/>
      <c r="F16" s="101"/>
      <c r="G16" s="101"/>
    </row>
    <row r="17" spans="2:8">
      <c r="B17" s="99"/>
      <c r="C17" s="104"/>
      <c r="D17" s="103"/>
      <c r="E17" s="105"/>
      <c r="F17" s="101"/>
      <c r="G17" s="101"/>
    </row>
    <row r="18" spans="2:8">
      <c r="B18" s="95"/>
      <c r="C18" s="104"/>
      <c r="D18" s="104"/>
      <c r="E18" s="104"/>
      <c r="F18" s="95"/>
      <c r="G18" s="95"/>
    </row>
    <row r="19" spans="2:8">
      <c r="B19" s="95"/>
      <c r="C19" s="95"/>
      <c r="D19" s="95"/>
      <c r="E19" s="94"/>
      <c r="F19" s="106"/>
      <c r="G19" s="106"/>
      <c r="H19" s="91"/>
    </row>
  </sheetData>
  <protectedRanges>
    <protectedRange sqref="D5:D9" name="Rango1"/>
    <protectedRange sqref="E5:E7" name="Rango1_5_1"/>
    <protectedRange sqref="D10:D12" name="Rango1_4_1"/>
    <protectedRange sqref="C9" name="Rango1_1"/>
    <protectedRange sqref="C5:C7" name="Rango1_5_4"/>
    <protectedRange sqref="C10:C12" name="Rango1_5_4_1"/>
  </protectedRanges>
  <pageMargins left="0.70866141732283472" right="0.70866141732283472" top="0.74803149606299213" bottom="0.74803149606299213" header="0.31496062992125984" footer="0.31496062992125984"/>
  <pageSetup scale="8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G13"/>
  <sheetViews>
    <sheetView workbookViewId="0">
      <selection activeCell="F32" sqref="F32"/>
    </sheetView>
  </sheetViews>
  <sheetFormatPr baseColWidth="10" defaultRowHeight="12.75"/>
  <cols>
    <col min="5" max="5" width="23.7109375" bestFit="1" customWidth="1"/>
    <col min="6" max="6" width="51.5703125" bestFit="1" customWidth="1"/>
  </cols>
  <sheetData>
    <row r="3" spans="5:7" ht="12.75" customHeight="1">
      <c r="E3" s="115" t="s">
        <v>2</v>
      </c>
      <c r="F3" s="115" t="s">
        <v>27</v>
      </c>
      <c r="G3" s="115" t="s">
        <v>28</v>
      </c>
    </row>
    <row r="4" spans="5:7" ht="12.75" customHeight="1">
      <c r="E4" s="115"/>
      <c r="F4" s="115"/>
      <c r="G4" s="115"/>
    </row>
    <row r="6" spans="5:7" ht="12.75" customHeight="1">
      <c r="F6" s="32"/>
      <c r="G6" s="36" t="e">
        <f>DETALLADO!#REF!</f>
        <v>#REF!</v>
      </c>
    </row>
    <row r="7" spans="5:7">
      <c r="F7" s="32"/>
      <c r="G7" s="36" t="e">
        <f>DETALLADO!#REF!</f>
        <v>#REF!</v>
      </c>
    </row>
    <row r="8" spans="5:7">
      <c r="F8" s="32"/>
      <c r="G8" s="36" t="e">
        <f>DETALLADO!#REF!</f>
        <v>#REF!</v>
      </c>
    </row>
    <row r="9" spans="5:7">
      <c r="F9" s="32"/>
      <c r="G9" s="36" t="e">
        <f>DETALLADO!#REF!</f>
        <v>#REF!</v>
      </c>
    </row>
    <row r="10" spans="5:7" ht="12" hidden="1" customHeight="1">
      <c r="F10" s="32"/>
    </row>
    <row r="11" spans="5:7" hidden="1">
      <c r="F11" s="32"/>
    </row>
    <row r="12" spans="5:7">
      <c r="F12" s="32"/>
    </row>
    <row r="13" spans="5:7">
      <c r="G13" s="37" t="e">
        <f>SUM(G6:G12)</f>
        <v>#REF!</v>
      </c>
    </row>
  </sheetData>
  <mergeCells count="3">
    <mergeCell ref="E3:E4"/>
    <mergeCell ref="F3:F4"/>
    <mergeCell ref="G3:G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2"/>
  <sheetViews>
    <sheetView workbookViewId="0">
      <selection activeCell="AC1" sqref="F1:AC2"/>
    </sheetView>
  </sheetViews>
  <sheetFormatPr baseColWidth="10" defaultRowHeight="12.75"/>
  <cols>
    <col min="1" max="1" width="20" style="57" customWidth="1"/>
    <col min="2" max="5" width="20" style="57" hidden="1" customWidth="1"/>
    <col min="6" max="6" width="20" style="57" customWidth="1"/>
    <col min="7" max="8" width="20" style="57" hidden="1" customWidth="1"/>
    <col min="9" max="12" width="20" style="57" customWidth="1"/>
    <col min="13" max="26" width="20" style="57" hidden="1" customWidth="1"/>
    <col min="27" max="33" width="20" style="57" customWidth="1"/>
  </cols>
  <sheetData>
    <row r="1" spans="1:44" ht="30">
      <c r="A1" s="58" t="s">
        <v>42</v>
      </c>
      <c r="B1" s="50" t="s">
        <v>43</v>
      </c>
      <c r="C1" s="50" t="s">
        <v>44</v>
      </c>
      <c r="D1" s="50" t="s">
        <v>45</v>
      </c>
      <c r="E1" s="51" t="s">
        <v>46</v>
      </c>
      <c r="F1" s="50" t="s">
        <v>47</v>
      </c>
      <c r="G1" s="50" t="s">
        <v>48</v>
      </c>
      <c r="H1" s="50" t="s">
        <v>49</v>
      </c>
      <c r="I1" s="52" t="s">
        <v>50</v>
      </c>
      <c r="J1" s="52" t="s">
        <v>51</v>
      </c>
      <c r="K1" s="53" t="s">
        <v>26</v>
      </c>
      <c r="L1" s="52" t="s">
        <v>52</v>
      </c>
      <c r="M1" s="52" t="s">
        <v>53</v>
      </c>
      <c r="N1" s="52" t="s">
        <v>54</v>
      </c>
      <c r="O1" s="52" t="s">
        <v>55</v>
      </c>
      <c r="P1" s="52" t="s">
        <v>56</v>
      </c>
      <c r="Q1" s="52" t="s">
        <v>57</v>
      </c>
      <c r="R1" s="52" t="s">
        <v>58</v>
      </c>
      <c r="S1" s="52" t="s">
        <v>41</v>
      </c>
      <c r="T1" s="52" t="s">
        <v>59</v>
      </c>
      <c r="U1" s="52" t="s">
        <v>60</v>
      </c>
      <c r="V1" s="52" t="s">
        <v>61</v>
      </c>
      <c r="W1" s="52" t="s">
        <v>62</v>
      </c>
      <c r="X1" s="52" t="s">
        <v>63</v>
      </c>
      <c r="Y1" s="52" t="s">
        <v>64</v>
      </c>
      <c r="Z1" s="52" t="s">
        <v>29</v>
      </c>
      <c r="AA1" s="52" t="s">
        <v>65</v>
      </c>
      <c r="AB1" s="50" t="s">
        <v>66</v>
      </c>
      <c r="AC1" s="54" t="s">
        <v>67</v>
      </c>
      <c r="AD1" s="59" t="s">
        <v>68</v>
      </c>
      <c r="AE1" s="60"/>
      <c r="AF1" s="60"/>
      <c r="AG1" s="61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</row>
    <row r="2" spans="1:44" ht="63.75" customHeight="1">
      <c r="A2" s="62" t="s">
        <v>69</v>
      </c>
      <c r="B2" s="62" t="s">
        <v>70</v>
      </c>
      <c r="C2" s="62" t="s">
        <v>71</v>
      </c>
      <c r="D2" s="62" t="s">
        <v>72</v>
      </c>
      <c r="E2" s="62" t="s">
        <v>73</v>
      </c>
      <c r="F2" s="63" t="s">
        <v>74</v>
      </c>
      <c r="G2" s="64">
        <v>43405</v>
      </c>
      <c r="H2" s="64"/>
      <c r="I2" s="65">
        <v>6627</v>
      </c>
      <c r="J2" s="65">
        <v>31763.22</v>
      </c>
      <c r="K2" s="62">
        <v>15</v>
      </c>
      <c r="L2" s="66">
        <f>I2/30*K2</f>
        <v>3313.5</v>
      </c>
      <c r="M2" s="66">
        <v>0</v>
      </c>
      <c r="N2" s="66">
        <v>0</v>
      </c>
      <c r="O2" s="67"/>
      <c r="P2" s="67"/>
      <c r="Q2" s="67"/>
      <c r="R2" s="67"/>
      <c r="S2" s="67"/>
      <c r="T2" s="67"/>
      <c r="U2" s="67"/>
      <c r="V2" s="67"/>
      <c r="W2" s="68"/>
      <c r="X2" s="68"/>
      <c r="Y2" s="68"/>
      <c r="Z2" s="68">
        <v>0</v>
      </c>
      <c r="AA2" s="68">
        <f>+(J2+L2+M2+N2+N2+O2+P2+Q2+R2+S2+T2+U2+V2+W2+X2+Y2)</f>
        <v>35076.720000000001</v>
      </c>
      <c r="AB2" s="68" t="s">
        <v>75</v>
      </c>
      <c r="AC2" s="56" t="s">
        <v>76</v>
      </c>
      <c r="AD2" s="62"/>
      <c r="AE2" s="117"/>
      <c r="AF2" s="118"/>
      <c r="AG2" s="118"/>
      <c r="AH2" s="119"/>
      <c r="AI2" s="69"/>
      <c r="AJ2" s="69"/>
      <c r="AK2" s="69"/>
      <c r="AL2" s="69"/>
      <c r="AM2" s="69"/>
      <c r="AN2" s="69"/>
      <c r="AO2" s="69"/>
      <c r="AP2" s="69"/>
      <c r="AQ2" s="69"/>
      <c r="AR2" s="69"/>
    </row>
  </sheetData>
  <mergeCells count="1">
    <mergeCell ref="AE2:AH2"/>
  </mergeCells>
  <pageMargins left="0.70866141732283472" right="0.70866141732283472" top="0.74803149606299213" bottom="0.74803149606299213" header="0.31496062992125984" footer="0.31496062992125984"/>
  <pageSetup paperSize="9" scale="34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2</vt:i4>
      </vt:variant>
    </vt:vector>
  </HeadingPairs>
  <TitlesOfParts>
    <vt:vector size="10" baseType="lpstr">
      <vt:lpstr>NOMINA</vt:lpstr>
      <vt:lpstr>Hoja2</vt:lpstr>
      <vt:lpstr>CÁLCULO</vt:lpstr>
      <vt:lpstr>Hoja1</vt:lpstr>
      <vt:lpstr>DETALLADO</vt:lpstr>
      <vt:lpstr>SINDICATO</vt:lpstr>
      <vt:lpstr>CHEQUE</vt:lpstr>
      <vt:lpstr>INCIDENCIAS</vt:lpstr>
      <vt:lpstr>NOMINA!Área_de_impresión</vt:lpstr>
      <vt:lpstr>SINDICATO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grupocim</dc:creator>
  <cp:lastModifiedBy>Eduardo</cp:lastModifiedBy>
  <cp:lastPrinted>2020-08-04T15:42:18Z</cp:lastPrinted>
  <dcterms:created xsi:type="dcterms:W3CDTF">2010-06-12T17:02:29Z</dcterms:created>
  <dcterms:modified xsi:type="dcterms:W3CDTF">2020-08-13T18:28:18Z</dcterms:modified>
</cp:coreProperties>
</file>