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ri\Documents\Pilot AH\"/>
    </mc:Choice>
  </mc:AlternateContent>
  <xr:revisionPtr revIDLastSave="0" documentId="13_ncr:1_{E2727821-AD10-43CC-A24D-A66C15FE9D14}" xr6:coauthVersionLast="47" xr6:coauthVersionMax="47" xr10:uidLastSave="{00000000-0000-0000-0000-000000000000}"/>
  <bookViews>
    <workbookView xWindow="28680" yWindow="-120" windowWidth="38640" windowHeight="21240" xr2:uid="{8042FA5A-37F2-B043-A102-D7F84926113E}"/>
  </bookViews>
  <sheets>
    <sheet name="Object categories" sheetId="4" r:id="rId1"/>
    <sheet name="Floode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8" l="1"/>
  <c r="C52" i="8"/>
  <c r="I45" i="8"/>
  <c r="G45" i="8"/>
  <c r="D37" i="8"/>
  <c r="C37" i="8"/>
  <c r="B30" i="8"/>
  <c r="D20" i="8"/>
  <c r="C20" i="8"/>
  <c r="H14" i="8"/>
  <c r="E14" i="8"/>
  <c r="F4" i="8" l="1"/>
  <c r="E4" i="8"/>
  <c r="L59" i="8"/>
  <c r="L61" i="8" s="1"/>
  <c r="I59" i="8"/>
  <c r="K59" i="8"/>
  <c r="K61" i="8" l="1"/>
  <c r="I61" i="8"/>
</calcChain>
</file>

<file path=xl/sharedStrings.xml><?xml version="1.0" encoding="utf-8"?>
<sst xmlns="http://schemas.openxmlformats.org/spreadsheetml/2006/main" count="263" uniqueCount="169">
  <si>
    <t>Food &amp; Drink</t>
  </si>
  <si>
    <t>Post Office</t>
  </si>
  <si>
    <t>Railway Track</t>
  </si>
  <si>
    <t>Religious Buildings</t>
  </si>
  <si>
    <t>Banks</t>
  </si>
  <si>
    <t>Parks</t>
  </si>
  <si>
    <t>Couriers</t>
  </si>
  <si>
    <t>Assisted Living</t>
  </si>
  <si>
    <t>ATMS</t>
  </si>
  <si>
    <t>Transit System</t>
  </si>
  <si>
    <t>Bars/Nightclubs</t>
  </si>
  <si>
    <t>CATEGORY</t>
  </si>
  <si>
    <t>NODE NAME</t>
  </si>
  <si>
    <t>EXAMPLES/NOTES</t>
  </si>
  <si>
    <t>Accommodation</t>
  </si>
  <si>
    <t xml:space="preserve">Care Homes, Hospice, Nursing Homes, Retirement Homes, Sheltered Housing </t>
  </si>
  <si>
    <t>Estate Agents</t>
  </si>
  <si>
    <t>Estate Agents, Letting Agents, Property Management, Realtors</t>
  </si>
  <si>
    <t>Hotels (with Restaurant/Meals)</t>
  </si>
  <si>
    <t>Bed &amp; Breakfasts, Hotels, Holiday Lets</t>
  </si>
  <si>
    <t>Hotels (Self-Catering)</t>
  </si>
  <si>
    <t>Private Accommodation</t>
  </si>
  <si>
    <t>Apartments, Condominiums, Flats, Houses</t>
  </si>
  <si>
    <t>Education &amp; Professional Qualifications</t>
  </si>
  <si>
    <t>Creches</t>
  </si>
  <si>
    <t>Driving Schools</t>
  </si>
  <si>
    <t>Music Services</t>
  </si>
  <si>
    <t>Music Lessons, Music Schools, Music Shops</t>
  </si>
  <si>
    <t>Schools</t>
  </si>
  <si>
    <t>Training Providers</t>
  </si>
  <si>
    <t>Career Centres, Trade Schools e.g. Nursing Schools</t>
  </si>
  <si>
    <t>Universities</t>
  </si>
  <si>
    <t>to account for widespread campuses where some buildings and not others will flood, universities should be marked as individual nodes, e.g. Heriot-Watt University, University of Edinburgh</t>
  </si>
  <si>
    <t>Finance</t>
  </si>
  <si>
    <t>Accountancy Firms</t>
  </si>
  <si>
    <t>ATMs</t>
  </si>
  <si>
    <t>Credit Unions</t>
  </si>
  <si>
    <t>Currency Exchanges</t>
  </si>
  <si>
    <t>Debt Collection Companies</t>
  </si>
  <si>
    <t>Insurance Providers</t>
  </si>
  <si>
    <t>Investment/Financial Advisors</t>
  </si>
  <si>
    <t>Money Transfer Services</t>
  </si>
  <si>
    <t>Pawn Shops</t>
  </si>
  <si>
    <t>i.e. nightlife not providing food</t>
  </si>
  <si>
    <t>Eateries</t>
  </si>
  <si>
    <t>Food Markets</t>
  </si>
  <si>
    <t>Convenience Stores, Corner Shops, Farmers'/Outdoor Markets, Health &amp; Nutrition Shops, Specialty Food Shops (e.g. Butcher, Baker, Foreign Grocery, Greengrocer, Liquor), Supermarkets</t>
  </si>
  <si>
    <t>Government</t>
  </si>
  <si>
    <t>Armed Forces</t>
  </si>
  <si>
    <t>Military Compounds, Recruitment Offices, Training Centres - any military compounds should be treated as individual nodes, as explained for 'Universities'</t>
  </si>
  <si>
    <t>Council Offices</t>
  </si>
  <si>
    <t>Courthouses</t>
  </si>
  <si>
    <t>Sherriff's Court</t>
  </si>
  <si>
    <t>Fire Departments</t>
  </si>
  <si>
    <t>Fire Stations, Fire Emergency Response Vehicles</t>
  </si>
  <si>
    <t>Libraries/Archives</t>
  </si>
  <si>
    <t>Parliamentary Buildings</t>
  </si>
  <si>
    <t>Police Departments</t>
  </si>
  <si>
    <t>Police Stations, Police Emergency Response Vehicles</t>
  </si>
  <si>
    <t>Politician Offices</t>
  </si>
  <si>
    <t>MP Offices (individual)</t>
  </si>
  <si>
    <t>Procurator Fiscal</t>
  </si>
  <si>
    <t>Registrar Service Offices</t>
  </si>
  <si>
    <t>Social Work Offices</t>
  </si>
  <si>
    <t>Healthcare</t>
  </si>
  <si>
    <t>Doctors' Offices</t>
  </si>
  <si>
    <t>Doctors' Offices, GP Surgeries, Walk-In Clinics (non-emergency)</t>
  </si>
  <si>
    <t>Hospitals</t>
  </si>
  <si>
    <t>Emergency Response Vehicles (e.g. Ambulances), Hospitals</t>
  </si>
  <si>
    <t>Opticians</t>
  </si>
  <si>
    <t>Pharmacies</t>
  </si>
  <si>
    <t>Specialist Healthcare</t>
  </si>
  <si>
    <t>e.g. Distributors/Fitters of Motorised Stair Lifts, other accessible home equipment; Drug Testing Providers; Physiotherapists</t>
  </si>
  <si>
    <t>Industry</t>
  </si>
  <si>
    <t>Construction &amp; Heavy Industry</t>
  </si>
  <si>
    <t>Construction, Machinery Hire, Mining</t>
  </si>
  <si>
    <t>Farms</t>
  </si>
  <si>
    <t>Industry (Other)</t>
  </si>
  <si>
    <t>Lawyers/Solicitors</t>
  </si>
  <si>
    <t>Media Outlets</t>
  </si>
  <si>
    <t>Security Services</t>
  </si>
  <si>
    <t>Tradesmen Businesses</t>
  </si>
  <si>
    <t>Bricklayers, Carpenters, Electricians, Joiners, Painters, Plumbers</t>
  </si>
  <si>
    <t>Infrastructure</t>
  </si>
  <si>
    <t>Broadband Providers</t>
  </si>
  <si>
    <t>Broadband Networks, Broadband Provider Offices/Customer Points</t>
  </si>
  <si>
    <t>Electricity Providers</t>
  </si>
  <si>
    <t>Electricity Networks, Electricity Provider Offices/Customer Points, Pylons</t>
  </si>
  <si>
    <t>Gas Providers</t>
  </si>
  <si>
    <t>Gas Networks, Gas Provider Offices/Customer Points</t>
  </si>
  <si>
    <t>Waste Collection Services</t>
  </si>
  <si>
    <t>e.g. Landfills, Recycling Centres</t>
  </si>
  <si>
    <t>Wastewater Treatment Works</t>
  </si>
  <si>
    <t>Sewage Treatment Works, Water Purification Plants, Water Supply Networks</t>
  </si>
  <si>
    <t>Culture, Leisure, Recreation, &amp; Tourism</t>
  </si>
  <si>
    <t>Community Centres</t>
  </si>
  <si>
    <t>Community Centres, Convention Centres, Leisure Centres</t>
  </si>
  <si>
    <t>Gyms</t>
  </si>
  <si>
    <t>Attractions</t>
  </si>
  <si>
    <t>Amusement Parks, Listed Tourism Sites, Monuments, Museums, Theatres</t>
  </si>
  <si>
    <t>Pet Goods &amp; Services</t>
  </si>
  <si>
    <t>Pet Charities, Pet Shops, Veterinary Offices</t>
  </si>
  <si>
    <t>Shops (Clothing)</t>
  </si>
  <si>
    <t>Clothing, Dry Cleaners, Laundrettes, Shoes, Special Occasion</t>
  </si>
  <si>
    <t>Shops (Home &amp; Garden)</t>
  </si>
  <si>
    <t>DIY, Garden Centres, Home Repair</t>
  </si>
  <si>
    <t>Shops (Non-Essential)</t>
  </si>
  <si>
    <t>Non-Essential Goods: Antiques, Bargain, Beauty &amp; Salon, Books, Car Washes, Crafts, Electronics, Florists, Gambling Services, Gifts, Hairdressers, Other, Stationery, Tattooists, Travel Agents, etc.</t>
  </si>
  <si>
    <t>Shops (Sporting Goods)</t>
  </si>
  <si>
    <t>Bicycle Shops, General Sporting Gear, Skiing</t>
  </si>
  <si>
    <t>Sports Grounds &amp; Facilities</t>
  </si>
  <si>
    <t>Basketball Courts, Football Pitches, Stadiums, Swimming Pools, Tennis Courts</t>
  </si>
  <si>
    <t>Religion</t>
  </si>
  <si>
    <t>Cemeteries</t>
  </si>
  <si>
    <t>Funeral Directors</t>
  </si>
  <si>
    <t>Crematoriums, Funeral Directors, etc.</t>
  </si>
  <si>
    <t>Any place of worship, Chapels, Churches, Mosques, Temples</t>
  </si>
  <si>
    <t>Social Support</t>
  </si>
  <si>
    <t>Business Advice/Support Organisations</t>
  </si>
  <si>
    <t>Charity Organisations</t>
  </si>
  <si>
    <t>Administrative Offices, Charity Shops - e.g. for Cancer Research, Salvation Army, etc.</t>
  </si>
  <si>
    <t>Citizens Advice Bureau</t>
  </si>
  <si>
    <t>Employment Services</t>
  </si>
  <si>
    <t>Food Banks</t>
  </si>
  <si>
    <t>Homeless Shelters</t>
  </si>
  <si>
    <t>Transport &amp; Logistics</t>
  </si>
  <si>
    <t>Airports</t>
  </si>
  <si>
    <t>Bus Stations</t>
  </si>
  <si>
    <t>Depots, Offices, Stations</t>
  </si>
  <si>
    <t>Bicycle Parking Points</t>
  </si>
  <si>
    <t>Distribution Centres</t>
  </si>
  <si>
    <t>e.g. warehouses &amp; distribution centres for supermarkets, Amazon</t>
  </si>
  <si>
    <t>Petrol Stations</t>
  </si>
  <si>
    <t>Gas Stations, Petrol Stations</t>
  </si>
  <si>
    <t>Rail Stations</t>
  </si>
  <si>
    <t>Post Offices</t>
  </si>
  <si>
    <t>Roads (Major)</t>
  </si>
  <si>
    <t>Roads (Minor)</t>
  </si>
  <si>
    <t>Roads (Residential)</t>
  </si>
  <si>
    <t>Vehicle Dealerships</t>
  </si>
  <si>
    <t>Vehicle Repair Services</t>
  </si>
  <si>
    <t>Garages, Vehicle Repair Shops</t>
  </si>
  <si>
    <t>Hotels (Resturant)</t>
  </si>
  <si>
    <t>Hotels (SC)</t>
  </si>
  <si>
    <t>Private Accomodation</t>
  </si>
  <si>
    <t>Credit Union</t>
  </si>
  <si>
    <t>Day Centres</t>
  </si>
  <si>
    <t>Medical Support</t>
  </si>
  <si>
    <t>Storage Facility</t>
  </si>
  <si>
    <t>Children's Day Cares, Creches, Nurseries</t>
  </si>
  <si>
    <t>Book Publishers, Film/Video Production, Magazine Publishers, Newspaper Offices, Radio Stations, etc.</t>
  </si>
  <si>
    <t>Day Centres/Day Care Facilities for Elderly, Disabled, etc.</t>
  </si>
  <si>
    <t>Railway Lines</t>
  </si>
  <si>
    <t>weighting done by mileage</t>
  </si>
  <si>
    <t>Motorways &amp; primary roads (sometimes called A roads) (UK); Primary roads (US) - weighting done by mileage</t>
  </si>
  <si>
    <t>B roads &amp; minor roads (sometimes called classified unnumbered or C roads) (UK); Secondary roads (US) - weighting done by mileage</t>
  </si>
  <si>
    <t>Local roads (sometimes called unclassified roads) (UK); Local roads (US) - weighting done by mileage</t>
  </si>
  <si>
    <t>Job Centres</t>
  </si>
  <si>
    <t>Telephone Exchanges</t>
  </si>
  <si>
    <t>Derelict Land</t>
  </si>
  <si>
    <t>Reservoirs</t>
  </si>
  <si>
    <t>Dykes (or other structural defence)</t>
  </si>
  <si>
    <t>Water tanks</t>
  </si>
  <si>
    <t>Storm Water Retention Ponds</t>
  </si>
  <si>
    <t>Remove</t>
  </si>
  <si>
    <t>Architects, Consultancies/Specialists, Contractors, Manufacturers, Research Facilities, Surveyors, Wholesalers, Distributors</t>
  </si>
  <si>
    <t>CrossFit Centres, Gyms, Yoga Studios, etc.</t>
  </si>
  <si>
    <t>Cafes, Coffee Shops, Delis, Pubs serving food, Restaurants, Takeaways</t>
  </si>
  <si>
    <t>Jobcentres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</si>
</sst>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01F85-A311-0C43-A186-35803F782AA2}">
  <dimension ref="A2:G88"/>
  <sheetViews>
    <sheetView tabSelected="1" workbookViewId="0">
      <selection activeCell="C53" sqref="C53"/>
    </sheetView>
  </sheetViews>
  <sheetFormatPr defaultColWidth="10.6640625" defaultRowHeight="15.5" x14ac:dyDescent="0.35"/>
  <cols>
    <col min="1" max="1" width="33.1640625" customWidth="1"/>
    <col min="2" max="2" width="32.83203125" customWidth="1"/>
  </cols>
  <sheetData>
    <row r="2" spans="1:3" x14ac:dyDescent="0.35">
      <c r="A2" s="2" t="s">
        <v>11</v>
      </c>
      <c r="B2" s="2" t="s">
        <v>12</v>
      </c>
      <c r="C2" s="2" t="s">
        <v>13</v>
      </c>
    </row>
    <row r="3" spans="1:3" x14ac:dyDescent="0.35">
      <c r="A3" t="s">
        <v>14</v>
      </c>
      <c r="B3" t="s">
        <v>7</v>
      </c>
      <c r="C3" t="s">
        <v>15</v>
      </c>
    </row>
    <row r="4" spans="1:3" x14ac:dyDescent="0.35">
      <c r="B4" t="s">
        <v>16</v>
      </c>
      <c r="C4" t="s">
        <v>17</v>
      </c>
    </row>
    <row r="5" spans="1:3" x14ac:dyDescent="0.35">
      <c r="B5" t="s">
        <v>18</v>
      </c>
      <c r="C5" t="s">
        <v>19</v>
      </c>
    </row>
    <row r="6" spans="1:3" x14ac:dyDescent="0.35">
      <c r="B6" t="s">
        <v>20</v>
      </c>
    </row>
    <row r="7" spans="1:3" x14ac:dyDescent="0.35">
      <c r="B7" t="s">
        <v>21</v>
      </c>
      <c r="C7" t="s">
        <v>22</v>
      </c>
    </row>
    <row r="8" spans="1:3" x14ac:dyDescent="0.35">
      <c r="A8" t="s">
        <v>23</v>
      </c>
      <c r="B8" t="s">
        <v>24</v>
      </c>
      <c r="C8" t="s">
        <v>149</v>
      </c>
    </row>
    <row r="9" spans="1:3" x14ac:dyDescent="0.35">
      <c r="B9" t="s">
        <v>25</v>
      </c>
    </row>
    <row r="10" spans="1:3" x14ac:dyDescent="0.35">
      <c r="B10" t="s">
        <v>26</v>
      </c>
      <c r="C10" t="s">
        <v>27</v>
      </c>
    </row>
    <row r="11" spans="1:3" x14ac:dyDescent="0.35">
      <c r="B11" t="s">
        <v>28</v>
      </c>
    </row>
    <row r="12" spans="1:3" x14ac:dyDescent="0.35">
      <c r="B12" t="s">
        <v>29</v>
      </c>
      <c r="C12" t="s">
        <v>30</v>
      </c>
    </row>
    <row r="13" spans="1:3" x14ac:dyDescent="0.35">
      <c r="B13" t="s">
        <v>31</v>
      </c>
      <c r="C13" t="s">
        <v>32</v>
      </c>
    </row>
    <row r="14" spans="1:3" x14ac:dyDescent="0.35">
      <c r="A14" t="s">
        <v>33</v>
      </c>
      <c r="B14" t="s">
        <v>34</v>
      </c>
    </row>
    <row r="15" spans="1:3" x14ac:dyDescent="0.35">
      <c r="B15" t="s">
        <v>35</v>
      </c>
    </row>
    <row r="16" spans="1:3" x14ac:dyDescent="0.35">
      <c r="B16" t="s">
        <v>4</v>
      </c>
    </row>
    <row r="17" spans="1:3" x14ac:dyDescent="0.35">
      <c r="B17" t="s">
        <v>36</v>
      </c>
    </row>
    <row r="18" spans="1:3" x14ac:dyDescent="0.35">
      <c r="B18" t="s">
        <v>37</v>
      </c>
    </row>
    <row r="19" spans="1:3" x14ac:dyDescent="0.35">
      <c r="B19" t="s">
        <v>38</v>
      </c>
    </row>
    <row r="20" spans="1:3" x14ac:dyDescent="0.35">
      <c r="B20" t="s">
        <v>39</v>
      </c>
    </row>
    <row r="21" spans="1:3" x14ac:dyDescent="0.35">
      <c r="B21" t="s">
        <v>40</v>
      </c>
    </row>
    <row r="22" spans="1:3" x14ac:dyDescent="0.35">
      <c r="B22" t="s">
        <v>41</v>
      </c>
    </row>
    <row r="23" spans="1:3" x14ac:dyDescent="0.35">
      <c r="B23" t="s">
        <v>42</v>
      </c>
    </row>
    <row r="24" spans="1:3" x14ac:dyDescent="0.35">
      <c r="A24" t="s">
        <v>0</v>
      </c>
      <c r="B24" t="s">
        <v>10</v>
      </c>
      <c r="C24" t="s">
        <v>43</v>
      </c>
    </row>
    <row r="25" spans="1:3" x14ac:dyDescent="0.35">
      <c r="B25" t="s">
        <v>44</v>
      </c>
      <c r="C25" t="s">
        <v>167</v>
      </c>
    </row>
    <row r="26" spans="1:3" x14ac:dyDescent="0.35">
      <c r="B26" t="s">
        <v>45</v>
      </c>
      <c r="C26" t="s">
        <v>46</v>
      </c>
    </row>
    <row r="27" spans="1:3" x14ac:dyDescent="0.35">
      <c r="A27" t="s">
        <v>47</v>
      </c>
      <c r="B27" t="s">
        <v>48</v>
      </c>
      <c r="C27" t="s">
        <v>49</v>
      </c>
    </row>
    <row r="28" spans="1:3" x14ac:dyDescent="0.35">
      <c r="B28" t="s">
        <v>50</v>
      </c>
    </row>
    <row r="29" spans="1:3" x14ac:dyDescent="0.35">
      <c r="B29" t="s">
        <v>51</v>
      </c>
      <c r="C29" t="s">
        <v>52</v>
      </c>
    </row>
    <row r="30" spans="1:3" x14ac:dyDescent="0.35">
      <c r="B30" t="s">
        <v>53</v>
      </c>
      <c r="C30" t="s">
        <v>54</v>
      </c>
    </row>
    <row r="31" spans="1:3" x14ac:dyDescent="0.35">
      <c r="B31" t="s">
        <v>55</v>
      </c>
    </row>
    <row r="32" spans="1:3" x14ac:dyDescent="0.35">
      <c r="B32" t="s">
        <v>56</v>
      </c>
    </row>
    <row r="33" spans="1:7" x14ac:dyDescent="0.35">
      <c r="B33" t="s">
        <v>57</v>
      </c>
      <c r="C33" t="s">
        <v>58</v>
      </c>
    </row>
    <row r="34" spans="1:7" x14ac:dyDescent="0.35">
      <c r="B34" t="s">
        <v>59</v>
      </c>
      <c r="C34" t="s">
        <v>60</v>
      </c>
    </row>
    <row r="35" spans="1:7" x14ac:dyDescent="0.35">
      <c r="B35" t="s">
        <v>61</v>
      </c>
    </row>
    <row r="36" spans="1:7" x14ac:dyDescent="0.35">
      <c r="B36" t="s">
        <v>62</v>
      </c>
    </row>
    <row r="37" spans="1:7" x14ac:dyDescent="0.35">
      <c r="B37" t="s">
        <v>63</v>
      </c>
    </row>
    <row r="38" spans="1:7" x14ac:dyDescent="0.35">
      <c r="A38" t="s">
        <v>64</v>
      </c>
      <c r="B38" t="s">
        <v>65</v>
      </c>
      <c r="C38" t="s">
        <v>66</v>
      </c>
    </row>
    <row r="39" spans="1:7" x14ac:dyDescent="0.35">
      <c r="B39" t="s">
        <v>67</v>
      </c>
      <c r="C39" t="s">
        <v>68</v>
      </c>
    </row>
    <row r="40" spans="1:7" x14ac:dyDescent="0.35">
      <c r="B40" t="s">
        <v>69</v>
      </c>
    </row>
    <row r="41" spans="1:7" x14ac:dyDescent="0.35">
      <c r="B41" t="s">
        <v>70</v>
      </c>
    </row>
    <row r="42" spans="1:7" x14ac:dyDescent="0.35">
      <c r="B42" t="s">
        <v>71</v>
      </c>
      <c r="C42" t="s">
        <v>72</v>
      </c>
    </row>
    <row r="43" spans="1:7" x14ac:dyDescent="0.35">
      <c r="A43" t="s">
        <v>73</v>
      </c>
      <c r="B43" t="s">
        <v>74</v>
      </c>
      <c r="C43" t="s">
        <v>75</v>
      </c>
    </row>
    <row r="44" spans="1:7" x14ac:dyDescent="0.35">
      <c r="B44" t="s">
        <v>76</v>
      </c>
    </row>
    <row r="45" spans="1:7" x14ac:dyDescent="0.35">
      <c r="B45" t="s">
        <v>77</v>
      </c>
      <c r="C45" t="s">
        <v>165</v>
      </c>
      <c r="G45" s="3"/>
    </row>
    <row r="46" spans="1:7" x14ac:dyDescent="0.35">
      <c r="B46" t="s">
        <v>78</v>
      </c>
    </row>
    <row r="47" spans="1:7" x14ac:dyDescent="0.35">
      <c r="B47" t="s">
        <v>79</v>
      </c>
      <c r="C47" t="s">
        <v>150</v>
      </c>
    </row>
    <row r="48" spans="1:7" x14ac:dyDescent="0.35">
      <c r="B48" t="s">
        <v>80</v>
      </c>
    </row>
    <row r="49" spans="1:3" x14ac:dyDescent="0.35">
      <c r="B49" t="s">
        <v>81</v>
      </c>
      <c r="C49" t="s">
        <v>82</v>
      </c>
    </row>
    <row r="50" spans="1:3" x14ac:dyDescent="0.35">
      <c r="A50" t="s">
        <v>83</v>
      </c>
      <c r="B50" t="s">
        <v>84</v>
      </c>
      <c r="C50" t="s">
        <v>85</v>
      </c>
    </row>
    <row r="51" spans="1:3" x14ac:dyDescent="0.35">
      <c r="B51" t="s">
        <v>86</v>
      </c>
      <c r="C51" t="s">
        <v>87</v>
      </c>
    </row>
    <row r="52" spans="1:3" x14ac:dyDescent="0.35">
      <c r="B52" t="s">
        <v>88</v>
      </c>
      <c r="C52" t="s">
        <v>89</v>
      </c>
    </row>
    <row r="53" spans="1:3" x14ac:dyDescent="0.35">
      <c r="B53" t="s">
        <v>90</v>
      </c>
      <c r="C53" t="s">
        <v>91</v>
      </c>
    </row>
    <row r="54" spans="1:3" x14ac:dyDescent="0.35">
      <c r="B54" t="s">
        <v>92</v>
      </c>
      <c r="C54" t="s">
        <v>93</v>
      </c>
    </row>
    <row r="55" spans="1:3" x14ac:dyDescent="0.35">
      <c r="A55" t="s">
        <v>94</v>
      </c>
      <c r="B55" t="s">
        <v>95</v>
      </c>
      <c r="C55" t="s">
        <v>96</v>
      </c>
    </row>
    <row r="56" spans="1:3" x14ac:dyDescent="0.35">
      <c r="B56" t="s">
        <v>97</v>
      </c>
      <c r="C56" t="s">
        <v>166</v>
      </c>
    </row>
    <row r="57" spans="1:3" x14ac:dyDescent="0.35">
      <c r="B57" s="1" t="s">
        <v>98</v>
      </c>
      <c r="C57" t="s">
        <v>99</v>
      </c>
    </row>
    <row r="58" spans="1:3" x14ac:dyDescent="0.35">
      <c r="B58" t="s">
        <v>5</v>
      </c>
    </row>
    <row r="59" spans="1:3" x14ac:dyDescent="0.35">
      <c r="B59" t="s">
        <v>100</v>
      </c>
      <c r="C59" t="s">
        <v>101</v>
      </c>
    </row>
    <row r="60" spans="1:3" x14ac:dyDescent="0.35">
      <c r="B60" t="s">
        <v>102</v>
      </c>
      <c r="C60" t="s">
        <v>103</v>
      </c>
    </row>
    <row r="61" spans="1:3" x14ac:dyDescent="0.35">
      <c r="B61" t="s">
        <v>104</v>
      </c>
      <c r="C61" t="s">
        <v>105</v>
      </c>
    </row>
    <row r="62" spans="1:3" x14ac:dyDescent="0.35">
      <c r="B62" t="s">
        <v>106</v>
      </c>
      <c r="C62" t="s">
        <v>107</v>
      </c>
    </row>
    <row r="63" spans="1:3" x14ac:dyDescent="0.35">
      <c r="B63" t="s">
        <v>108</v>
      </c>
      <c r="C63" t="s">
        <v>109</v>
      </c>
    </row>
    <row r="64" spans="1:3" x14ac:dyDescent="0.35">
      <c r="B64" t="s">
        <v>110</v>
      </c>
      <c r="C64" t="s">
        <v>111</v>
      </c>
    </row>
    <row r="65" spans="1:3" x14ac:dyDescent="0.35">
      <c r="A65" t="s">
        <v>112</v>
      </c>
      <c r="B65" t="s">
        <v>113</v>
      </c>
    </row>
    <row r="66" spans="1:3" x14ac:dyDescent="0.35">
      <c r="B66" t="s">
        <v>114</v>
      </c>
      <c r="C66" t="s">
        <v>115</v>
      </c>
    </row>
    <row r="67" spans="1:3" x14ac:dyDescent="0.35">
      <c r="B67" t="s">
        <v>3</v>
      </c>
      <c r="C67" t="s">
        <v>116</v>
      </c>
    </row>
    <row r="68" spans="1:3" x14ac:dyDescent="0.35">
      <c r="A68" t="s">
        <v>117</v>
      </c>
      <c r="B68" t="s">
        <v>118</v>
      </c>
    </row>
    <row r="69" spans="1:3" x14ac:dyDescent="0.35">
      <c r="B69" t="s">
        <v>119</v>
      </c>
      <c r="C69" t="s">
        <v>120</v>
      </c>
    </row>
    <row r="70" spans="1:3" x14ac:dyDescent="0.35">
      <c r="B70" t="s">
        <v>121</v>
      </c>
    </row>
    <row r="71" spans="1:3" x14ac:dyDescent="0.35">
      <c r="B71" t="s">
        <v>146</v>
      </c>
      <c r="C71" t="s">
        <v>151</v>
      </c>
    </row>
    <row r="72" spans="1:3" x14ac:dyDescent="0.35">
      <c r="B72" t="s">
        <v>122</v>
      </c>
      <c r="C72" t="s">
        <v>168</v>
      </c>
    </row>
    <row r="73" spans="1:3" x14ac:dyDescent="0.35">
      <c r="B73" t="s">
        <v>123</v>
      </c>
    </row>
    <row r="74" spans="1:3" x14ac:dyDescent="0.35">
      <c r="B74" t="s">
        <v>124</v>
      </c>
    </row>
    <row r="75" spans="1:3" x14ac:dyDescent="0.35">
      <c r="A75" t="s">
        <v>125</v>
      </c>
      <c r="B75" t="s">
        <v>126</v>
      </c>
    </row>
    <row r="76" spans="1:3" x14ac:dyDescent="0.35">
      <c r="B76" t="s">
        <v>127</v>
      </c>
      <c r="C76" t="s">
        <v>128</v>
      </c>
    </row>
    <row r="77" spans="1:3" x14ac:dyDescent="0.35">
      <c r="B77" t="s">
        <v>6</v>
      </c>
    </row>
    <row r="78" spans="1:3" x14ac:dyDescent="0.35">
      <c r="B78" t="s">
        <v>129</v>
      </c>
    </row>
    <row r="79" spans="1:3" x14ac:dyDescent="0.35">
      <c r="B79" s="7" t="s">
        <v>130</v>
      </c>
      <c r="C79" t="s">
        <v>131</v>
      </c>
    </row>
    <row r="80" spans="1:3" x14ac:dyDescent="0.35">
      <c r="B80" t="s">
        <v>132</v>
      </c>
      <c r="C80" t="s">
        <v>133</v>
      </c>
    </row>
    <row r="81" spans="2:3" x14ac:dyDescent="0.35">
      <c r="B81" t="s">
        <v>134</v>
      </c>
      <c r="C81" t="s">
        <v>128</v>
      </c>
    </row>
    <row r="82" spans="2:3" x14ac:dyDescent="0.35">
      <c r="B82" t="s">
        <v>152</v>
      </c>
      <c r="C82" t="s">
        <v>153</v>
      </c>
    </row>
    <row r="83" spans="2:3" x14ac:dyDescent="0.35">
      <c r="B83" t="s">
        <v>135</v>
      </c>
    </row>
    <row r="84" spans="2:3" x14ac:dyDescent="0.35">
      <c r="B84" t="s">
        <v>136</v>
      </c>
      <c r="C84" t="s">
        <v>154</v>
      </c>
    </row>
    <row r="85" spans="2:3" x14ac:dyDescent="0.35">
      <c r="B85" t="s">
        <v>137</v>
      </c>
      <c r="C85" t="s">
        <v>155</v>
      </c>
    </row>
    <row r="86" spans="2:3" x14ac:dyDescent="0.35">
      <c r="B86" t="s">
        <v>138</v>
      </c>
      <c r="C86" t="s">
        <v>156</v>
      </c>
    </row>
    <row r="87" spans="2:3" x14ac:dyDescent="0.35">
      <c r="B87" t="s">
        <v>139</v>
      </c>
    </row>
    <row r="88" spans="2:3" x14ac:dyDescent="0.35">
      <c r="B88" t="s">
        <v>140</v>
      </c>
      <c r="C88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7ACD-9862-4B4D-87FE-7E71F3558913}">
  <dimension ref="A1:P94"/>
  <sheetViews>
    <sheetView workbookViewId="0">
      <selection activeCell="C62" sqref="C62"/>
    </sheetView>
  </sheetViews>
  <sheetFormatPr defaultColWidth="10.6640625" defaultRowHeight="15.5" x14ac:dyDescent="0.35"/>
  <cols>
    <col min="1" max="1" width="10.6640625" style="2"/>
    <col min="2" max="2" width="33.5" customWidth="1"/>
    <col min="3" max="3" width="26.33203125" customWidth="1"/>
    <col min="4" max="4" width="33.83203125" customWidth="1"/>
    <col min="5" max="5" width="30" customWidth="1"/>
    <col min="6" max="6" width="25.6640625" customWidth="1"/>
    <col min="7" max="7" width="22.6640625" customWidth="1"/>
    <col min="8" max="8" width="27.33203125" customWidth="1"/>
    <col min="9" max="9" width="27.6640625" customWidth="1"/>
    <col min="10" max="11" width="21" customWidth="1"/>
    <col min="12" max="12" width="24.6640625" customWidth="1"/>
    <col min="13" max="13" width="25.33203125" customWidth="1"/>
    <col min="14" max="14" width="24.6640625" customWidth="1"/>
    <col min="25" max="25" width="21.1640625" customWidth="1"/>
  </cols>
  <sheetData>
    <row r="1" spans="1:9" x14ac:dyDescent="0.35">
      <c r="A1" s="2" t="s">
        <v>14</v>
      </c>
      <c r="B1" t="s">
        <v>7</v>
      </c>
      <c r="C1" t="s">
        <v>16</v>
      </c>
      <c r="D1" t="s">
        <v>142</v>
      </c>
      <c r="E1" t="s">
        <v>143</v>
      </c>
      <c r="F1" t="s">
        <v>144</v>
      </c>
      <c r="G1" t="s">
        <v>148</v>
      </c>
    </row>
    <row r="2" spans="1:9" x14ac:dyDescent="0.35">
      <c r="B2">
        <v>1</v>
      </c>
      <c r="C2">
        <v>17</v>
      </c>
      <c r="D2">
        <v>30</v>
      </c>
      <c r="E2">
        <v>25</v>
      </c>
      <c r="F2">
        <v>6315</v>
      </c>
      <c r="G2">
        <v>3</v>
      </c>
    </row>
    <row r="3" spans="1:9" x14ac:dyDescent="0.35">
      <c r="E3" s="4">
        <v>2</v>
      </c>
      <c r="F3" s="4">
        <v>263</v>
      </c>
    </row>
    <row r="4" spans="1:9" x14ac:dyDescent="0.35">
      <c r="E4" s="4">
        <f>1-(E3/E2)</f>
        <v>0.92</v>
      </c>
      <c r="F4" s="5">
        <f>1-(F3/F2)</f>
        <v>0.9583531274742676</v>
      </c>
    </row>
    <row r="6" spans="1:9" x14ac:dyDescent="0.35">
      <c r="A6" s="2" t="s">
        <v>23</v>
      </c>
    </row>
    <row r="7" spans="1:9" x14ac:dyDescent="0.35">
      <c r="B7" t="s">
        <v>24</v>
      </c>
      <c r="C7" t="s">
        <v>25</v>
      </c>
      <c r="D7" t="s">
        <v>26</v>
      </c>
      <c r="E7" t="s">
        <v>28</v>
      </c>
      <c r="F7" t="s">
        <v>29</v>
      </c>
      <c r="G7" t="s">
        <v>31</v>
      </c>
    </row>
    <row r="8" spans="1:9" x14ac:dyDescent="0.35">
      <c r="B8">
        <v>6</v>
      </c>
      <c r="D8">
        <v>1</v>
      </c>
      <c r="E8">
        <v>17</v>
      </c>
      <c r="F8">
        <v>1</v>
      </c>
      <c r="G8">
        <v>2</v>
      </c>
    </row>
    <row r="11" spans="1:9" x14ac:dyDescent="0.35">
      <c r="A11" s="2" t="s">
        <v>33</v>
      </c>
      <c r="B11" t="s">
        <v>34</v>
      </c>
      <c r="C11" t="s">
        <v>8</v>
      </c>
      <c r="D11" t="s">
        <v>4</v>
      </c>
      <c r="E11" t="s">
        <v>145</v>
      </c>
      <c r="F11" t="s">
        <v>39</v>
      </c>
      <c r="G11" t="s">
        <v>40</v>
      </c>
      <c r="H11" t="s">
        <v>41</v>
      </c>
      <c r="I11" t="s">
        <v>42</v>
      </c>
    </row>
    <row r="12" spans="1:9" x14ac:dyDescent="0.35">
      <c r="B12">
        <v>1</v>
      </c>
      <c r="C12">
        <v>6</v>
      </c>
      <c r="D12">
        <v>14</v>
      </c>
      <c r="E12">
        <v>14</v>
      </c>
      <c r="F12">
        <v>17</v>
      </c>
      <c r="G12">
        <v>10</v>
      </c>
      <c r="H12">
        <v>12</v>
      </c>
      <c r="I12">
        <v>2</v>
      </c>
    </row>
    <row r="13" spans="1:9" x14ac:dyDescent="0.35">
      <c r="E13" s="4">
        <v>1</v>
      </c>
      <c r="H13" s="4">
        <v>1</v>
      </c>
    </row>
    <row r="14" spans="1:9" x14ac:dyDescent="0.35">
      <c r="E14" s="5">
        <f>1-(1/E12)</f>
        <v>0.9285714285714286</v>
      </c>
      <c r="H14" s="5">
        <f>1-(H13/H12)</f>
        <v>0.91666666666666663</v>
      </c>
    </row>
    <row r="17" spans="1:9" x14ac:dyDescent="0.35">
      <c r="A17" s="2" t="s">
        <v>0</v>
      </c>
      <c r="B17" t="s">
        <v>10</v>
      </c>
      <c r="C17" t="s">
        <v>44</v>
      </c>
      <c r="D17" t="s">
        <v>45</v>
      </c>
    </row>
    <row r="18" spans="1:9" x14ac:dyDescent="0.35">
      <c r="B18">
        <v>10</v>
      </c>
      <c r="C18">
        <v>66</v>
      </c>
      <c r="D18">
        <v>12</v>
      </c>
    </row>
    <row r="19" spans="1:9" x14ac:dyDescent="0.35">
      <c r="C19" s="4">
        <v>2</v>
      </c>
      <c r="D19" s="4">
        <v>1</v>
      </c>
    </row>
    <row r="20" spans="1:9" x14ac:dyDescent="0.35">
      <c r="C20" s="5">
        <f>1-(C19/C18)</f>
        <v>0.96969696969696972</v>
      </c>
      <c r="D20" s="5">
        <f>1-(D19/D18)</f>
        <v>0.91666666666666663</v>
      </c>
    </row>
    <row r="22" spans="1:9" x14ac:dyDescent="0.35">
      <c r="C22">
        <v>66</v>
      </c>
    </row>
    <row r="23" spans="1:9" x14ac:dyDescent="0.35">
      <c r="A23" s="2" t="s">
        <v>47</v>
      </c>
      <c r="B23" t="s">
        <v>48</v>
      </c>
      <c r="C23" t="s">
        <v>50</v>
      </c>
      <c r="D23" t="s">
        <v>51</v>
      </c>
      <c r="E23" t="s">
        <v>53</v>
      </c>
      <c r="F23" t="s">
        <v>55</v>
      </c>
      <c r="G23" t="s">
        <v>56</v>
      </c>
      <c r="H23" t="s">
        <v>57</v>
      </c>
      <c r="I23" t="s">
        <v>63</v>
      </c>
    </row>
    <row r="24" spans="1:9" x14ac:dyDescent="0.35">
      <c r="B24">
        <v>1</v>
      </c>
      <c r="C24">
        <v>1</v>
      </c>
      <c r="D24">
        <v>2</v>
      </c>
      <c r="E24">
        <v>4</v>
      </c>
      <c r="F24">
        <v>1</v>
      </c>
      <c r="G24">
        <v>0</v>
      </c>
      <c r="H24">
        <v>2</v>
      </c>
      <c r="I24">
        <v>1</v>
      </c>
    </row>
    <row r="27" spans="1:9" x14ac:dyDescent="0.35">
      <c r="A27" s="2" t="s">
        <v>64</v>
      </c>
      <c r="B27" t="s">
        <v>65</v>
      </c>
      <c r="C27" t="s">
        <v>67</v>
      </c>
      <c r="D27" t="s">
        <v>69</v>
      </c>
      <c r="E27" t="s">
        <v>70</v>
      </c>
      <c r="F27" t="s">
        <v>71</v>
      </c>
    </row>
    <row r="28" spans="1:9" x14ac:dyDescent="0.35">
      <c r="B28">
        <v>4</v>
      </c>
      <c r="C28">
        <v>1</v>
      </c>
      <c r="D28">
        <v>2</v>
      </c>
      <c r="E28">
        <v>6</v>
      </c>
      <c r="F28">
        <v>2</v>
      </c>
    </row>
    <row r="29" spans="1:9" x14ac:dyDescent="0.35">
      <c r="B29" s="4">
        <v>1</v>
      </c>
    </row>
    <row r="30" spans="1:9" x14ac:dyDescent="0.35">
      <c r="B30" s="4">
        <f>1-(B29/B28)</f>
        <v>0.75</v>
      </c>
    </row>
    <row r="34" spans="1:11" x14ac:dyDescent="0.35">
      <c r="A34" s="2" t="s">
        <v>73</v>
      </c>
      <c r="B34" t="s">
        <v>74</v>
      </c>
      <c r="C34" t="s">
        <v>76</v>
      </c>
      <c r="D34" t="s">
        <v>77</v>
      </c>
      <c r="E34" t="s">
        <v>81</v>
      </c>
      <c r="F34" t="s">
        <v>79</v>
      </c>
    </row>
    <row r="35" spans="1:11" x14ac:dyDescent="0.35">
      <c r="B35">
        <v>7</v>
      </c>
      <c r="C35">
        <v>6</v>
      </c>
      <c r="D35">
        <v>9</v>
      </c>
      <c r="E35">
        <v>2</v>
      </c>
      <c r="F35">
        <v>8</v>
      </c>
    </row>
    <row r="36" spans="1:11" x14ac:dyDescent="0.35">
      <c r="C36" s="4">
        <v>1</v>
      </c>
      <c r="D36" s="4">
        <v>1</v>
      </c>
    </row>
    <row r="37" spans="1:11" x14ac:dyDescent="0.35">
      <c r="C37" s="5">
        <f>1-(C36/C35)</f>
        <v>0.83333333333333337</v>
      </c>
      <c r="D37" s="5">
        <f>1-(D36/D35)</f>
        <v>0.88888888888888884</v>
      </c>
    </row>
    <row r="39" spans="1:11" x14ac:dyDescent="0.35">
      <c r="A39" s="2" t="s">
        <v>83</v>
      </c>
      <c r="B39" t="s">
        <v>84</v>
      </c>
      <c r="C39" t="s">
        <v>86</v>
      </c>
      <c r="D39" t="s">
        <v>92</v>
      </c>
      <c r="E39" t="s">
        <v>90</v>
      </c>
    </row>
    <row r="40" spans="1:11" x14ac:dyDescent="0.35">
      <c r="B40">
        <v>1</v>
      </c>
      <c r="C40">
        <v>1</v>
      </c>
      <c r="D40">
        <v>1</v>
      </c>
      <c r="E40">
        <v>1</v>
      </c>
    </row>
    <row r="42" spans="1:11" x14ac:dyDescent="0.35">
      <c r="A42" s="6" t="s">
        <v>94</v>
      </c>
      <c r="B42" t="s">
        <v>95</v>
      </c>
      <c r="C42" t="s">
        <v>97</v>
      </c>
      <c r="D42" t="s">
        <v>98</v>
      </c>
      <c r="E42" t="s">
        <v>5</v>
      </c>
      <c r="F42" t="s">
        <v>100</v>
      </c>
      <c r="G42" t="s">
        <v>102</v>
      </c>
      <c r="H42" t="s">
        <v>104</v>
      </c>
      <c r="I42" t="s">
        <v>106</v>
      </c>
      <c r="J42" t="s">
        <v>108</v>
      </c>
      <c r="K42" t="s">
        <v>110</v>
      </c>
    </row>
    <row r="43" spans="1:11" x14ac:dyDescent="0.35">
      <c r="B43">
        <v>5</v>
      </c>
      <c r="C43">
        <v>8</v>
      </c>
      <c r="D43">
        <v>12</v>
      </c>
      <c r="E43">
        <v>2</v>
      </c>
      <c r="F43">
        <v>7</v>
      </c>
      <c r="G43">
        <v>37</v>
      </c>
      <c r="H43">
        <v>15</v>
      </c>
      <c r="I43">
        <v>51</v>
      </c>
      <c r="J43">
        <v>5</v>
      </c>
      <c r="K43">
        <v>2</v>
      </c>
    </row>
    <row r="44" spans="1:11" x14ac:dyDescent="0.35">
      <c r="G44" s="4">
        <v>1</v>
      </c>
      <c r="I44" s="4">
        <v>1</v>
      </c>
    </row>
    <row r="45" spans="1:11" x14ac:dyDescent="0.35">
      <c r="G45" s="5">
        <f>1-(G44/G43)</f>
        <v>0.97297297297297303</v>
      </c>
      <c r="I45" s="5">
        <f>1-(I44/I43)</f>
        <v>0.98039215686274506</v>
      </c>
    </row>
    <row r="49" spans="1:16" x14ac:dyDescent="0.35">
      <c r="A49" s="2" t="s">
        <v>112</v>
      </c>
      <c r="B49" t="s">
        <v>113</v>
      </c>
      <c r="C49" t="s">
        <v>114</v>
      </c>
      <c r="D49" t="s">
        <v>3</v>
      </c>
    </row>
    <row r="50" spans="1:16" x14ac:dyDescent="0.35">
      <c r="B50">
        <v>3</v>
      </c>
      <c r="C50">
        <v>6</v>
      </c>
      <c r="D50">
        <v>66</v>
      </c>
    </row>
    <row r="51" spans="1:16" x14ac:dyDescent="0.35">
      <c r="C51" s="4">
        <v>1</v>
      </c>
      <c r="D51" s="4">
        <v>1</v>
      </c>
    </row>
    <row r="52" spans="1:16" x14ac:dyDescent="0.35">
      <c r="C52" s="5">
        <f>1-(C51/C50)</f>
        <v>0.83333333333333337</v>
      </c>
      <c r="D52" s="5">
        <f>1-(D51/D50)</f>
        <v>0.98484848484848486</v>
      </c>
    </row>
    <row r="54" spans="1:16" x14ac:dyDescent="0.35">
      <c r="A54" s="2" t="s">
        <v>117</v>
      </c>
      <c r="B54" t="s">
        <v>118</v>
      </c>
      <c r="C54" t="s">
        <v>119</v>
      </c>
      <c r="D54" t="s">
        <v>121</v>
      </c>
      <c r="E54" t="s">
        <v>122</v>
      </c>
      <c r="F54" t="s">
        <v>123</v>
      </c>
      <c r="G54" t="s">
        <v>124</v>
      </c>
      <c r="H54" t="s">
        <v>146</v>
      </c>
      <c r="I54" s="4" t="s">
        <v>147</v>
      </c>
    </row>
    <row r="55" spans="1:16" x14ac:dyDescent="0.35">
      <c r="B55">
        <v>0</v>
      </c>
      <c r="C55">
        <v>1</v>
      </c>
      <c r="D55">
        <v>0</v>
      </c>
      <c r="E55">
        <v>0</v>
      </c>
      <c r="F55">
        <v>2</v>
      </c>
      <c r="G55">
        <v>0</v>
      </c>
      <c r="H55">
        <v>1</v>
      </c>
      <c r="I55">
        <v>1</v>
      </c>
    </row>
    <row r="58" spans="1:16" x14ac:dyDescent="0.35">
      <c r="A58" s="2" t="s">
        <v>125</v>
      </c>
      <c r="B58" t="s">
        <v>126</v>
      </c>
      <c r="C58" t="s">
        <v>127</v>
      </c>
      <c r="D58" t="s">
        <v>6</v>
      </c>
      <c r="E58" t="s">
        <v>129</v>
      </c>
      <c r="F58" t="s">
        <v>130</v>
      </c>
      <c r="G58" t="s">
        <v>132</v>
      </c>
      <c r="H58" t="s">
        <v>134</v>
      </c>
      <c r="I58" t="s">
        <v>2</v>
      </c>
      <c r="J58" t="s">
        <v>136</v>
      </c>
      <c r="K58" t="s">
        <v>137</v>
      </c>
      <c r="L58" t="s">
        <v>138</v>
      </c>
      <c r="M58" t="s">
        <v>139</v>
      </c>
      <c r="N58" t="s">
        <v>140</v>
      </c>
      <c r="O58" t="s">
        <v>1</v>
      </c>
      <c r="P58" s="4" t="s">
        <v>9</v>
      </c>
    </row>
    <row r="59" spans="1:16" x14ac:dyDescent="0.35">
      <c r="B59">
        <v>1</v>
      </c>
      <c r="C59">
        <v>1</v>
      </c>
      <c r="D59">
        <v>0</v>
      </c>
      <c r="F59">
        <v>1</v>
      </c>
      <c r="G59">
        <v>11</v>
      </c>
      <c r="H59">
        <v>0</v>
      </c>
      <c r="I59">
        <f>15244.06/1000</f>
        <v>15.244059999999999</v>
      </c>
      <c r="K59">
        <f>95129.25/1000</f>
        <v>95.129249999999999</v>
      </c>
      <c r="L59">
        <f>248646.88/1000</f>
        <v>248.64688000000001</v>
      </c>
      <c r="M59">
        <v>17</v>
      </c>
      <c r="N59">
        <v>13</v>
      </c>
      <c r="O59">
        <v>2</v>
      </c>
      <c r="P59">
        <v>1</v>
      </c>
    </row>
    <row r="60" spans="1:16" x14ac:dyDescent="0.35">
      <c r="I60" s="4">
        <v>1.4</v>
      </c>
      <c r="J60" s="4"/>
      <c r="K60" s="4">
        <v>1.37</v>
      </c>
      <c r="L60" s="4">
        <v>2.27</v>
      </c>
    </row>
    <row r="61" spans="1:16" x14ac:dyDescent="0.35">
      <c r="A61" s="2" t="s">
        <v>164</v>
      </c>
      <c r="I61" s="5">
        <f>1-(I60/I59)</f>
        <v>0.90816094924842861</v>
      </c>
      <c r="J61" s="5"/>
      <c r="K61" s="5">
        <f>1-(K60/K59)</f>
        <v>0.98559854093246824</v>
      </c>
      <c r="L61" s="5">
        <f>1-(L60/L59)</f>
        <v>0.99087058723600308</v>
      </c>
    </row>
    <row r="62" spans="1:16" x14ac:dyDescent="0.35">
      <c r="A62" t="s">
        <v>121</v>
      </c>
    </row>
    <row r="63" spans="1:16" x14ac:dyDescent="0.35">
      <c r="A63" t="s">
        <v>6</v>
      </c>
    </row>
    <row r="64" spans="1:16" x14ac:dyDescent="0.35">
      <c r="A64" t="s">
        <v>38</v>
      </c>
    </row>
    <row r="65" spans="1:1" x14ac:dyDescent="0.35">
      <c r="A65" t="s">
        <v>159</v>
      </c>
    </row>
    <row r="66" spans="1:1" x14ac:dyDescent="0.35">
      <c r="A66" t="s">
        <v>25</v>
      </c>
    </row>
    <row r="67" spans="1:1" x14ac:dyDescent="0.35">
      <c r="A67" t="s">
        <v>161</v>
      </c>
    </row>
    <row r="68" spans="1:1" x14ac:dyDescent="0.35">
      <c r="A68" t="s">
        <v>122</v>
      </c>
    </row>
    <row r="69" spans="1:1" x14ac:dyDescent="0.35">
      <c r="A69" t="s">
        <v>124</v>
      </c>
    </row>
    <row r="70" spans="1:1" x14ac:dyDescent="0.35">
      <c r="A70" t="s">
        <v>157</v>
      </c>
    </row>
    <row r="71" spans="1:1" x14ac:dyDescent="0.35">
      <c r="A71" t="s">
        <v>56</v>
      </c>
    </row>
    <row r="72" spans="1:1" x14ac:dyDescent="0.35">
      <c r="A72" t="s">
        <v>134</v>
      </c>
    </row>
    <row r="73" spans="1:1" x14ac:dyDescent="0.35">
      <c r="A73" t="s">
        <v>160</v>
      </c>
    </row>
    <row r="74" spans="1:1" x14ac:dyDescent="0.35">
      <c r="A74" t="s">
        <v>163</v>
      </c>
    </row>
    <row r="75" spans="1:1" x14ac:dyDescent="0.35">
      <c r="A75" t="s">
        <v>158</v>
      </c>
    </row>
    <row r="76" spans="1:1" x14ac:dyDescent="0.35">
      <c r="A76" t="s">
        <v>29</v>
      </c>
    </row>
    <row r="77" spans="1:1" x14ac:dyDescent="0.35">
      <c r="A77" t="s">
        <v>92</v>
      </c>
    </row>
    <row r="78" spans="1:1" x14ac:dyDescent="0.35">
      <c r="A78" t="s">
        <v>162</v>
      </c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</sheetData>
  <sortState xmlns:xlrd2="http://schemas.microsoft.com/office/spreadsheetml/2017/richdata2" ref="A62:A78">
    <sortCondition ref="A62:A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 categories</vt:lpstr>
      <vt:lpstr>Flooded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Kerri</cp:lastModifiedBy>
  <dcterms:created xsi:type="dcterms:W3CDTF">2018-07-05T14:00:34Z</dcterms:created>
  <dcterms:modified xsi:type="dcterms:W3CDTF">2021-09-30T15:29:09Z</dcterms:modified>
</cp:coreProperties>
</file>