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8195" windowHeight="7995" activeTab="6"/>
  </bookViews>
  <sheets>
    <sheet name="UD CN" sheetId="1" r:id="rId1"/>
    <sheet name="K1F1" sheetId="3" r:id="rId2"/>
    <sheet name="K1F2" sheetId="4" r:id="rId3"/>
    <sheet name="K1F3" sheetId="5" r:id="rId4"/>
    <sheet name="K2F1" sheetId="8" r:id="rId5"/>
    <sheet name="K2F2" sheetId="9" r:id="rId6"/>
    <sheet name="K2F3" sheetId="10" r:id="rId7"/>
    <sheet name="K3F1" sheetId="11" r:id="rId8"/>
    <sheet name="K3F2 " sheetId="12" r:id="rId9"/>
    <sheet name="K3F3" sheetId="13" r:id="rId10"/>
    <sheet name="K4F1" sheetId="2" r:id="rId11"/>
    <sheet name="K4F2" sheetId="6" r:id="rId12"/>
    <sheet name="K4F3" sheetId="7" r:id="rId13"/>
  </sheets>
  <definedNames>
    <definedName name="_xlnm.Print_Area" localSheetId="0">'UD CN'!$A$2:$I$40</definedName>
  </definedNames>
  <calcPr calcId="145621"/>
</workbook>
</file>

<file path=xl/calcChain.xml><?xml version="1.0" encoding="utf-8"?>
<calcChain xmlns="http://schemas.openxmlformats.org/spreadsheetml/2006/main">
  <c r="G55" i="13" l="1"/>
  <c r="G54" i="13"/>
  <c r="G53" i="13"/>
  <c r="G52" i="13"/>
  <c r="G51" i="13"/>
  <c r="H56" i="13" s="1"/>
  <c r="G47" i="13"/>
  <c r="G46" i="13"/>
  <c r="G45" i="13"/>
  <c r="G44" i="13"/>
  <c r="G43" i="13"/>
  <c r="G39" i="13"/>
  <c r="G38" i="13"/>
  <c r="G37" i="13"/>
  <c r="G36" i="13"/>
  <c r="G35" i="13"/>
  <c r="G31" i="13"/>
  <c r="G30" i="13"/>
  <c r="G29" i="13"/>
  <c r="G28" i="13"/>
  <c r="G27" i="13"/>
  <c r="G23" i="13"/>
  <c r="G22" i="13"/>
  <c r="G21" i="13"/>
  <c r="G20" i="13"/>
  <c r="G19" i="13"/>
  <c r="H24" i="13" s="1"/>
  <c r="G15" i="13"/>
  <c r="G14" i="13"/>
  <c r="G13" i="13"/>
  <c r="G12" i="13"/>
  <c r="G16" i="13" s="1"/>
  <c r="G11" i="13"/>
  <c r="Q8" i="13"/>
  <c r="P8" i="13"/>
  <c r="G7" i="13"/>
  <c r="G6" i="13"/>
  <c r="G5" i="13"/>
  <c r="G4" i="13"/>
  <c r="G3" i="13"/>
  <c r="H8" i="13" s="1"/>
  <c r="G55" i="12"/>
  <c r="G54" i="12"/>
  <c r="G53" i="12"/>
  <c r="H56" i="12" s="1"/>
  <c r="G52" i="12"/>
  <c r="G51" i="12"/>
  <c r="G56" i="12" s="1"/>
  <c r="G47" i="12"/>
  <c r="G46" i="12"/>
  <c r="G45" i="12"/>
  <c r="G44" i="12"/>
  <c r="G43" i="12"/>
  <c r="G39" i="12"/>
  <c r="G38" i="12"/>
  <c r="G37" i="12"/>
  <c r="G36" i="12"/>
  <c r="G35" i="12"/>
  <c r="H40" i="12" s="1"/>
  <c r="G31" i="12"/>
  <c r="G30" i="12"/>
  <c r="G29" i="12"/>
  <c r="G28" i="12"/>
  <c r="G27" i="12"/>
  <c r="G23" i="12"/>
  <c r="G22" i="12"/>
  <c r="G21" i="12"/>
  <c r="H24" i="12" s="1"/>
  <c r="G20" i="12"/>
  <c r="G19" i="12"/>
  <c r="G15" i="12"/>
  <c r="G14" i="12"/>
  <c r="G13" i="12"/>
  <c r="G12" i="12"/>
  <c r="G11" i="12"/>
  <c r="Q8" i="12"/>
  <c r="P8" i="12"/>
  <c r="G7" i="12"/>
  <c r="G6" i="12"/>
  <c r="G5" i="12"/>
  <c r="H8" i="12" s="1"/>
  <c r="G4" i="12"/>
  <c r="G3" i="12"/>
  <c r="G55" i="11"/>
  <c r="G54" i="11"/>
  <c r="G53" i="11"/>
  <c r="G52" i="11"/>
  <c r="H56" i="11" s="1"/>
  <c r="G51" i="11"/>
  <c r="G47" i="11"/>
  <c r="G46" i="11"/>
  <c r="G45" i="11"/>
  <c r="G44" i="11"/>
  <c r="G43" i="11"/>
  <c r="G39" i="11"/>
  <c r="G38" i="11"/>
  <c r="G37" i="11"/>
  <c r="G36" i="11"/>
  <c r="G35" i="11"/>
  <c r="G31" i="11"/>
  <c r="G30" i="11"/>
  <c r="G29" i="11"/>
  <c r="G28" i="11"/>
  <c r="G27" i="11"/>
  <c r="G32" i="11" s="1"/>
  <c r="G23" i="11"/>
  <c r="G22" i="11"/>
  <c r="G21" i="11"/>
  <c r="G20" i="11"/>
  <c r="H24" i="11" s="1"/>
  <c r="G19" i="11"/>
  <c r="G15" i="11"/>
  <c r="G14" i="11"/>
  <c r="G13" i="11"/>
  <c r="G12" i="11"/>
  <c r="G11" i="11"/>
  <c r="Q8" i="11"/>
  <c r="P8" i="11"/>
  <c r="G7" i="11"/>
  <c r="G6" i="11"/>
  <c r="G5" i="11"/>
  <c r="G4" i="11"/>
  <c r="G3" i="11"/>
  <c r="G55" i="10"/>
  <c r="G54" i="10"/>
  <c r="G53" i="10"/>
  <c r="G52" i="10"/>
  <c r="G51" i="10"/>
  <c r="H56" i="10" s="1"/>
  <c r="G47" i="10"/>
  <c r="G46" i="10"/>
  <c r="G45" i="10"/>
  <c r="G44" i="10"/>
  <c r="G43" i="10"/>
  <c r="G39" i="10"/>
  <c r="G38" i="10"/>
  <c r="G37" i="10"/>
  <c r="G36" i="10"/>
  <c r="G35" i="10"/>
  <c r="G31" i="10"/>
  <c r="G30" i="10"/>
  <c r="G29" i="10"/>
  <c r="G28" i="10"/>
  <c r="G27" i="10"/>
  <c r="G23" i="10"/>
  <c r="G22" i="10"/>
  <c r="G21" i="10"/>
  <c r="G20" i="10"/>
  <c r="G19" i="10"/>
  <c r="H24" i="10" s="1"/>
  <c r="G15" i="10"/>
  <c r="G14" i="10"/>
  <c r="G13" i="10"/>
  <c r="G12" i="10"/>
  <c r="G11" i="10"/>
  <c r="Q8" i="10"/>
  <c r="P8" i="10"/>
  <c r="G7" i="10"/>
  <c r="G6" i="10"/>
  <c r="G5" i="10"/>
  <c r="G4" i="10"/>
  <c r="G3" i="10"/>
  <c r="H8" i="10" s="1"/>
  <c r="G55" i="9"/>
  <c r="G54" i="9"/>
  <c r="G53" i="9"/>
  <c r="G52" i="9"/>
  <c r="G51" i="9"/>
  <c r="H56" i="9" s="1"/>
  <c r="G47" i="9"/>
  <c r="G46" i="9"/>
  <c r="G45" i="9"/>
  <c r="G44" i="9"/>
  <c r="G48" i="9" s="1"/>
  <c r="G43" i="9"/>
  <c r="G39" i="9"/>
  <c r="G38" i="9"/>
  <c r="G37" i="9"/>
  <c r="G36" i="9"/>
  <c r="G35" i="9"/>
  <c r="G31" i="9"/>
  <c r="G30" i="9"/>
  <c r="G29" i="9"/>
  <c r="G28" i="9"/>
  <c r="G27" i="9"/>
  <c r="G23" i="9"/>
  <c r="G22" i="9"/>
  <c r="G21" i="9"/>
  <c r="G20" i="9"/>
  <c r="G19" i="9"/>
  <c r="H24" i="9" s="1"/>
  <c r="G15" i="9"/>
  <c r="G14" i="9"/>
  <c r="G13" i="9"/>
  <c r="G12" i="9"/>
  <c r="H16" i="9" s="1"/>
  <c r="G11" i="9"/>
  <c r="Q8" i="9"/>
  <c r="P8" i="9"/>
  <c r="G7" i="9"/>
  <c r="G6" i="9"/>
  <c r="G5" i="9"/>
  <c r="G4" i="9"/>
  <c r="G3" i="9"/>
  <c r="H8" i="9" s="1"/>
  <c r="G55" i="8"/>
  <c r="G54" i="8"/>
  <c r="G53" i="8"/>
  <c r="G52" i="8"/>
  <c r="G51" i="8"/>
  <c r="G56" i="8" s="1"/>
  <c r="G47" i="8"/>
  <c r="G46" i="8"/>
  <c r="G45" i="8"/>
  <c r="G44" i="8"/>
  <c r="G43" i="8"/>
  <c r="G39" i="8"/>
  <c r="G38" i="8"/>
  <c r="G37" i="8"/>
  <c r="G36" i="8"/>
  <c r="G35" i="8"/>
  <c r="G31" i="8"/>
  <c r="G30" i="8"/>
  <c r="G29" i="8"/>
  <c r="G28" i="8"/>
  <c r="G27" i="8"/>
  <c r="G23" i="8"/>
  <c r="G22" i="8"/>
  <c r="G21" i="8"/>
  <c r="G20" i="8"/>
  <c r="G19" i="8"/>
  <c r="G24" i="8" s="1"/>
  <c r="G15" i="8"/>
  <c r="G14" i="8"/>
  <c r="G13" i="8"/>
  <c r="G12" i="8"/>
  <c r="G11" i="8"/>
  <c r="H16" i="8" s="1"/>
  <c r="Q8" i="8"/>
  <c r="P8" i="8"/>
  <c r="G7" i="8"/>
  <c r="G6" i="8"/>
  <c r="G5" i="8"/>
  <c r="G4" i="8"/>
  <c r="G3" i="8"/>
  <c r="G55" i="7"/>
  <c r="G54" i="7"/>
  <c r="G53" i="7"/>
  <c r="G52" i="7"/>
  <c r="H56" i="7" s="1"/>
  <c r="G51" i="7"/>
  <c r="G47" i="7"/>
  <c r="G46" i="7"/>
  <c r="G45" i="7"/>
  <c r="H48" i="7" s="1"/>
  <c r="G44" i="7"/>
  <c r="G43" i="7"/>
  <c r="G39" i="7"/>
  <c r="G38" i="7"/>
  <c r="G37" i="7"/>
  <c r="G36" i="7"/>
  <c r="G35" i="7"/>
  <c r="G31" i="7"/>
  <c r="G30" i="7"/>
  <c r="G29" i="7"/>
  <c r="G28" i="7"/>
  <c r="G27" i="7"/>
  <c r="H32" i="7" s="1"/>
  <c r="G23" i="7"/>
  <c r="G22" i="7"/>
  <c r="G21" i="7"/>
  <c r="G20" i="7"/>
  <c r="G24" i="7" s="1"/>
  <c r="G19" i="7"/>
  <c r="G15" i="7"/>
  <c r="G14" i="7"/>
  <c r="G13" i="7"/>
  <c r="H16" i="7" s="1"/>
  <c r="G12" i="7"/>
  <c r="G11" i="7"/>
  <c r="Q8" i="7"/>
  <c r="P8" i="7"/>
  <c r="G7" i="7"/>
  <c r="G6" i="7"/>
  <c r="G5" i="7"/>
  <c r="G4" i="7"/>
  <c r="G3" i="7"/>
  <c r="G55" i="6"/>
  <c r="G54" i="6"/>
  <c r="G53" i="6"/>
  <c r="G52" i="6"/>
  <c r="G51" i="6"/>
  <c r="G47" i="6"/>
  <c r="G46" i="6"/>
  <c r="G45" i="6"/>
  <c r="G44" i="6"/>
  <c r="G43" i="6"/>
  <c r="G39" i="6"/>
  <c r="G38" i="6"/>
  <c r="G37" i="6"/>
  <c r="G36" i="6"/>
  <c r="G35" i="6"/>
  <c r="G31" i="6"/>
  <c r="G30" i="6"/>
  <c r="G29" i="6"/>
  <c r="G28" i="6"/>
  <c r="G27" i="6"/>
  <c r="H32" i="6" s="1"/>
  <c r="G23" i="6"/>
  <c r="G22" i="6"/>
  <c r="G21" i="6"/>
  <c r="G20" i="6"/>
  <c r="G19" i="6"/>
  <c r="G15" i="6"/>
  <c r="G14" i="6"/>
  <c r="G13" i="6"/>
  <c r="G12" i="6"/>
  <c r="G11" i="6"/>
  <c r="Q8" i="6"/>
  <c r="P8" i="6"/>
  <c r="G7" i="6"/>
  <c r="G6" i="6"/>
  <c r="G5" i="6"/>
  <c r="G4" i="6"/>
  <c r="G3" i="6"/>
  <c r="G55" i="5"/>
  <c r="G54" i="5"/>
  <c r="G53" i="5"/>
  <c r="G52" i="5"/>
  <c r="G51" i="5"/>
  <c r="G47" i="5"/>
  <c r="G46" i="5"/>
  <c r="G45" i="5"/>
  <c r="G44" i="5"/>
  <c r="G43" i="5"/>
  <c r="G39" i="5"/>
  <c r="G38" i="5"/>
  <c r="G37" i="5"/>
  <c r="G36" i="5"/>
  <c r="G35" i="5"/>
  <c r="H40" i="5" s="1"/>
  <c r="G31" i="5"/>
  <c r="G30" i="5"/>
  <c r="G29" i="5"/>
  <c r="G28" i="5"/>
  <c r="G27" i="5"/>
  <c r="G23" i="5"/>
  <c r="G22" i="5"/>
  <c r="G21" i="5"/>
  <c r="G20" i="5"/>
  <c r="G19" i="5"/>
  <c r="G15" i="5"/>
  <c r="G14" i="5"/>
  <c r="G13" i="5"/>
  <c r="G12" i="5"/>
  <c r="G11" i="5"/>
  <c r="Q8" i="5"/>
  <c r="P8" i="5"/>
  <c r="G7" i="5"/>
  <c r="G6" i="5"/>
  <c r="G5" i="5"/>
  <c r="G4" i="5"/>
  <c r="G3" i="5"/>
  <c r="G55" i="4"/>
  <c r="G54" i="4"/>
  <c r="G53" i="4"/>
  <c r="G52" i="4"/>
  <c r="G51" i="4"/>
  <c r="H56" i="4" s="1"/>
  <c r="G47" i="4"/>
  <c r="G46" i="4"/>
  <c r="G45" i="4"/>
  <c r="G44" i="4"/>
  <c r="G43" i="4"/>
  <c r="H48" i="4" s="1"/>
  <c r="G39" i="4"/>
  <c r="G38" i="4"/>
  <c r="G37" i="4"/>
  <c r="G36" i="4"/>
  <c r="G35" i="4"/>
  <c r="G40" i="4" s="1"/>
  <c r="G31" i="4"/>
  <c r="G30" i="4"/>
  <c r="G29" i="4"/>
  <c r="G28" i="4"/>
  <c r="G27" i="4"/>
  <c r="H32" i="4" s="1"/>
  <c r="G23" i="4"/>
  <c r="G22" i="4"/>
  <c r="G21" i="4"/>
  <c r="G20" i="4"/>
  <c r="G19" i="4"/>
  <c r="H24" i="4" s="1"/>
  <c r="G15" i="4"/>
  <c r="G14" i="4"/>
  <c r="G13" i="4"/>
  <c r="G12" i="4"/>
  <c r="G11" i="4"/>
  <c r="H16" i="4" s="1"/>
  <c r="Q8" i="4"/>
  <c r="P8" i="4"/>
  <c r="G7" i="4"/>
  <c r="G6" i="4"/>
  <c r="G5" i="4"/>
  <c r="G4" i="4"/>
  <c r="G3" i="4"/>
  <c r="H8" i="4" s="1"/>
  <c r="G55" i="3"/>
  <c r="G54" i="3"/>
  <c r="G53" i="3"/>
  <c r="G52" i="3"/>
  <c r="G51" i="3"/>
  <c r="G47" i="3"/>
  <c r="G46" i="3"/>
  <c r="G45" i="3"/>
  <c r="G44" i="3"/>
  <c r="G43" i="3"/>
  <c r="G48" i="3" s="1"/>
  <c r="G39" i="3"/>
  <c r="G38" i="3"/>
  <c r="G37" i="3"/>
  <c r="G36" i="3"/>
  <c r="G35" i="3"/>
  <c r="G31" i="3"/>
  <c r="G30" i="3"/>
  <c r="G29" i="3"/>
  <c r="G28" i="3"/>
  <c r="G27" i="3"/>
  <c r="G23" i="3"/>
  <c r="G22" i="3"/>
  <c r="G21" i="3"/>
  <c r="G20" i="3"/>
  <c r="G19" i="3"/>
  <c r="G15" i="3"/>
  <c r="G14" i="3"/>
  <c r="G13" i="3"/>
  <c r="G12" i="3"/>
  <c r="G11" i="3"/>
  <c r="G16" i="3" s="1"/>
  <c r="Q8" i="3"/>
  <c r="P8" i="3"/>
  <c r="G7" i="3"/>
  <c r="G6" i="3"/>
  <c r="G5" i="3"/>
  <c r="G4" i="3"/>
  <c r="G3" i="3"/>
  <c r="G55" i="2"/>
  <c r="G54" i="2"/>
  <c r="G53" i="2"/>
  <c r="G52" i="2"/>
  <c r="G51" i="2"/>
  <c r="G56" i="2" s="1"/>
  <c r="G47" i="2"/>
  <c r="G46" i="2"/>
  <c r="G45" i="2"/>
  <c r="G44" i="2"/>
  <c r="G43" i="2"/>
  <c r="H48" i="2" s="1"/>
  <c r="G39" i="2"/>
  <c r="G38" i="2"/>
  <c r="G37" i="2"/>
  <c r="G36" i="2"/>
  <c r="G35" i="2"/>
  <c r="H40" i="2" s="1"/>
  <c r="G31" i="2"/>
  <c r="G30" i="2"/>
  <c r="G29" i="2"/>
  <c r="G28" i="2"/>
  <c r="G27" i="2"/>
  <c r="H32" i="2" s="1"/>
  <c r="G23" i="2"/>
  <c r="G22" i="2"/>
  <c r="G21" i="2"/>
  <c r="G20" i="2"/>
  <c r="G19" i="2"/>
  <c r="G24" i="2" s="1"/>
  <c r="G15" i="2"/>
  <c r="G14" i="2"/>
  <c r="G13" i="2"/>
  <c r="G12" i="2"/>
  <c r="G11" i="2"/>
  <c r="H16" i="2" s="1"/>
  <c r="Q8" i="2"/>
  <c r="P8" i="2"/>
  <c r="G7" i="2"/>
  <c r="G6" i="2"/>
  <c r="G5" i="2"/>
  <c r="G4" i="2"/>
  <c r="G3" i="2"/>
  <c r="G8" i="2" s="1"/>
  <c r="G16" i="7" l="1"/>
  <c r="G40" i="7"/>
  <c r="G48" i="7"/>
  <c r="H8" i="7"/>
  <c r="H24" i="7"/>
  <c r="H40" i="7"/>
  <c r="G8" i="6"/>
  <c r="G24" i="6"/>
  <c r="G48" i="6"/>
  <c r="G56" i="6"/>
  <c r="H40" i="6"/>
  <c r="H56" i="6"/>
  <c r="H16" i="6"/>
  <c r="H48" i="6"/>
  <c r="H32" i="13"/>
  <c r="H40" i="13"/>
  <c r="G48" i="13"/>
  <c r="G8" i="12"/>
  <c r="H16" i="12"/>
  <c r="G24" i="12"/>
  <c r="H48" i="12"/>
  <c r="H32" i="12"/>
  <c r="H16" i="11"/>
  <c r="H32" i="11"/>
  <c r="H48" i="11"/>
  <c r="H8" i="11"/>
  <c r="H40" i="11"/>
  <c r="H32" i="10"/>
  <c r="G40" i="10"/>
  <c r="H16" i="10"/>
  <c r="H48" i="10"/>
  <c r="H32" i="9"/>
  <c r="H40" i="9"/>
  <c r="G16" i="9"/>
  <c r="H40" i="8"/>
  <c r="H48" i="8"/>
  <c r="G8" i="8"/>
  <c r="H32" i="8"/>
  <c r="G32" i="5"/>
  <c r="H48" i="5"/>
  <c r="H16" i="5"/>
  <c r="G40" i="5"/>
  <c r="G48" i="5"/>
  <c r="H8" i="5"/>
  <c r="H24" i="5"/>
  <c r="H56" i="5"/>
  <c r="H8" i="3"/>
  <c r="H24" i="3"/>
  <c r="H56" i="3"/>
  <c r="H32" i="3"/>
  <c r="H40" i="3"/>
  <c r="H8" i="8"/>
  <c r="G16" i="8"/>
  <c r="H24" i="8"/>
  <c r="G48" i="8"/>
  <c r="H56" i="8"/>
  <c r="G40" i="9"/>
  <c r="H48" i="9"/>
  <c r="G32" i="10"/>
  <c r="H40" i="10"/>
  <c r="G8" i="11"/>
  <c r="G24" i="11"/>
  <c r="G56" i="11"/>
  <c r="G16" i="12"/>
  <c r="G48" i="12"/>
  <c r="H16" i="13"/>
  <c r="G40" i="13"/>
  <c r="H48" i="13"/>
  <c r="G40" i="8"/>
  <c r="G32" i="9"/>
  <c r="G8" i="10"/>
  <c r="G24" i="10"/>
  <c r="G56" i="10"/>
  <c r="G16" i="11"/>
  <c r="G48" i="11"/>
  <c r="G40" i="12"/>
  <c r="G32" i="13"/>
  <c r="G32" i="8"/>
  <c r="G8" i="9"/>
  <c r="G24" i="9"/>
  <c r="G56" i="9"/>
  <c r="G16" i="10"/>
  <c r="G48" i="10"/>
  <c r="G40" i="11"/>
  <c r="G32" i="12"/>
  <c r="G8" i="13"/>
  <c r="G24" i="13"/>
  <c r="G56" i="13"/>
  <c r="H8" i="2"/>
  <c r="G16" i="2"/>
  <c r="H24" i="2"/>
  <c r="G48" i="2"/>
  <c r="H56" i="2"/>
  <c r="H16" i="3"/>
  <c r="G40" i="3"/>
  <c r="H48" i="3"/>
  <c r="G32" i="4"/>
  <c r="H40" i="4"/>
  <c r="G8" i="5"/>
  <c r="G24" i="5"/>
  <c r="H32" i="5"/>
  <c r="G56" i="5"/>
  <c r="H8" i="6"/>
  <c r="G16" i="6"/>
  <c r="H24" i="6"/>
  <c r="G40" i="2"/>
  <c r="G32" i="3"/>
  <c r="G8" i="4"/>
  <c r="G24" i="4"/>
  <c r="G56" i="4"/>
  <c r="G16" i="5"/>
  <c r="G40" i="6"/>
  <c r="G32" i="7"/>
  <c r="G32" i="2"/>
  <c r="G8" i="3"/>
  <c r="G24" i="3"/>
  <c r="G56" i="3"/>
  <c r="G16" i="4"/>
  <c r="G48" i="4"/>
  <c r="G32" i="6"/>
  <c r="G8" i="7"/>
  <c r="G56" i="7"/>
</calcChain>
</file>

<file path=xl/sharedStrings.xml><?xml version="1.0" encoding="utf-8"?>
<sst xmlns="http://schemas.openxmlformats.org/spreadsheetml/2006/main" count="1959" uniqueCount="577">
  <si>
    <t>Undigested soil samples: for total C and N analysis</t>
  </si>
  <si>
    <t>Alpha/num</t>
  </si>
  <si>
    <t>Label</t>
  </si>
  <si>
    <t>Soil Location Label</t>
  </si>
  <si>
    <t>%C</t>
  </si>
  <si>
    <t>%N</t>
  </si>
  <si>
    <t>WRS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</si>
  <si>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</si>
  <si>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</si>
  <si>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</si>
  <si>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</si>
  <si>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</si>
  <si>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</si>
  <si>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</si>
  <si>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</si>
  <si>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</si>
  <si>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</si>
  <si>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</si>
  <si>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</si>
  <si>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</si>
  <si>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</si>
  <si>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</si>
  <si>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</si>
  <si>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</si>
  <si>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</si>
  <si>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</si>
  <si>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</si>
  <si>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</si>
  <si>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</si>
  <si>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</si>
  <si>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</si>
  <si>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</si>
  <si>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</si>
  <si>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</si>
  <si>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</si>
  <si>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</si>
  <si>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</si>
  <si>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</si>
  <si>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</si>
  <si>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</si>
  <si>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</si>
  <si>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</si>
  <si>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</si>
  <si>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</si>
  <si>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</si>
  <si>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</si>
  <si>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</si>
  <si>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</si>
  <si>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</si>
  <si>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</si>
  <si>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</si>
  <si>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</si>
  <si>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</si>
  <si>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</si>
  <si>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</si>
  <si>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</si>
  <si>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</si>
  <si>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</si>
  <si>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</si>
  <si>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</si>
  <si>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</si>
  <si>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</si>
  <si>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</si>
  <si>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</si>
  <si>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</si>
  <si>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</si>
  <si>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</si>
  <si>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</si>
  <si>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</si>
  <si>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</si>
  <si>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</si>
  <si>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</si>
  <si>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</si>
  <si>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</si>
  <si>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</si>
  <si>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</si>
  <si>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</si>
  <si>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</si>
  <si>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</si>
  <si>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</si>
  <si>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</si>
  <si>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</si>
  <si>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</si>
  <si>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</si>
  <si>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</si>
  <si>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</si>
  <si>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</si>
  <si>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</si>
  <si>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</si>
  <si>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</si>
  <si>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</si>
  <si>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</si>
  <si>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</si>
  <si>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</si>
  <si>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</si>
  <si>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</si>
  <si>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</si>
  <si>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</si>
  <si>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</si>
  <si>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</si>
  <si>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</si>
  <si>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</si>
  <si>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</si>
  <si>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</si>
  <si>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</si>
  <si>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</si>
  <si>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</si>
  <si>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</si>
  <si>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</si>
  <si>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</si>
  <si>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</si>
  <si>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</si>
  <si>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</si>
  <si>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</si>
  <si>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</si>
  <si>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Initial</t>
  </si>
  <si>
    <t>Final</t>
  </si>
  <si>
    <t>mass Rec</t>
  </si>
  <si>
    <t>Std Err</t>
  </si>
  <si>
    <t>(g)</t>
  </si>
  <si>
    <t>%</t>
  </si>
  <si>
    <t>(n=5)</t>
  </si>
  <si>
    <t>WRS1001</t>
  </si>
  <si>
    <t>Ref Std</t>
  </si>
  <si>
    <t>D</t>
  </si>
  <si>
    <t>WRS1002</t>
  </si>
  <si>
    <t>WRS1003</t>
  </si>
  <si>
    <t>WRS1004</t>
  </si>
  <si>
    <t>WRS1005</t>
  </si>
  <si>
    <t>Avg %</t>
  </si>
  <si>
    <t>WRS1011</t>
  </si>
  <si>
    <t>K4F1</t>
  </si>
  <si>
    <t>R 5-13</t>
  </si>
  <si>
    <t>WRS1012</t>
  </si>
  <si>
    <t>WRS1013</t>
  </si>
  <si>
    <t>WRS1014</t>
  </si>
  <si>
    <t>WRS1015</t>
  </si>
  <si>
    <t xml:space="preserve">  </t>
  </si>
  <si>
    <t>WRS1016</t>
  </si>
  <si>
    <t>R T5</t>
  </si>
  <si>
    <t>WRS1017</t>
  </si>
  <si>
    <t>WRS1018</t>
  </si>
  <si>
    <t>WRS1019</t>
  </si>
  <si>
    <t>WRS1020</t>
  </si>
  <si>
    <t>WRS1026</t>
  </si>
  <si>
    <t>S 5-13</t>
  </si>
  <si>
    <t>WRS1027</t>
  </si>
  <si>
    <t>WRS1028</t>
  </si>
  <si>
    <t>WRS1029</t>
  </si>
  <si>
    <t>WRS1030</t>
  </si>
  <si>
    <t>WRS1031</t>
  </si>
  <si>
    <t>S T5</t>
  </si>
  <si>
    <t>WRS1032</t>
  </si>
  <si>
    <t>WRS1033</t>
  </si>
  <si>
    <t>WRS1034</t>
  </si>
  <si>
    <t>WRS1035</t>
  </si>
  <si>
    <t>WRS1041</t>
  </si>
  <si>
    <t>O 5-13</t>
  </si>
  <si>
    <t>WRS1042</t>
  </si>
  <si>
    <t>WRS1043</t>
  </si>
  <si>
    <t>WRS1044</t>
  </si>
  <si>
    <t>WRS1045</t>
  </si>
  <si>
    <t>WRS1046</t>
  </si>
  <si>
    <t>O T5</t>
  </si>
  <si>
    <t>WRS1047</t>
  </si>
  <si>
    <t>WRS1048</t>
  </si>
  <si>
    <t>WRS1049</t>
  </si>
  <si>
    <t>WRS1050</t>
  </si>
  <si>
    <t xml:space="preserve">WRS1051 </t>
  </si>
  <si>
    <t>B</t>
  </si>
  <si>
    <t xml:space="preserve">WRS1052 </t>
  </si>
  <si>
    <t xml:space="preserve">WRS1053 </t>
  </si>
  <si>
    <t>WRS1054</t>
  </si>
  <si>
    <t>WRS1055</t>
  </si>
  <si>
    <t xml:space="preserve">WRS1061 </t>
  </si>
  <si>
    <t>K1F1</t>
  </si>
  <si>
    <t xml:space="preserve">WRS1062 </t>
  </si>
  <si>
    <t xml:space="preserve">WRS1063 </t>
  </si>
  <si>
    <t>WRS1064</t>
  </si>
  <si>
    <t>WRS1065</t>
  </si>
  <si>
    <t>WRS1066</t>
  </si>
  <si>
    <t>WRS1067</t>
  </si>
  <si>
    <t xml:space="preserve">WRS1068 </t>
  </si>
  <si>
    <t>WRS1069</t>
  </si>
  <si>
    <t>WRS1070</t>
  </si>
  <si>
    <t>WRS1076</t>
  </si>
  <si>
    <t>WRS1077</t>
  </si>
  <si>
    <t xml:space="preserve">WRS1078 </t>
  </si>
  <si>
    <t>WRS1079</t>
  </si>
  <si>
    <t>WRS1080</t>
  </si>
  <si>
    <t xml:space="preserve">WRS1081 </t>
  </si>
  <si>
    <t xml:space="preserve">WRS1082 </t>
  </si>
  <si>
    <t xml:space="preserve">WRS1083 </t>
  </si>
  <si>
    <t>WRS1084</t>
  </si>
  <si>
    <t>WRS1085</t>
  </si>
  <si>
    <t xml:space="preserve">WRS1091 </t>
  </si>
  <si>
    <t xml:space="preserve">WRS1092 </t>
  </si>
  <si>
    <t xml:space="preserve">WRS1093 </t>
  </si>
  <si>
    <t>WRS1094</t>
  </si>
  <si>
    <t>WRS1095</t>
  </si>
  <si>
    <t>WRS1096</t>
  </si>
  <si>
    <t>WRS1097</t>
  </si>
  <si>
    <t xml:space="preserve">WRS1098 </t>
  </si>
  <si>
    <t>WRS1099</t>
  </si>
  <si>
    <t>WRS1100</t>
  </si>
  <si>
    <t>WRS1101</t>
  </si>
  <si>
    <t>A</t>
  </si>
  <si>
    <t>WRS1102</t>
  </si>
  <si>
    <t>WRS1103</t>
  </si>
  <si>
    <t>WRS1104</t>
  </si>
  <si>
    <t>WRS1105</t>
  </si>
  <si>
    <t>WRS1111</t>
  </si>
  <si>
    <t>K1F2</t>
  </si>
  <si>
    <t>WRS1112</t>
  </si>
  <si>
    <t>WRS1113</t>
  </si>
  <si>
    <t>WRS1114</t>
  </si>
  <si>
    <t>WRS1115</t>
  </si>
  <si>
    <t>WRS1116</t>
  </si>
  <si>
    <t>WRS1117</t>
  </si>
  <si>
    <t>WRS1118</t>
  </si>
  <si>
    <t>WRS1119</t>
  </si>
  <si>
    <t>WRS1120</t>
  </si>
  <si>
    <t>WRS1126</t>
  </si>
  <si>
    <t>WRS1127</t>
  </si>
  <si>
    <t>WRS1128</t>
  </si>
  <si>
    <t>WRS1129</t>
  </si>
  <si>
    <t>WRS1130</t>
  </si>
  <si>
    <t>WRS1131</t>
  </si>
  <si>
    <t>WRS1132</t>
  </si>
  <si>
    <t>WRS1133</t>
  </si>
  <si>
    <t>WRS1134</t>
  </si>
  <si>
    <t>WRS1135</t>
  </si>
  <si>
    <t>WRS1141</t>
  </si>
  <si>
    <t>WRS1142</t>
  </si>
  <si>
    <t>WRS1143</t>
  </si>
  <si>
    <t>WRS1144</t>
  </si>
  <si>
    <t>WRS1145</t>
  </si>
  <si>
    <t>WRS1146</t>
  </si>
  <si>
    <t>WRS1147</t>
  </si>
  <si>
    <t>WRS1148</t>
  </si>
  <si>
    <t>WRS1149</t>
  </si>
  <si>
    <t>WRS1150</t>
  </si>
  <si>
    <t>WRS1151</t>
  </si>
  <si>
    <t>Ref Std A</t>
  </si>
  <si>
    <t>WRS1152</t>
  </si>
  <si>
    <t>WRS1153</t>
  </si>
  <si>
    <t>WRS1154</t>
  </si>
  <si>
    <t>WRS1155</t>
  </si>
  <si>
    <t>WRS1161</t>
  </si>
  <si>
    <t>K1F3</t>
  </si>
  <si>
    <t>WRS1162</t>
  </si>
  <si>
    <t>WRS1163</t>
  </si>
  <si>
    <t>WRS1164</t>
  </si>
  <si>
    <t>WRS1165</t>
  </si>
  <si>
    <t>WRS1166</t>
  </si>
  <si>
    <t>WRS1167</t>
  </si>
  <si>
    <t>WRS1168</t>
  </si>
  <si>
    <t>WRS1169</t>
  </si>
  <si>
    <t>WRS1170</t>
  </si>
  <si>
    <t>WRS1176</t>
  </si>
  <si>
    <t>WRS1177</t>
  </si>
  <si>
    <t>WRS1178</t>
  </si>
  <si>
    <t>WRS1179</t>
  </si>
  <si>
    <t>WRS1180</t>
  </si>
  <si>
    <t>WRS1181</t>
  </si>
  <si>
    <t>WRS1182</t>
  </si>
  <si>
    <t>WRS1183</t>
  </si>
  <si>
    <t>WRS1184</t>
  </si>
  <si>
    <t>WRS1185</t>
  </si>
  <si>
    <t>WRS1191</t>
  </si>
  <si>
    <t>WRS1192</t>
  </si>
  <si>
    <t>WRS1193</t>
  </si>
  <si>
    <t>WRS1194</t>
  </si>
  <si>
    <t>WRS1195</t>
  </si>
  <si>
    <t>WRS1196</t>
  </si>
  <si>
    <t>WRS1197</t>
  </si>
  <si>
    <t>WRS1198</t>
  </si>
  <si>
    <t>WRS1199</t>
  </si>
  <si>
    <t>WRS1200</t>
  </si>
  <si>
    <t>WRS1201</t>
  </si>
  <si>
    <t>Ref Std C</t>
  </si>
  <si>
    <t>C</t>
  </si>
  <si>
    <t>WRS1202</t>
  </si>
  <si>
    <t>WRS1203</t>
  </si>
  <si>
    <t>WRS1204</t>
  </si>
  <si>
    <t>WRS1205</t>
  </si>
  <si>
    <t>WRS1211</t>
  </si>
  <si>
    <t>K4F2</t>
  </si>
  <si>
    <t>WRS1212</t>
  </si>
  <si>
    <t>WRS1213</t>
  </si>
  <si>
    <t>WRS1214</t>
  </si>
  <si>
    <t>WRS1215</t>
  </si>
  <si>
    <t>WRS1216</t>
  </si>
  <si>
    <t>WRS1217</t>
  </si>
  <si>
    <t>WRS1218</t>
  </si>
  <si>
    <t>WRS1219</t>
  </si>
  <si>
    <t>WRS1220</t>
  </si>
  <si>
    <t>WRS1226</t>
  </si>
  <si>
    <t>WRS1227</t>
  </si>
  <si>
    <t>WRS1228</t>
  </si>
  <si>
    <t>WRS1229</t>
  </si>
  <si>
    <t>WRS1230</t>
  </si>
  <si>
    <t>WRS1231</t>
  </si>
  <si>
    <t>WRS1232</t>
  </si>
  <si>
    <t>WRS1233</t>
  </si>
  <si>
    <t>WRS1234</t>
  </si>
  <si>
    <t>WRS1235</t>
  </si>
  <si>
    <t>WRS1241</t>
  </si>
  <si>
    <t>WRS1242</t>
  </si>
  <si>
    <t>WRS1243</t>
  </si>
  <si>
    <t>WRS1244</t>
  </si>
  <si>
    <t>WRS1245</t>
  </si>
  <si>
    <t>WRS1246</t>
  </si>
  <si>
    <t>WRS1247</t>
  </si>
  <si>
    <t>WRS1248</t>
  </si>
  <si>
    <t>WRS1249</t>
  </si>
  <si>
    <t>WRS1250</t>
  </si>
  <si>
    <t>WRS1251</t>
  </si>
  <si>
    <t xml:space="preserve">Ref Std </t>
  </si>
  <si>
    <t>WRS1252</t>
  </si>
  <si>
    <t>WRS1253</t>
  </si>
  <si>
    <t>WRS1254</t>
  </si>
  <si>
    <t>WRS1255</t>
  </si>
  <si>
    <t>WRS1261</t>
  </si>
  <si>
    <t>K4F3</t>
  </si>
  <si>
    <t>WRS1262</t>
  </si>
  <si>
    <t>WRS1263</t>
  </si>
  <si>
    <t>WRS1264</t>
  </si>
  <si>
    <t>WRS1265</t>
  </si>
  <si>
    <t>WRS1266</t>
  </si>
  <si>
    <t>WRS1267</t>
  </si>
  <si>
    <t>WRS1268</t>
  </si>
  <si>
    <t>WRS1269</t>
  </si>
  <si>
    <t>WRS1270</t>
  </si>
  <si>
    <t>WRS1276</t>
  </si>
  <si>
    <t>WRS1277</t>
  </si>
  <si>
    <t>WRS1278</t>
  </si>
  <si>
    <t>WRS1279</t>
  </si>
  <si>
    <t>WRS1280</t>
  </si>
  <si>
    <t>WRS1281</t>
  </si>
  <si>
    <t>WRS1282</t>
  </si>
  <si>
    <t>WRS1283</t>
  </si>
  <si>
    <t>WRS1284</t>
  </si>
  <si>
    <t>WRS1285</t>
  </si>
  <si>
    <t>WRS1291</t>
  </si>
  <si>
    <t>WRS1292</t>
  </si>
  <si>
    <t>WRS1293</t>
  </si>
  <si>
    <t>WRS1294</t>
  </si>
  <si>
    <t>WRS1295</t>
  </si>
  <si>
    <t>WRS1296</t>
  </si>
  <si>
    <t>WRS1297</t>
  </si>
  <si>
    <t>WRS1298</t>
  </si>
  <si>
    <t>WRS1299</t>
  </si>
  <si>
    <t>WRS1300</t>
  </si>
  <si>
    <t>WRS1701</t>
  </si>
  <si>
    <t>Ref Std B</t>
  </si>
  <si>
    <t>WRS1702</t>
  </si>
  <si>
    <t>WRS1703</t>
  </si>
  <si>
    <t>WRS1704</t>
  </si>
  <si>
    <t>WRS1705</t>
  </si>
  <si>
    <t>WRS1696</t>
  </si>
  <si>
    <t>K2F1</t>
  </si>
  <si>
    <t>WRS1697</t>
  </si>
  <si>
    <t>WRS1698</t>
  </si>
  <si>
    <t>WRS1699</t>
  </si>
  <si>
    <t>WRS1700</t>
  </si>
  <si>
    <t>WRS1711</t>
  </si>
  <si>
    <t>WRS1712</t>
  </si>
  <si>
    <t>WRS1713</t>
  </si>
  <si>
    <t>WRS1714</t>
  </si>
  <si>
    <t>WRS1715</t>
  </si>
  <si>
    <t>WRS1716</t>
  </si>
  <si>
    <t>WRS1717</t>
  </si>
  <si>
    <t>WRS1718</t>
  </si>
  <si>
    <t>WRS1719</t>
  </si>
  <si>
    <t>WRS1720</t>
  </si>
  <si>
    <t>WRS1721</t>
  </si>
  <si>
    <t>WRS1722</t>
  </si>
  <si>
    <t>WRS1723</t>
  </si>
  <si>
    <t>WRS1724</t>
  </si>
  <si>
    <t>WRS1725</t>
  </si>
  <si>
    <t>WRS1686</t>
  </si>
  <si>
    <t>WRS1687</t>
  </si>
  <si>
    <t>WRS1688</t>
  </si>
  <si>
    <t>WRS1689</t>
  </si>
  <si>
    <t>WRS1690</t>
  </si>
  <si>
    <t>WRS1691</t>
  </si>
  <si>
    <t>WRS1692</t>
  </si>
  <si>
    <t>WRS1693</t>
  </si>
  <si>
    <t>WRS1694</t>
  </si>
  <si>
    <t>WRS1695</t>
  </si>
  <si>
    <t>WRS1706</t>
  </si>
  <si>
    <t>WRS1707</t>
  </si>
  <si>
    <t>WRS1708</t>
  </si>
  <si>
    <t>WRS1709</t>
  </si>
  <si>
    <t>WRS1710</t>
  </si>
  <si>
    <t>WRS1726</t>
  </si>
  <si>
    <t>K2F2</t>
  </si>
  <si>
    <t>WRS1727</t>
  </si>
  <si>
    <t>WRS1728</t>
  </si>
  <si>
    <t>WRS1729</t>
  </si>
  <si>
    <t>WRS1730</t>
  </si>
  <si>
    <t>WRS1731</t>
  </si>
  <si>
    <t>WRS1732</t>
  </si>
  <si>
    <t>WRS1733</t>
  </si>
  <si>
    <t>WRS1734</t>
  </si>
  <si>
    <t>WRS1735</t>
  </si>
  <si>
    <t>WRS1736</t>
  </si>
  <si>
    <t>WRS1737</t>
  </si>
  <si>
    <t>WRS1738</t>
  </si>
  <si>
    <t>WRS1739</t>
  </si>
  <si>
    <t>WRS1740</t>
  </si>
  <si>
    <t>WRS1741</t>
  </si>
  <si>
    <t>WRS1742</t>
  </si>
  <si>
    <t>WRS1743</t>
  </si>
  <si>
    <t>WRS1744</t>
  </si>
  <si>
    <t>WRS1745</t>
  </si>
  <si>
    <t>WRS1746</t>
  </si>
  <si>
    <t>WRS1747</t>
  </si>
  <si>
    <t>WRS1748</t>
  </si>
  <si>
    <t>WRS1749</t>
  </si>
  <si>
    <t>WRS1750</t>
  </si>
  <si>
    <t>WRS1751</t>
  </si>
  <si>
    <t>WRS1752</t>
  </si>
  <si>
    <t>WRS1753</t>
  </si>
  <si>
    <t>WRS1754</t>
  </si>
  <si>
    <t>WRS1755</t>
  </si>
  <si>
    <t>WRS1756</t>
  </si>
  <si>
    <t>Ref Std 1%</t>
  </si>
  <si>
    <t>WRS1757</t>
  </si>
  <si>
    <t>Charcoal</t>
  </si>
  <si>
    <t>WRS1758</t>
  </si>
  <si>
    <t>WRS1759</t>
  </si>
  <si>
    <t>WRS1760</t>
  </si>
  <si>
    <t>WRS1776</t>
  </si>
  <si>
    <t>K2F3</t>
  </si>
  <si>
    <t>WRS1777</t>
  </si>
  <si>
    <t>WRS1778</t>
  </si>
  <si>
    <t>WRS1779</t>
  </si>
  <si>
    <t>WRS1780</t>
  </si>
  <si>
    <t>WRS1771</t>
  </si>
  <si>
    <t>WRS1772</t>
  </si>
  <si>
    <t>WRS1773</t>
  </si>
  <si>
    <t>WRS1774</t>
  </si>
  <si>
    <t>WRS1775</t>
  </si>
  <si>
    <t>WRS1766</t>
  </si>
  <si>
    <t>WRS1767</t>
  </si>
  <si>
    <t>WRS1768</t>
  </si>
  <si>
    <t>WRS1769</t>
  </si>
  <si>
    <t>WRS1770</t>
  </si>
  <si>
    <t>WRS1781</t>
  </si>
  <si>
    <t>WRS1782</t>
  </si>
  <si>
    <t>WRS1783</t>
  </si>
  <si>
    <t>WRS1784</t>
  </si>
  <si>
    <t>WRS1785</t>
  </si>
  <si>
    <t>WRS1786</t>
  </si>
  <si>
    <t>WRS1787</t>
  </si>
  <si>
    <t>WRS1788</t>
  </si>
  <si>
    <t>WRS1789</t>
  </si>
  <si>
    <t>WRS1790</t>
  </si>
  <si>
    <t>WRS1761</t>
  </si>
  <si>
    <t>WRS1762</t>
  </si>
  <si>
    <t>WRS1763</t>
  </si>
  <si>
    <t>WRS1764</t>
  </si>
  <si>
    <t>WRS1765</t>
  </si>
  <si>
    <t>WRS1821</t>
  </si>
  <si>
    <t>Ref Std D</t>
  </si>
  <si>
    <t>WRS1822</t>
  </si>
  <si>
    <t>WRS1823</t>
  </si>
  <si>
    <t>WRS1824</t>
  </si>
  <si>
    <t>WRS1825</t>
  </si>
  <si>
    <t>WRS1816</t>
  </si>
  <si>
    <t>WRS1817</t>
  </si>
  <si>
    <t>WRS1818</t>
  </si>
  <si>
    <t>WRS1819</t>
  </si>
  <si>
    <t>WRS1820</t>
  </si>
  <si>
    <t>WRS1811</t>
  </si>
  <si>
    <t>WRS1812</t>
  </si>
  <si>
    <t>WRS1813</t>
  </si>
  <si>
    <t>WRS1814</t>
  </si>
  <si>
    <t>WRS1815</t>
  </si>
  <si>
    <t>WRS1791</t>
  </si>
  <si>
    <t>WRS1792</t>
  </si>
  <si>
    <t>WRS1793</t>
  </si>
  <si>
    <t>WRS1794</t>
  </si>
  <si>
    <t>WRS1795</t>
  </si>
  <si>
    <t>WRS1796</t>
  </si>
  <si>
    <t>WRS1797</t>
  </si>
  <si>
    <t>WRS1798</t>
  </si>
  <si>
    <t>WRS1799</t>
  </si>
  <si>
    <t>WRS1800</t>
  </si>
  <si>
    <t>WRS1806</t>
  </si>
  <si>
    <t>WRS1807</t>
  </si>
  <si>
    <t>WRS1808</t>
  </si>
  <si>
    <t>WRS1809</t>
  </si>
  <si>
    <t>WRS1810</t>
  </si>
  <si>
    <t>WRS1801</t>
  </si>
  <si>
    <t>WRS1802</t>
  </si>
  <si>
    <t>WRS1803</t>
  </si>
  <si>
    <t>WRS1804</t>
  </si>
  <si>
    <t>WRS1805</t>
  </si>
  <si>
    <t>WRS1836</t>
  </si>
  <si>
    <t>K3F2</t>
  </si>
  <si>
    <t>WRS1837</t>
  </si>
  <si>
    <t>WRS1838</t>
  </si>
  <si>
    <t>WRS1839</t>
  </si>
  <si>
    <t>WRS1840</t>
  </si>
  <si>
    <t>WRS1841</t>
  </si>
  <si>
    <t>WRS1842</t>
  </si>
  <si>
    <t>WRS1843</t>
  </si>
  <si>
    <t>WRS1844</t>
  </si>
  <si>
    <t>WRS1845</t>
  </si>
  <si>
    <t>WRS1831</t>
  </si>
  <si>
    <t>WRS1832</t>
  </si>
  <si>
    <t>WRS1833</t>
  </si>
  <si>
    <t>WRS1834</t>
  </si>
  <si>
    <t>WRS1835</t>
  </si>
  <si>
    <t>WRS1826</t>
  </si>
  <si>
    <t>WRS1827</t>
  </si>
  <si>
    <t>WRS1828</t>
  </si>
  <si>
    <t>WRS1829</t>
  </si>
  <si>
    <t>WRS1830</t>
  </si>
  <si>
    <t>WRS1846</t>
  </si>
  <si>
    <t>WRS1847</t>
  </si>
  <si>
    <t>WRS1848</t>
  </si>
  <si>
    <t>WRS1849</t>
  </si>
  <si>
    <t>WRS1850</t>
  </si>
  <si>
    <t>WRS1851</t>
  </si>
  <si>
    <t>WRS1852</t>
  </si>
  <si>
    <t>WRS1853</t>
  </si>
  <si>
    <t>WRS1854</t>
  </si>
  <si>
    <t>WRS1855</t>
  </si>
  <si>
    <t>WRS1896</t>
  </si>
  <si>
    <t>Ref Std 0.5%</t>
  </si>
  <si>
    <t>WRS1897</t>
  </si>
  <si>
    <t>WRS1898</t>
  </si>
  <si>
    <t>WRS1899</t>
  </si>
  <si>
    <t>WRS1900</t>
  </si>
  <si>
    <t>WRS1881</t>
  </si>
  <si>
    <t>WRS1882</t>
  </si>
  <si>
    <t>WRS1883</t>
  </si>
  <si>
    <t>WRS1884</t>
  </si>
  <si>
    <t>WRS1885</t>
  </si>
  <si>
    <t>WRS1871</t>
  </si>
  <si>
    <t>WRS1872</t>
  </si>
  <si>
    <t>WRS1873</t>
  </si>
  <si>
    <t>WRS1874</t>
  </si>
  <si>
    <t>WRS1875</t>
  </si>
  <si>
    <t>WRS1861</t>
  </si>
  <si>
    <t>WRS1862</t>
  </si>
  <si>
    <t>WRS1863</t>
  </si>
  <si>
    <t>WRS1864</t>
  </si>
  <si>
    <t>WRS1865</t>
  </si>
  <si>
    <t>WRS1856</t>
  </si>
  <si>
    <t>WRS1857</t>
  </si>
  <si>
    <t>WRS1858</t>
  </si>
  <si>
    <t>WRS1859</t>
  </si>
  <si>
    <t>WRS1860</t>
  </si>
  <si>
    <t>WRS1876</t>
  </si>
  <si>
    <t>WRS1877</t>
  </si>
  <si>
    <t>WRS1878</t>
  </si>
  <si>
    <t>WRS1879</t>
  </si>
  <si>
    <t>WRS1880</t>
  </si>
  <si>
    <t>WRS1866</t>
  </si>
  <si>
    <t>WRS1867</t>
  </si>
  <si>
    <t>WRS1868</t>
  </si>
  <si>
    <t>WRS1869</t>
  </si>
  <si>
    <t>WRS1870</t>
  </si>
  <si>
    <t>m.v</t>
  </si>
  <si>
    <t>K3F1</t>
  </si>
  <si>
    <t>K3F3</t>
  </si>
  <si>
    <t>soil depth</t>
  </si>
  <si>
    <t xml:space="preserve">K1F1  </t>
  </si>
  <si>
    <t>O &gt;13</t>
  </si>
  <si>
    <t>R &gt;13</t>
  </si>
  <si>
    <t>S &gt;13</t>
  </si>
  <si>
    <t xml:space="preserve">K1F3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</si>
</sst>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_ "/>
    <numFmt numFmtId="165" formatCode="0.0"/>
    <numFmt numFmtId="166" formatCode="0.0000"/>
    <numFmt numFmtId="167" formatCode="0.00_ "/>
  </numFmts>
  <fonts count="8">
    <font>
      <sz val="11"/>
      <name val="Calibri"/>
    </font>
    <font>
      <sz val="11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1"/>
      <color rgb="FF000000"/>
      <name val="Calibri"/>
    </font>
    <font>
      <sz val="9"/>
      <color rgb="FF000000"/>
      <name val="Calibri"/>
    </font>
    <font>
      <b/>
      <sz val="11"/>
      <color rgb="FF000000"/>
      <name val="Calibri"/>
    </font>
    <font>
      <sz val="10"/>
      <color rgb="FF1F497D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2" fillId="0" borderId="1" xfId="0" applyFont="1" applyFill="1" applyBorder="1" applyAlignment="1"/>
    <xf numFmtId="0" fontId="3" fillId="0" borderId="1" xfId="0" applyFont="1" applyFill="1" applyBorder="1" applyAlignment="1"/>
    <xf numFmtId="0" fontId="4" fillId="0" borderId="1" xfId="0" applyFont="1" applyFill="1" applyBorder="1" applyAlignment="1"/>
    <xf numFmtId="164" fontId="4" fillId="0" borderId="2" xfId="0" applyNumberFormat="1" applyFont="1" applyFill="1" applyBorder="1" applyAlignment="1"/>
    <xf numFmtId="164" fontId="3" fillId="0" borderId="2" xfId="0" applyNumberFormat="1" applyFont="1" applyBorder="1" applyAlignment="1"/>
    <xf numFmtId="0" fontId="4" fillId="0" borderId="3" xfId="0" applyFont="1" applyFill="1" applyBorder="1" applyAlignment="1"/>
    <xf numFmtId="0" fontId="3" fillId="0" borderId="2" xfId="0" applyFont="1" applyBorder="1" applyAlignment="1"/>
    <xf numFmtId="0" fontId="4" fillId="0" borderId="2" xfId="0" applyFont="1" applyBorder="1" applyAlignment="1"/>
    <xf numFmtId="0" fontId="4" fillId="0" borderId="2" xfId="0" applyFont="1" applyFill="1" applyBorder="1" applyAlignment="1"/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6" fillId="0" borderId="1" xfId="0" applyNumberFormat="1" applyFont="1" applyFill="1" applyBorder="1" applyAlignment="1">
      <alignment horizontal="center" vertical="top"/>
    </xf>
    <xf numFmtId="164" fontId="2" fillId="0" borderId="1" xfId="0" applyNumberFormat="1" applyFont="1" applyFill="1" applyBorder="1" applyAlignment="1">
      <alignment horizontal="center" vertical="top"/>
    </xf>
    <xf numFmtId="0" fontId="7" fillId="0" borderId="2" xfId="0" applyFont="1" applyBorder="1" applyAlignment="1">
      <alignment horizontal="right"/>
    </xf>
    <xf numFmtId="49" fontId="7" fillId="0" borderId="2" xfId="0" applyNumberFormat="1" applyFont="1" applyBorder="1" applyAlignment="1">
      <alignment horizontal="left"/>
    </xf>
    <xf numFmtId="164" fontId="4" fillId="0" borderId="4" xfId="0" applyNumberFormat="1" applyFont="1" applyFill="1" applyBorder="1" applyAlignment="1"/>
    <xf numFmtId="164" fontId="3" fillId="0" borderId="4" xfId="0" applyNumberFormat="1" applyFont="1" applyBorder="1" applyAlignment="1"/>
    <xf numFmtId="49" fontId="4" fillId="0" borderId="2" xfId="0" applyNumberFormat="1" applyFont="1" applyBorder="1" applyAlignment="1">
      <alignment horizontal="left"/>
    </xf>
    <xf numFmtId="0" fontId="4" fillId="0" borderId="5" xfId="0" applyFont="1" applyBorder="1" applyAlignment="1"/>
    <xf numFmtId="0" fontId="4" fillId="0" borderId="0" xfId="0" applyFont="1" applyBorder="1" applyAlignment="1"/>
    <xf numFmtId="0" fontId="4" fillId="0" borderId="0" xfId="0" applyFont="1" applyFill="1" applyBorder="1" applyAlignment="1"/>
    <xf numFmtId="0" fontId="3" fillId="0" borderId="0" xfId="0" applyFont="1" applyBorder="1" applyAlignment="1"/>
    <xf numFmtId="0" fontId="7" fillId="2" borderId="2" xfId="0" applyFont="1" applyFill="1" applyBorder="1" applyAlignment="1">
      <alignment horizontal="right"/>
    </xf>
    <xf numFmtId="49" fontId="4" fillId="2" borderId="2" xfId="0" applyNumberFormat="1" applyFont="1" applyFill="1" applyBorder="1" applyAlignment="1">
      <alignment horizontal="left"/>
    </xf>
    <xf numFmtId="164" fontId="4" fillId="2" borderId="2" xfId="0" applyNumberFormat="1" applyFont="1" applyFill="1" applyBorder="1" applyAlignment="1"/>
    <xf numFmtId="164" fontId="3" fillId="2" borderId="2" xfId="0" applyNumberFormat="1" applyFont="1" applyFill="1" applyBorder="1" applyAlignment="1"/>
    <xf numFmtId="0" fontId="4" fillId="2" borderId="2" xfId="0" applyFont="1" applyFill="1" applyBorder="1" applyAlignment="1"/>
    <xf numFmtId="0" fontId="4" fillId="2" borderId="0" xfId="0" applyFont="1" applyFill="1" applyBorder="1" applyAlignment="1"/>
    <xf numFmtId="0" fontId="3" fillId="2" borderId="0" xfId="0" applyFont="1" applyFill="1" applyBorder="1" applyAlignment="1"/>
    <xf numFmtId="164" fontId="4" fillId="0" borderId="0" xfId="0" applyNumberFormat="1" applyFont="1" applyFill="1" applyBorder="1" applyAlignment="1"/>
    <xf numFmtId="164" fontId="3" fillId="0" borderId="0" xfId="0" applyNumberFormat="1" applyFont="1" applyBorder="1" applyAlignment="1"/>
    <xf numFmtId="0" fontId="3" fillId="0" borderId="0" xfId="0" applyFont="1" applyAlignment="1"/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3" borderId="0" xfId="0" applyFont="1" applyFill="1" applyAlignment="1"/>
    <xf numFmtId="0" fontId="7" fillId="0" borderId="0" xfId="0" applyFont="1" applyAlignment="1"/>
    <xf numFmtId="10" fontId="4" fillId="0" borderId="0" xfId="0" applyNumberFormat="1" applyFont="1" applyAlignment="1"/>
    <xf numFmtId="2" fontId="4" fillId="0" borderId="0" xfId="0" applyNumberFormat="1" applyFont="1" applyAlignment="1"/>
    <xf numFmtId="0" fontId="4" fillId="0" borderId="0" xfId="0" applyFont="1" applyFill="1" applyAlignment="1"/>
    <xf numFmtId="0" fontId="4" fillId="4" borderId="6" xfId="0" applyFont="1" applyFill="1" applyBorder="1" applyAlignment="1">
      <alignment horizontal="right"/>
    </xf>
    <xf numFmtId="165" fontId="4" fillId="4" borderId="6" xfId="0" applyNumberFormat="1" applyFont="1" applyFill="1" applyBorder="1" applyAlignment="1"/>
    <xf numFmtId="166" fontId="4" fillId="0" borderId="0" xfId="0" applyNumberFormat="1" applyFont="1" applyAlignment="1"/>
    <xf numFmtId="165" fontId="4" fillId="3" borderId="0" xfId="0" applyNumberFormat="1" applyFont="1" applyFill="1" applyBorder="1" applyAlignment="1"/>
    <xf numFmtId="2" fontId="4" fillId="4" borderId="6" xfId="0" applyNumberFormat="1" applyFont="1" applyFill="1" applyBorder="1" applyAlignment="1"/>
    <xf numFmtId="2" fontId="4" fillId="3" borderId="0" xfId="0" applyNumberFormat="1" applyFont="1" applyFill="1" applyBorder="1" applyAlignment="1"/>
    <xf numFmtId="0" fontId="3" fillId="0" borderId="0" xfId="0" applyFont="1" applyFill="1" applyAlignment="1"/>
    <xf numFmtId="165" fontId="3" fillId="0" borderId="0" xfId="0" applyNumberFormat="1" applyFont="1" applyFill="1" applyBorder="1" applyAlignment="1"/>
    <xf numFmtId="2" fontId="3" fillId="0" borderId="0" xfId="0" applyNumberFormat="1" applyFont="1" applyFill="1" applyBorder="1" applyAlignment="1"/>
    <xf numFmtId="0" fontId="1" fillId="0" borderId="0" xfId="0" applyFont="1" applyFill="1">
      <alignment vertical="center"/>
    </xf>
    <xf numFmtId="167" fontId="1" fillId="0" borderId="0" xfId="0" applyNumberFormat="1" applyFont="1" applyAlignment="1">
      <alignment horizontal="center" vertical="top"/>
    </xf>
    <xf numFmtId="167" fontId="1" fillId="0" borderId="0" xfId="0" applyNumberFormat="1" applyFont="1" applyAlignment="1">
      <alignment horizontal="right" vertical="top"/>
    </xf>
    <xf numFmtId="167" fontId="4" fillId="0" borderId="0" xfId="0" applyNumberFormat="1" applyFont="1" applyAlignment="1">
      <alignment horizontal="right" vertical="top"/>
    </xf>
    <xf numFmtId="167" fontId="1" fillId="0" borderId="0" xfId="0" applyNumberFormat="1" applyFont="1">
      <alignment vertical="center"/>
    </xf>
    <xf numFmtId="167" fontId="4" fillId="0" borderId="0" xfId="0" applyNumberFormat="1" applyFont="1" applyAlignment="1"/>
    <xf numFmtId="167" fontId="4" fillId="0" borderId="0" xfId="0" applyNumberFormat="1" applyFont="1" applyFill="1" applyBorder="1" applyAlignment="1"/>
    <xf numFmtId="167" fontId="1" fillId="0" borderId="0" xfId="0" applyNumberFormat="1" applyFont="1" applyFill="1">
      <alignment vertical="center"/>
    </xf>
    <xf numFmtId="9" fontId="4" fillId="0" borderId="0" xfId="0" applyNumberFormat="1" applyFont="1" applyAlignment="1"/>
    <xf numFmtId="0" fontId="0" fillId="5" borderId="0" xfId="0" applyFont="1" applyFill="1">
      <alignment vertical="center"/>
    </xf>
    <xf numFmtId="0" fontId="4" fillId="4" borderId="0" xfId="0" applyFont="1" applyFill="1" applyBorder="1" applyAlignment="1">
      <alignment horizontal="right"/>
    </xf>
    <xf numFmtId="165" fontId="4" fillId="4" borderId="0" xfId="0" applyNumberFormat="1" applyFont="1" applyFill="1" applyBorder="1" applyAlignment="1"/>
    <xf numFmtId="2" fontId="4" fillId="4" borderId="0" xfId="0" applyNumberFormat="1" applyFont="1" applyFill="1" applyBorder="1" applyAlignment="1"/>
    <xf numFmtId="167" fontId="0" fillId="0" borderId="0" xfId="0" applyNumberFormat="1" applyFont="1">
      <alignment vertic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1"/>
  </sheetPr>
  <dimension ref="A1:IW314"/>
  <sheetViews>
    <sheetView topLeftCell="B22" zoomScale="165" zoomScaleNormal="165" workbookViewId="0">
      <selection activeCell="H6" sqref="H6"/>
    </sheetView>
  </sheetViews>
  <sheetFormatPr defaultColWidth="9" defaultRowHeight="15"/>
  <cols>
    <col min="1" max="2" width="9.140625" style="7" customWidth="1"/>
    <col min="3" max="3" width="24.7109375" style="8" customWidth="1"/>
    <col min="4" max="4" width="9.85546875" style="8" bestFit="1" customWidth="1"/>
    <col min="5" max="5" width="14.42578125" style="4" customWidth="1"/>
    <col min="6" max="6" width="13.7109375" style="5" customWidth="1"/>
    <col min="7" max="7" width="9.140625" style="8" customWidth="1"/>
    <col min="8" max="8" width="24.7109375" style="8" customWidth="1"/>
    <col min="9" max="9" width="1.7109375" style="9" customWidth="1"/>
    <col min="10" max="10" width="9.140625" style="7" customWidth="1"/>
    <col min="11" max="11" width="9.140625" style="8" customWidth="1"/>
    <col min="12" max="12" width="24.7109375" style="8" customWidth="1"/>
    <col min="13" max="13" width="2.140625" style="9" customWidth="1"/>
    <col min="14" max="14" width="9.140625" style="7" customWidth="1"/>
    <col min="15" max="15" width="9.140625" style="8" customWidth="1"/>
    <col min="16" max="16" width="24.7109375" style="8" customWidth="1"/>
    <col min="17" max="17" width="22.5703125" style="9" customWidth="1"/>
    <col min="18" max="18" width="9.7109375" style="8" customWidth="1"/>
    <col min="19" max="19" width="9.140625" style="8" customWidth="1"/>
    <col min="20" max="20" width="23.7109375" style="8" customWidth="1"/>
    <col min="21" max="22" width="9.140625" style="8" customWidth="1"/>
    <col min="23" max="23" width="25.42578125" style="8" customWidth="1"/>
    <col min="24" max="257" width="9.140625" style="8" customWidth="1"/>
  </cols>
  <sheetData>
    <row r="1" spans="1:257">
      <c r="A1" s="1" t="s">
        <v>0</v>
      </c>
      <c r="B1" s="2"/>
      <c r="C1" s="3"/>
      <c r="D1" s="3"/>
      <c r="G1" s="3"/>
      <c r="H1" s="3"/>
      <c r="I1" s="6"/>
      <c r="R1" s="7"/>
      <c r="U1" s="7"/>
    </row>
    <row r="2" spans="1:257" ht="14.85" customHeight="1">
      <c r="A2" s="10" t="s">
        <v>1</v>
      </c>
      <c r="B2" s="10" t="s">
        <v>2</v>
      </c>
      <c r="C2" s="11" t="s">
        <v>3</v>
      </c>
      <c r="D2" s="66" t="s">
        <v>571</v>
      </c>
      <c r="E2" s="12" t="s">
        <v>4</v>
      </c>
      <c r="F2" s="13" t="s">
        <v>5</v>
      </c>
    </row>
    <row r="3" spans="1:257">
      <c r="A3" s="10"/>
      <c r="B3" s="10"/>
      <c r="C3" s="11"/>
      <c r="D3" s="66"/>
      <c r="E3" s="12"/>
      <c r="F3" s="1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</row>
    <row r="4" spans="1:257" s="8" customFormat="1" ht="14.85" customHeight="1">
      <c r="A4" s="14" t="s">
        <v>6</v>
      </c>
      <c r="B4" s="15" t="s">
        <v>39</v>
      </c>
      <c r="C4" s="8" t="s">
        <v>572</v>
      </c>
      <c r="D4" s="8" t="s">
        <v>573</v>
      </c>
      <c r="E4" s="4">
        <v>0.78673000000000004</v>
      </c>
      <c r="F4" s="5">
        <v>3.8730000000000001E-2</v>
      </c>
      <c r="H4"/>
      <c r="I4" t="s">
        <v>151</v>
      </c>
      <c r="J4" s="7"/>
      <c r="M4" s="9"/>
      <c r="N4" s="7"/>
      <c r="Q4" s="9"/>
    </row>
    <row r="5" spans="1:257" s="8" customFormat="1" ht="14.85" customHeight="1">
      <c r="A5" s="14" t="s">
        <v>6</v>
      </c>
      <c r="B5" s="15" t="s">
        <v>38</v>
      </c>
      <c r="C5" s="8" t="s">
        <v>572</v>
      </c>
      <c r="D5" s="8" t="s">
        <v>157</v>
      </c>
      <c r="E5" s="4">
        <v>1.0458000000000001</v>
      </c>
      <c r="F5" s="5">
        <v>4.2520000000000002E-2</v>
      </c>
      <c r="I5" s="9"/>
      <c r="J5" s="7"/>
      <c r="M5" s="9"/>
      <c r="N5" s="7"/>
      <c r="Q5" s="9"/>
    </row>
    <row r="6" spans="1:257" s="8" customFormat="1" ht="14.85" customHeight="1">
      <c r="A6" s="14" t="s">
        <v>6</v>
      </c>
      <c r="B6" s="15" t="s">
        <v>37</v>
      </c>
      <c r="C6" s="8" t="s">
        <v>175</v>
      </c>
      <c r="D6" s="8" t="s">
        <v>163</v>
      </c>
      <c r="E6" s="4">
        <v>1.6957</v>
      </c>
      <c r="F6" s="5">
        <v>6.0299999999999999E-2</v>
      </c>
      <c r="I6" s="9"/>
      <c r="J6" s="7"/>
      <c r="M6" s="9"/>
      <c r="N6" s="7"/>
      <c r="Q6" s="9"/>
    </row>
    <row r="7" spans="1:257" s="8" customFormat="1" ht="14.85" customHeight="1">
      <c r="A7" s="14" t="s">
        <v>6</v>
      </c>
      <c r="B7" s="15" t="s">
        <v>42</v>
      </c>
      <c r="C7" s="8" t="s">
        <v>175</v>
      </c>
      <c r="D7" s="8" t="s">
        <v>574</v>
      </c>
      <c r="E7" s="4">
        <v>0.77729999999999999</v>
      </c>
      <c r="F7" s="5">
        <v>3.4169999999999999E-2</v>
      </c>
      <c r="I7" s="9"/>
      <c r="J7" s="7"/>
      <c r="M7" s="9"/>
      <c r="N7" s="7"/>
      <c r="Q7" s="9"/>
    </row>
    <row r="8" spans="1:257" s="8" customFormat="1" ht="14.85" customHeight="1">
      <c r="A8" s="14" t="s">
        <v>6</v>
      </c>
      <c r="B8" s="15" t="s">
        <v>41</v>
      </c>
      <c r="C8" s="8" t="s">
        <v>175</v>
      </c>
      <c r="D8" s="8" t="s">
        <v>132</v>
      </c>
      <c r="E8" s="4">
        <v>1.1850000000000001</v>
      </c>
      <c r="F8" s="5">
        <v>4.3060000000000001E-2</v>
      </c>
      <c r="I8" s="9"/>
      <c r="J8" s="7"/>
      <c r="M8" s="9"/>
      <c r="N8" s="7"/>
      <c r="Q8" s="9"/>
    </row>
    <row r="9" spans="1:257" s="8" customFormat="1" ht="14.85" customHeight="1">
      <c r="A9" s="14" t="s">
        <v>6</v>
      </c>
      <c r="B9" s="15" t="s">
        <v>40</v>
      </c>
      <c r="C9" s="8" t="s">
        <v>175</v>
      </c>
      <c r="D9" s="8" t="s">
        <v>139</v>
      </c>
      <c r="E9" s="4">
        <v>2.6154999999999999</v>
      </c>
      <c r="F9" s="5">
        <v>6.9349999999999995E-2</v>
      </c>
      <c r="I9" s="9"/>
      <c r="J9" s="7"/>
      <c r="M9" s="9"/>
      <c r="N9" s="7"/>
      <c r="Q9" s="9"/>
    </row>
    <row r="10" spans="1:257" s="8" customFormat="1" ht="14.85" customHeight="1">
      <c r="A10" s="14" t="s">
        <v>6</v>
      </c>
      <c r="B10" s="15" t="s">
        <v>36</v>
      </c>
      <c r="C10" s="8" t="s">
        <v>175</v>
      </c>
      <c r="D10" s="8" t="s">
        <v>575</v>
      </c>
      <c r="E10" s="4">
        <v>0.97418000000000005</v>
      </c>
      <c r="F10" s="5">
        <v>3.7760000000000002E-2</v>
      </c>
      <c r="I10" s="9"/>
      <c r="J10" s="7"/>
      <c r="M10" s="9"/>
      <c r="N10" s="7"/>
      <c r="Q10" s="9"/>
    </row>
    <row r="11" spans="1:257" s="8" customFormat="1" ht="14.85" customHeight="1">
      <c r="A11" s="14" t="s">
        <v>6</v>
      </c>
      <c r="B11" s="15" t="s">
        <v>35</v>
      </c>
      <c r="C11" s="8" t="s">
        <v>175</v>
      </c>
      <c r="D11" s="8" t="s">
        <v>145</v>
      </c>
      <c r="E11" s="4">
        <v>0.92520000000000002</v>
      </c>
      <c r="F11" s="5">
        <v>3.619E-2</v>
      </c>
      <c r="I11" s="9"/>
      <c r="J11" s="7"/>
      <c r="M11" s="9"/>
      <c r="N11" s="7"/>
      <c r="Q11" s="9"/>
    </row>
    <row r="12" spans="1:257" s="8" customFormat="1" ht="14.85" customHeight="1">
      <c r="A12" s="14" t="s">
        <v>6</v>
      </c>
      <c r="B12" s="15" t="s">
        <v>34</v>
      </c>
      <c r="C12" s="8" t="s">
        <v>175</v>
      </c>
      <c r="D12" s="8" t="s">
        <v>151</v>
      </c>
      <c r="E12" s="4">
        <v>2.2986</v>
      </c>
      <c r="F12" s="5">
        <v>6.6710000000000005E-2</v>
      </c>
      <c r="I12" s="9"/>
      <c r="J12" s="7"/>
      <c r="M12" s="9"/>
      <c r="N12" s="7"/>
      <c r="Q12" s="9"/>
    </row>
    <row r="13" spans="1:257" s="8" customFormat="1" ht="14.85" customHeight="1">
      <c r="A13" s="14" t="s">
        <v>6</v>
      </c>
      <c r="B13" s="15" t="s">
        <v>48</v>
      </c>
      <c r="C13" s="8" t="s">
        <v>212</v>
      </c>
      <c r="D13" s="8" t="s">
        <v>573</v>
      </c>
      <c r="E13" s="4">
        <v>0.57638</v>
      </c>
      <c r="F13" s="5">
        <v>3.252E-2</v>
      </c>
      <c r="I13" s="9"/>
      <c r="J13" s="7"/>
      <c r="M13" s="9"/>
      <c r="N13" s="7"/>
      <c r="Q13" s="9"/>
    </row>
    <row r="14" spans="1:257" s="8" customFormat="1" ht="14.85" customHeight="1">
      <c r="A14" s="14" t="s">
        <v>6</v>
      </c>
      <c r="B14" s="15" t="s">
        <v>47</v>
      </c>
      <c r="C14" s="8" t="s">
        <v>212</v>
      </c>
      <c r="D14" s="8" t="s">
        <v>157</v>
      </c>
      <c r="E14" s="4">
        <v>1.0195000000000001</v>
      </c>
      <c r="F14" s="5">
        <v>4.598E-2</v>
      </c>
      <c r="I14" s="9"/>
      <c r="J14" s="7"/>
      <c r="M14" s="9"/>
      <c r="N14" s="7"/>
      <c r="Q14" s="9"/>
    </row>
    <row r="15" spans="1:257" s="8" customFormat="1" ht="14.85" customHeight="1">
      <c r="A15" s="14" t="s">
        <v>6</v>
      </c>
      <c r="B15" s="15" t="s">
        <v>46</v>
      </c>
      <c r="C15" s="8" t="s">
        <v>212</v>
      </c>
      <c r="D15" s="8" t="s">
        <v>163</v>
      </c>
      <c r="E15" s="4">
        <v>2.6398999999999999</v>
      </c>
      <c r="F15" s="5">
        <v>7.2550000000000003E-2</v>
      </c>
      <c r="I15" s="9"/>
      <c r="J15" s="7"/>
      <c r="M15" s="9"/>
      <c r="N15" s="7"/>
      <c r="Q15" s="9"/>
    </row>
    <row r="16" spans="1:257" s="8" customFormat="1" ht="14.85" customHeight="1">
      <c r="A16" s="14" t="s">
        <v>6</v>
      </c>
      <c r="B16" s="15" t="s">
        <v>51</v>
      </c>
      <c r="C16" s="8" t="s">
        <v>212</v>
      </c>
      <c r="D16" s="8" t="s">
        <v>574</v>
      </c>
      <c r="E16" s="4">
        <v>0.71175999999999995</v>
      </c>
      <c r="F16" s="5">
        <v>3.1539999999999999E-2</v>
      </c>
      <c r="I16" s="9"/>
      <c r="J16" s="7"/>
      <c r="M16" s="9"/>
      <c r="N16" s="7"/>
      <c r="Q16" s="9"/>
    </row>
    <row r="17" spans="1:17" s="8" customFormat="1" ht="14.85" customHeight="1">
      <c r="A17" s="14" t="s">
        <v>6</v>
      </c>
      <c r="B17" s="15" t="s">
        <v>50</v>
      </c>
      <c r="C17" s="8" t="s">
        <v>212</v>
      </c>
      <c r="D17" s="8" t="s">
        <v>132</v>
      </c>
      <c r="E17" s="4">
        <v>1.1207</v>
      </c>
      <c r="F17" s="5">
        <v>4.8070000000000002E-2</v>
      </c>
      <c r="I17" s="9"/>
      <c r="J17" s="7"/>
      <c r="M17" s="9"/>
      <c r="N17" s="7"/>
      <c r="Q17" s="9"/>
    </row>
    <row r="18" spans="1:17" s="8" customFormat="1" ht="14.85" customHeight="1">
      <c r="A18" s="14" t="s">
        <v>6</v>
      </c>
      <c r="B18" s="15" t="s">
        <v>49</v>
      </c>
      <c r="C18" s="8" t="s">
        <v>212</v>
      </c>
      <c r="D18" s="8" t="s">
        <v>139</v>
      </c>
      <c r="E18" s="4">
        <v>2.6512000000000002</v>
      </c>
      <c r="F18" s="5">
        <v>7.5120000000000006E-2</v>
      </c>
      <c r="I18" s="9"/>
      <c r="J18" s="7"/>
      <c r="M18" s="9"/>
      <c r="N18" s="7"/>
      <c r="Q18" s="9"/>
    </row>
    <row r="19" spans="1:17" s="8" customFormat="1" ht="14.85" customHeight="1">
      <c r="A19" s="14" t="s">
        <v>6</v>
      </c>
      <c r="B19" s="15" t="s">
        <v>45</v>
      </c>
      <c r="C19" s="8" t="s">
        <v>212</v>
      </c>
      <c r="D19" s="8" t="s">
        <v>575</v>
      </c>
      <c r="E19" s="4">
        <v>0.93486000000000002</v>
      </c>
      <c r="F19" s="5">
        <v>3.7909999999999999E-2</v>
      </c>
      <c r="I19" s="9"/>
      <c r="J19" s="7"/>
      <c r="M19" s="9"/>
      <c r="N19" s="7"/>
      <c r="Q19" s="9"/>
    </row>
    <row r="20" spans="1:17" s="8" customFormat="1" ht="14.85" customHeight="1">
      <c r="A20" s="14" t="s">
        <v>6</v>
      </c>
      <c r="B20" s="15" t="s">
        <v>44</v>
      </c>
      <c r="C20" s="8" t="s">
        <v>212</v>
      </c>
      <c r="D20" s="8" t="s">
        <v>145</v>
      </c>
      <c r="E20" s="4">
        <v>1.349</v>
      </c>
      <c r="F20" s="5">
        <v>4.8160000000000001E-2</v>
      </c>
      <c r="I20" s="9"/>
      <c r="J20" s="7"/>
      <c r="M20" s="9"/>
      <c r="N20" s="7"/>
      <c r="Q20" s="9"/>
    </row>
    <row r="21" spans="1:17" s="8" customFormat="1" ht="14.85" customHeight="1">
      <c r="A21" s="14" t="s">
        <v>6</v>
      </c>
      <c r="B21" s="15" t="s">
        <v>43</v>
      </c>
      <c r="C21" s="8" t="s">
        <v>212</v>
      </c>
      <c r="D21" s="8" t="s">
        <v>151</v>
      </c>
      <c r="E21" s="4">
        <v>2.5558000000000001</v>
      </c>
      <c r="F21" s="5">
        <v>8.1320000000000003E-2</v>
      </c>
      <c r="I21" s="9"/>
      <c r="J21" s="7"/>
      <c r="M21" s="9"/>
      <c r="N21" s="7"/>
      <c r="Q21" s="9"/>
    </row>
    <row r="22" spans="1:17" s="8" customFormat="1" ht="14.85" customHeight="1">
      <c r="A22" s="14" t="s">
        <v>6</v>
      </c>
      <c r="B22" s="18" t="s">
        <v>57</v>
      </c>
      <c r="C22" s="8" t="s">
        <v>576</v>
      </c>
      <c r="D22" s="8" t="s">
        <v>573</v>
      </c>
      <c r="E22" s="4">
        <v>0.84614999999999996</v>
      </c>
      <c r="F22" s="5">
        <v>4.8739999999999999E-2</v>
      </c>
      <c r="I22" s="9"/>
      <c r="J22" s="7"/>
      <c r="M22" s="9"/>
      <c r="N22" s="7"/>
      <c r="Q22" s="9"/>
    </row>
    <row r="23" spans="1:17" s="8" customFormat="1" ht="14.85" customHeight="1">
      <c r="A23" s="14" t="s">
        <v>6</v>
      </c>
      <c r="B23" s="15" t="s">
        <v>56</v>
      </c>
      <c r="C23" s="8" t="s">
        <v>576</v>
      </c>
      <c r="D23" s="8" t="s">
        <v>157</v>
      </c>
      <c r="E23" s="4">
        <v>1.306</v>
      </c>
      <c r="F23" s="5">
        <v>5.2839999999999998E-2</v>
      </c>
      <c r="I23" s="9"/>
      <c r="J23" s="7"/>
      <c r="M23" s="9"/>
      <c r="N23" s="7"/>
      <c r="Q23" s="9"/>
    </row>
    <row r="24" spans="1:17" s="8" customFormat="1" ht="14.85" customHeight="1">
      <c r="A24" s="14" t="s">
        <v>6</v>
      </c>
      <c r="B24" s="15" t="s">
        <v>55</v>
      </c>
      <c r="C24" s="8" t="s">
        <v>249</v>
      </c>
      <c r="D24" s="8" t="s">
        <v>163</v>
      </c>
      <c r="E24" s="4">
        <v>2.6638000000000002</v>
      </c>
      <c r="F24" s="5">
        <v>7.5240000000000001E-2</v>
      </c>
      <c r="I24" s="9"/>
      <c r="J24" s="7"/>
      <c r="M24" s="9"/>
      <c r="N24" s="7"/>
      <c r="Q24" s="9"/>
    </row>
    <row r="25" spans="1:17" s="8" customFormat="1" ht="14.85" customHeight="1">
      <c r="A25" s="14" t="s">
        <v>6</v>
      </c>
      <c r="B25" s="18" t="s">
        <v>60</v>
      </c>
      <c r="C25" s="8" t="s">
        <v>249</v>
      </c>
      <c r="D25" s="8" t="s">
        <v>574</v>
      </c>
      <c r="E25" s="4">
        <v>1.0472999999999999</v>
      </c>
      <c r="F25" s="5">
        <v>4.8829999999999998E-2</v>
      </c>
      <c r="I25" s="9"/>
      <c r="J25" s="7"/>
      <c r="M25" s="9"/>
      <c r="N25" s="7"/>
      <c r="Q25" s="9"/>
    </row>
    <row r="26" spans="1:17" s="8" customFormat="1" ht="14.85" customHeight="1">
      <c r="A26" s="14" t="s">
        <v>6</v>
      </c>
      <c r="B26" s="18" t="s">
        <v>59</v>
      </c>
      <c r="C26" s="8" t="s">
        <v>249</v>
      </c>
      <c r="D26" s="8" t="s">
        <v>132</v>
      </c>
      <c r="E26" s="4">
        <v>1.2306999999999999</v>
      </c>
      <c r="F26" s="5">
        <v>5.9540000000000003E-2</v>
      </c>
      <c r="I26" s="9"/>
      <c r="J26" s="7"/>
      <c r="M26" s="9"/>
      <c r="N26" s="7"/>
      <c r="Q26" s="9"/>
    </row>
    <row r="27" spans="1:17" s="8" customFormat="1" ht="14.85" customHeight="1">
      <c r="A27" s="14" t="s">
        <v>6</v>
      </c>
      <c r="B27" s="18" t="s">
        <v>58</v>
      </c>
      <c r="C27" s="8" t="s">
        <v>249</v>
      </c>
      <c r="D27" s="8" t="s">
        <v>139</v>
      </c>
      <c r="E27" s="4">
        <v>2.7141999999999999</v>
      </c>
      <c r="F27" s="5">
        <v>7.4440000000000006E-2</v>
      </c>
      <c r="I27" s="9"/>
      <c r="J27" s="7"/>
      <c r="M27" s="9"/>
      <c r="N27" s="7"/>
      <c r="Q27" s="9"/>
    </row>
    <row r="28" spans="1:17" s="8" customFormat="1" ht="14.85" customHeight="1">
      <c r="A28" s="14" t="s">
        <v>6</v>
      </c>
      <c r="B28" s="15" t="s">
        <v>54</v>
      </c>
      <c r="C28" s="8" t="s">
        <v>249</v>
      </c>
      <c r="D28" s="8" t="s">
        <v>575</v>
      </c>
      <c r="E28" s="4">
        <v>0.84447000000000005</v>
      </c>
      <c r="F28" s="5">
        <v>3.5290000000000002E-2</v>
      </c>
      <c r="I28" s="9"/>
      <c r="J28" s="7"/>
      <c r="M28" s="9"/>
      <c r="N28" s="7"/>
      <c r="Q28" s="9"/>
    </row>
    <row r="29" spans="1:17" s="8" customFormat="1" ht="14.85" customHeight="1">
      <c r="A29" s="14" t="s">
        <v>6</v>
      </c>
      <c r="B29" s="15" t="s">
        <v>53</v>
      </c>
      <c r="C29" s="8" t="s">
        <v>249</v>
      </c>
      <c r="D29" s="8" t="s">
        <v>145</v>
      </c>
      <c r="E29" s="4">
        <v>1.1559999999999999</v>
      </c>
      <c r="F29" s="5">
        <v>4.0379999999999999E-2</v>
      </c>
      <c r="I29" s="9"/>
      <c r="J29" s="7"/>
      <c r="M29" s="9"/>
      <c r="N29" s="7"/>
      <c r="Q29" s="9"/>
    </row>
    <row r="30" spans="1:17" s="8" customFormat="1" ht="14.85" customHeight="1">
      <c r="A30" s="14" t="s">
        <v>6</v>
      </c>
      <c r="B30" s="15" t="s">
        <v>52</v>
      </c>
      <c r="C30" s="8" t="s">
        <v>249</v>
      </c>
      <c r="D30" s="8" t="s">
        <v>151</v>
      </c>
      <c r="E30" s="4">
        <v>1.8826000000000001</v>
      </c>
      <c r="F30" s="5">
        <v>4.9020000000000001E-2</v>
      </c>
      <c r="I30" s="9"/>
      <c r="J30" s="7"/>
      <c r="M30" s="9"/>
      <c r="N30" s="7"/>
      <c r="Q30" s="9"/>
    </row>
    <row r="31" spans="1:17" s="8" customFormat="1" ht="14.85" customHeight="1">
      <c r="A31" s="14" t="s">
        <v>6</v>
      </c>
      <c r="B31" s="18" t="s">
        <v>66</v>
      </c>
      <c r="C31" s="8" t="s">
        <v>361</v>
      </c>
      <c r="D31" s="8" t="s">
        <v>573</v>
      </c>
      <c r="E31" s="4">
        <v>0.93056000000000005</v>
      </c>
      <c r="F31" s="5">
        <v>4.8689999999999997E-2</v>
      </c>
      <c r="I31" s="9"/>
      <c r="J31" s="7"/>
      <c r="M31" s="9"/>
      <c r="N31" s="7"/>
      <c r="Q31" s="9"/>
    </row>
    <row r="32" spans="1:17" s="8" customFormat="1" ht="14.85" customHeight="1">
      <c r="A32" s="14" t="s">
        <v>6</v>
      </c>
      <c r="B32" s="18" t="s">
        <v>65</v>
      </c>
      <c r="C32" s="8" t="s">
        <v>361</v>
      </c>
      <c r="D32" s="8" t="s">
        <v>157</v>
      </c>
      <c r="E32" s="4">
        <v>1.1099000000000001</v>
      </c>
      <c r="F32" s="5">
        <v>4.675E-2</v>
      </c>
      <c r="I32" s="9"/>
      <c r="J32" s="7"/>
      <c r="M32" s="9"/>
      <c r="N32" s="7"/>
      <c r="Q32" s="9"/>
    </row>
    <row r="33" spans="1:17" s="8" customFormat="1" ht="14.85" customHeight="1">
      <c r="A33" s="14" t="s">
        <v>6</v>
      </c>
      <c r="B33" s="18" t="s">
        <v>64</v>
      </c>
      <c r="C33" s="8" t="s">
        <v>361</v>
      </c>
      <c r="D33" s="8" t="s">
        <v>163</v>
      </c>
      <c r="E33" s="4">
        <v>2.0545</v>
      </c>
      <c r="F33" s="5">
        <v>6.6519999999999996E-2</v>
      </c>
      <c r="I33" s="9"/>
      <c r="J33" s="7"/>
      <c r="M33" s="9"/>
      <c r="N33" s="7"/>
      <c r="Q33" s="9"/>
    </row>
    <row r="34" spans="1:17" s="8" customFormat="1" ht="14.85" customHeight="1">
      <c r="A34" s="14" t="s">
        <v>6</v>
      </c>
      <c r="B34" s="18" t="s">
        <v>69</v>
      </c>
      <c r="C34" s="8" t="s">
        <v>361</v>
      </c>
      <c r="D34" s="8" t="s">
        <v>574</v>
      </c>
      <c r="E34" s="4">
        <v>0.75434999999999997</v>
      </c>
      <c r="F34" s="5">
        <v>4.199E-2</v>
      </c>
      <c r="I34" s="9"/>
      <c r="J34" s="7"/>
      <c r="M34" s="9"/>
      <c r="N34" s="7"/>
      <c r="Q34" s="9"/>
    </row>
    <row r="35" spans="1:17" s="8" customFormat="1" ht="14.85" customHeight="1">
      <c r="A35" s="14" t="s">
        <v>6</v>
      </c>
      <c r="B35" s="18" t="s">
        <v>68</v>
      </c>
      <c r="C35" s="8" t="s">
        <v>361</v>
      </c>
      <c r="D35" s="8" t="s">
        <v>132</v>
      </c>
      <c r="E35" s="4">
        <v>1.1819999999999999</v>
      </c>
      <c r="F35" s="5">
        <v>4.4269999999999997E-2</v>
      </c>
      <c r="I35" s="9"/>
      <c r="J35" s="7"/>
      <c r="M35" s="9"/>
      <c r="N35" s="7"/>
      <c r="Q35" s="9"/>
    </row>
    <row r="36" spans="1:17" s="8" customFormat="1" ht="14.85" customHeight="1">
      <c r="A36" s="14" t="s">
        <v>6</v>
      </c>
      <c r="B36" s="18" t="s">
        <v>67</v>
      </c>
      <c r="C36" s="8" t="s">
        <v>361</v>
      </c>
      <c r="D36" s="8" t="s">
        <v>139</v>
      </c>
      <c r="E36" s="4">
        <v>3.3302999999999998</v>
      </c>
      <c r="F36" s="5">
        <v>7.0569999999999994E-2</v>
      </c>
      <c r="I36" s="9"/>
      <c r="J36" s="7"/>
      <c r="M36" s="9"/>
      <c r="N36" s="7"/>
      <c r="Q36" s="9"/>
    </row>
    <row r="37" spans="1:17" s="8" customFormat="1" ht="14.85" customHeight="1">
      <c r="A37" s="14" t="s">
        <v>6</v>
      </c>
      <c r="B37" s="18" t="s">
        <v>63</v>
      </c>
      <c r="C37" s="8" t="s">
        <v>361</v>
      </c>
      <c r="D37" s="8" t="s">
        <v>575</v>
      </c>
      <c r="E37" s="4">
        <v>1.3096999999999999</v>
      </c>
      <c r="F37" s="5">
        <v>4.87E-2</v>
      </c>
      <c r="I37" s="9"/>
      <c r="J37" s="7"/>
      <c r="M37" s="9"/>
      <c r="N37" s="7"/>
      <c r="Q37" s="9"/>
    </row>
    <row r="38" spans="1:17" s="8" customFormat="1" ht="14.85" customHeight="1">
      <c r="A38" s="14" t="s">
        <v>6</v>
      </c>
      <c r="B38" s="18" t="s">
        <v>62</v>
      </c>
      <c r="C38" s="8" t="s">
        <v>361</v>
      </c>
      <c r="D38" s="8" t="s">
        <v>145</v>
      </c>
      <c r="E38" s="4">
        <v>1.1411</v>
      </c>
      <c r="F38" s="5">
        <v>4.0399999999999998E-2</v>
      </c>
      <c r="I38" s="9"/>
      <c r="J38" s="7"/>
      <c r="M38" s="9"/>
      <c r="N38" s="7"/>
      <c r="Q38" s="9"/>
    </row>
    <row r="39" spans="1:17" s="8" customFormat="1" ht="14.85" customHeight="1">
      <c r="A39" s="14" t="s">
        <v>6</v>
      </c>
      <c r="B39" s="18" t="s">
        <v>61</v>
      </c>
      <c r="C39" s="8" t="s">
        <v>361</v>
      </c>
      <c r="D39" s="8" t="s">
        <v>151</v>
      </c>
      <c r="E39" s="4">
        <v>4.1646999999999998</v>
      </c>
      <c r="F39" s="5">
        <v>8.3390000000000006E-2</v>
      </c>
      <c r="I39" s="9"/>
      <c r="J39" s="7"/>
      <c r="M39" s="9"/>
      <c r="N39" s="7"/>
      <c r="Q39" s="9"/>
    </row>
    <row r="40" spans="1:17" s="8" customFormat="1" ht="14.85" customHeight="1">
      <c r="A40" s="14" t="s">
        <v>6</v>
      </c>
      <c r="B40" s="18" t="s">
        <v>75</v>
      </c>
      <c r="C40" s="8" t="s">
        <v>397</v>
      </c>
      <c r="D40" s="8" t="s">
        <v>573</v>
      </c>
      <c r="E40" s="4">
        <v>0.77354999999999996</v>
      </c>
      <c r="F40" s="5">
        <v>3.4139999999999997E-2</v>
      </c>
      <c r="I40" s="9"/>
      <c r="J40" s="7"/>
      <c r="M40" s="9"/>
      <c r="N40" s="7"/>
      <c r="Q40" s="9"/>
    </row>
    <row r="41" spans="1:17" s="8" customFormat="1" ht="14.85" customHeight="1">
      <c r="A41" s="14" t="s">
        <v>6</v>
      </c>
      <c r="B41" s="18" t="s">
        <v>74</v>
      </c>
      <c r="C41" s="8" t="s">
        <v>397</v>
      </c>
      <c r="D41" s="8" t="s">
        <v>157</v>
      </c>
      <c r="E41" s="16">
        <v>0.83426</v>
      </c>
      <c r="F41" s="17">
        <v>3.7560000000000003E-2</v>
      </c>
      <c r="I41" s="9"/>
      <c r="J41" s="7"/>
      <c r="M41" s="9"/>
      <c r="N41" s="7"/>
      <c r="Q41" s="9"/>
    </row>
    <row r="42" spans="1:17" s="20" customFormat="1">
      <c r="A42" s="14" t="s">
        <v>6</v>
      </c>
      <c r="B42" s="18" t="s">
        <v>73</v>
      </c>
      <c r="C42" s="8" t="s">
        <v>397</v>
      </c>
      <c r="D42" s="8" t="s">
        <v>163</v>
      </c>
      <c r="E42" s="4">
        <v>1.8992</v>
      </c>
      <c r="F42" s="5">
        <v>6.5310000000000007E-2</v>
      </c>
      <c r="I42" s="21"/>
      <c r="J42" s="22"/>
      <c r="M42" s="21"/>
      <c r="N42" s="22"/>
      <c r="Q42" s="21"/>
    </row>
    <row r="43" spans="1:17" s="20" customFormat="1">
      <c r="A43" s="14" t="s">
        <v>6</v>
      </c>
      <c r="B43" s="18" t="s">
        <v>78</v>
      </c>
      <c r="C43" s="8" t="s">
        <v>397</v>
      </c>
      <c r="D43" s="8" t="s">
        <v>574</v>
      </c>
      <c r="E43" s="4">
        <v>0.89585999999999999</v>
      </c>
      <c r="F43" s="5">
        <v>4.045E-2</v>
      </c>
      <c r="I43" s="21"/>
      <c r="J43" s="22"/>
      <c r="M43" s="21"/>
      <c r="N43" s="22"/>
      <c r="Q43" s="21"/>
    </row>
    <row r="44" spans="1:17" s="20" customFormat="1">
      <c r="A44" s="14" t="s">
        <v>6</v>
      </c>
      <c r="B44" s="18" t="s">
        <v>77</v>
      </c>
      <c r="C44" s="8" t="s">
        <v>397</v>
      </c>
      <c r="D44" s="8" t="s">
        <v>132</v>
      </c>
      <c r="E44" s="4">
        <v>1.6360999999999999</v>
      </c>
      <c r="F44" s="5">
        <v>6.0429999999999998E-2</v>
      </c>
      <c r="I44" s="21"/>
      <c r="J44" s="22"/>
      <c r="M44" s="21"/>
      <c r="N44" s="22"/>
      <c r="Q44" s="21"/>
    </row>
    <row r="45" spans="1:17" s="20" customFormat="1">
      <c r="A45" s="14" t="s">
        <v>6</v>
      </c>
      <c r="B45" s="18" t="s">
        <v>76</v>
      </c>
      <c r="C45" s="8" t="s">
        <v>397</v>
      </c>
      <c r="D45" s="8" t="s">
        <v>139</v>
      </c>
      <c r="E45" s="4">
        <v>3.5013999999999998</v>
      </c>
      <c r="F45" s="5">
        <v>9.8739999999999994E-2</v>
      </c>
      <c r="I45" s="21"/>
      <c r="J45" s="22"/>
      <c r="M45" s="21"/>
      <c r="N45" s="22"/>
      <c r="Q45" s="21"/>
    </row>
    <row r="46" spans="1:17" s="20" customFormat="1">
      <c r="A46" s="14" t="s">
        <v>6</v>
      </c>
      <c r="B46" s="18" t="s">
        <v>72</v>
      </c>
      <c r="C46" s="8" t="s">
        <v>397</v>
      </c>
      <c r="D46" s="8" t="s">
        <v>575</v>
      </c>
      <c r="E46" s="4">
        <v>0.78652</v>
      </c>
      <c r="F46" s="5">
        <v>3.6769999999999997E-2</v>
      </c>
      <c r="I46" s="21"/>
      <c r="J46" s="22"/>
      <c r="M46" s="21"/>
      <c r="N46" s="22"/>
      <c r="Q46" s="21"/>
    </row>
    <row r="47" spans="1:17" s="20" customFormat="1">
      <c r="A47" s="14" t="s">
        <v>6</v>
      </c>
      <c r="B47" s="18" t="s">
        <v>71</v>
      </c>
      <c r="C47" s="8" t="s">
        <v>397</v>
      </c>
      <c r="D47" s="8" t="s">
        <v>145</v>
      </c>
      <c r="E47" s="4">
        <v>1.1970000000000001</v>
      </c>
      <c r="F47" s="5">
        <v>4.9970000000000001E-2</v>
      </c>
      <c r="I47" s="21"/>
      <c r="J47" s="22"/>
      <c r="M47" s="21"/>
      <c r="N47" s="22"/>
      <c r="Q47" s="21"/>
    </row>
    <row r="48" spans="1:17" s="20" customFormat="1">
      <c r="A48" s="23" t="s">
        <v>6</v>
      </c>
      <c r="B48" s="24" t="s">
        <v>70</v>
      </c>
      <c r="C48" s="8" t="s">
        <v>397</v>
      </c>
      <c r="D48" s="8" t="s">
        <v>151</v>
      </c>
      <c r="E48" s="25">
        <v>2.8868999999999998</v>
      </c>
      <c r="F48" s="26">
        <v>9.0090000000000003E-2</v>
      </c>
      <c r="I48" s="21"/>
      <c r="J48" s="22"/>
      <c r="M48" s="21"/>
      <c r="N48" s="22"/>
      <c r="Q48" s="21"/>
    </row>
    <row r="49" spans="1:257" s="20" customFormat="1">
      <c r="A49" s="14" t="s">
        <v>6</v>
      </c>
      <c r="B49" s="18" t="s">
        <v>84</v>
      </c>
      <c r="C49" s="19" t="s">
        <v>435</v>
      </c>
      <c r="D49" s="8" t="s">
        <v>573</v>
      </c>
      <c r="E49" s="4">
        <v>1.2461</v>
      </c>
      <c r="F49" s="5">
        <v>5.6959999999999997E-2</v>
      </c>
      <c r="I49" s="21"/>
      <c r="J49" s="22"/>
      <c r="M49" s="21"/>
      <c r="N49" s="22"/>
      <c r="Q49" s="21"/>
    </row>
    <row r="50" spans="1:257" s="20" customFormat="1">
      <c r="A50" s="14" t="s">
        <v>6</v>
      </c>
      <c r="B50" s="18" t="s">
        <v>83</v>
      </c>
      <c r="C50" s="19" t="s">
        <v>435</v>
      </c>
      <c r="D50" s="8" t="s">
        <v>157</v>
      </c>
      <c r="E50" s="4">
        <v>1.8130999999999999</v>
      </c>
      <c r="F50" s="5">
        <v>6.8210000000000007E-2</v>
      </c>
      <c r="I50" s="21"/>
      <c r="J50" s="22"/>
      <c r="M50" s="21"/>
      <c r="N50" s="22"/>
      <c r="Q50" s="21"/>
    </row>
    <row r="51" spans="1:257" s="20" customFormat="1">
      <c r="A51" s="14" t="s">
        <v>6</v>
      </c>
      <c r="B51" s="18" t="s">
        <v>82</v>
      </c>
      <c r="C51" s="19" t="s">
        <v>435</v>
      </c>
      <c r="D51" s="8" t="s">
        <v>163</v>
      </c>
      <c r="E51" s="4">
        <v>4.6920999999999999</v>
      </c>
      <c r="F51" s="5">
        <v>0.13829</v>
      </c>
      <c r="I51" s="21"/>
      <c r="J51" s="22"/>
      <c r="M51" s="21"/>
      <c r="N51" s="22"/>
      <c r="Q51" s="21"/>
    </row>
    <row r="52" spans="1:257" s="20" customFormat="1">
      <c r="A52" s="14" t="s">
        <v>6</v>
      </c>
      <c r="B52" s="18" t="s">
        <v>87</v>
      </c>
      <c r="C52" s="19" t="s">
        <v>435</v>
      </c>
      <c r="D52" s="8" t="s">
        <v>574</v>
      </c>
      <c r="E52" s="4">
        <v>1.361</v>
      </c>
      <c r="F52" s="5">
        <v>5.0999999999999997E-2</v>
      </c>
      <c r="I52" s="21"/>
      <c r="J52" s="22"/>
      <c r="M52" s="21"/>
      <c r="N52" s="22"/>
      <c r="Q52" s="21"/>
    </row>
    <row r="53" spans="1:257" s="20" customFormat="1">
      <c r="A53" s="14" t="s">
        <v>6</v>
      </c>
      <c r="B53" s="18" t="s">
        <v>86</v>
      </c>
      <c r="C53" s="19" t="s">
        <v>435</v>
      </c>
      <c r="D53" s="8" t="s">
        <v>132</v>
      </c>
      <c r="E53" s="4">
        <v>1.7006999999999999</v>
      </c>
      <c r="F53" s="5">
        <v>6.4339999999999994E-2</v>
      </c>
      <c r="I53" s="21"/>
      <c r="J53" s="22"/>
      <c r="M53" s="21"/>
      <c r="N53" s="22"/>
      <c r="Q53" s="21"/>
    </row>
    <row r="54" spans="1:257" s="20" customFormat="1">
      <c r="A54" s="14" t="s">
        <v>6</v>
      </c>
      <c r="B54" s="18" t="s">
        <v>85</v>
      </c>
      <c r="C54" s="19" t="s">
        <v>435</v>
      </c>
      <c r="D54" s="8" t="s">
        <v>139</v>
      </c>
      <c r="E54" s="4">
        <v>4.5305999999999997</v>
      </c>
      <c r="F54" s="5">
        <v>0.12453</v>
      </c>
      <c r="I54" s="21"/>
      <c r="J54" s="22"/>
      <c r="M54" s="21"/>
      <c r="N54" s="22"/>
      <c r="Q54" s="21"/>
    </row>
    <row r="55" spans="1:257" s="28" customFormat="1">
      <c r="A55" s="14" t="s">
        <v>6</v>
      </c>
      <c r="B55" s="18" t="s">
        <v>81</v>
      </c>
      <c r="C55" s="19" t="s">
        <v>435</v>
      </c>
      <c r="D55" s="8" t="s">
        <v>575</v>
      </c>
      <c r="E55" s="4">
        <v>1.4449000000000001</v>
      </c>
      <c r="F55" s="5">
        <v>5.8939999999999999E-2</v>
      </c>
      <c r="G55" s="27"/>
      <c r="H55" s="27"/>
      <c r="J55" s="29"/>
      <c r="K55" s="27"/>
      <c r="L55" s="27"/>
      <c r="N55" s="29"/>
      <c r="O55" s="27"/>
      <c r="P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7"/>
      <c r="DS55" s="27"/>
      <c r="DT55" s="27"/>
      <c r="DU55" s="27"/>
      <c r="DV55" s="27"/>
      <c r="DW55" s="27"/>
      <c r="DX55" s="27"/>
      <c r="DY55" s="27"/>
      <c r="DZ55" s="27"/>
      <c r="EA55" s="27"/>
      <c r="EB55" s="27"/>
      <c r="EC55" s="27"/>
      <c r="ED55" s="27"/>
      <c r="EE55" s="27"/>
      <c r="EF55" s="27"/>
      <c r="EG55" s="27"/>
      <c r="EH55" s="27"/>
      <c r="EI55" s="27"/>
      <c r="EJ55" s="27"/>
      <c r="EK55" s="27"/>
      <c r="EL55" s="27"/>
      <c r="EM55" s="27"/>
      <c r="EN55" s="27"/>
      <c r="EO55" s="27"/>
      <c r="EP55" s="27"/>
      <c r="EQ55" s="27"/>
      <c r="ER55" s="27"/>
      <c r="ES55" s="27"/>
      <c r="ET55" s="27"/>
      <c r="EU55" s="27"/>
      <c r="EV55" s="27"/>
      <c r="EW55" s="27"/>
      <c r="EX55" s="27"/>
      <c r="EY55" s="27"/>
      <c r="EZ55" s="27"/>
      <c r="FA55" s="27"/>
      <c r="FB55" s="27"/>
      <c r="FC55" s="27"/>
      <c r="FD55" s="27"/>
      <c r="FE55" s="27"/>
      <c r="FF55" s="27"/>
      <c r="FG55" s="27"/>
      <c r="FH55" s="27"/>
      <c r="FI55" s="27"/>
      <c r="FJ55" s="27"/>
      <c r="FK55" s="27"/>
      <c r="FL55" s="27"/>
      <c r="FM55" s="27"/>
      <c r="FN55" s="27"/>
      <c r="FO55" s="27"/>
      <c r="FP55" s="27"/>
      <c r="FQ55" s="27"/>
      <c r="FR55" s="27"/>
      <c r="FS55" s="27"/>
      <c r="FT55" s="27"/>
      <c r="FU55" s="27"/>
      <c r="FV55" s="27"/>
      <c r="FW55" s="27"/>
      <c r="FX55" s="27"/>
      <c r="FY55" s="27"/>
      <c r="FZ55" s="27"/>
      <c r="GA55" s="27"/>
      <c r="GB55" s="27"/>
      <c r="GC55" s="27"/>
      <c r="GD55" s="27"/>
      <c r="GE55" s="27"/>
      <c r="GF55" s="27"/>
      <c r="GG55" s="27"/>
      <c r="GH55" s="27"/>
      <c r="GI55" s="27"/>
      <c r="GJ55" s="27"/>
      <c r="GK55" s="27"/>
      <c r="GL55" s="27"/>
      <c r="GM55" s="27"/>
      <c r="GN55" s="27"/>
      <c r="GO55" s="27"/>
      <c r="GP55" s="27"/>
      <c r="GQ55" s="27"/>
      <c r="GR55" s="27"/>
      <c r="GS55" s="27"/>
      <c r="GT55" s="27"/>
      <c r="GU55" s="27"/>
      <c r="GV55" s="27"/>
      <c r="GW55" s="27"/>
      <c r="GX55" s="27"/>
      <c r="GY55" s="27"/>
      <c r="GZ55" s="27"/>
      <c r="HA55" s="27"/>
      <c r="HB55" s="27"/>
      <c r="HC55" s="27"/>
      <c r="HD55" s="27"/>
      <c r="HE55" s="27"/>
      <c r="HF55" s="27"/>
      <c r="HG55" s="27"/>
      <c r="HH55" s="27"/>
      <c r="HI55" s="27"/>
      <c r="HJ55" s="27"/>
      <c r="HK55" s="27"/>
      <c r="HL55" s="27"/>
      <c r="HM55" s="27"/>
      <c r="HN55" s="27"/>
      <c r="HO55" s="27"/>
      <c r="HP55" s="27"/>
      <c r="HQ55" s="27"/>
      <c r="HR55" s="27"/>
      <c r="HS55" s="27"/>
      <c r="HT55" s="27"/>
      <c r="HU55" s="27"/>
      <c r="HV55" s="27"/>
      <c r="HW55" s="27"/>
      <c r="HX55" s="27"/>
      <c r="HY55" s="27"/>
      <c r="HZ55" s="27"/>
      <c r="IA55" s="27"/>
      <c r="IB55" s="27"/>
      <c r="IC55" s="27"/>
      <c r="ID55" s="27"/>
      <c r="IE55" s="27"/>
      <c r="IF55" s="27"/>
      <c r="IG55" s="27"/>
      <c r="IH55" s="27"/>
      <c r="II55" s="27"/>
      <c r="IJ55" s="27"/>
      <c r="IK55" s="27"/>
      <c r="IL55" s="27"/>
      <c r="IM55" s="27"/>
      <c r="IN55" s="27"/>
      <c r="IO55" s="27"/>
      <c r="IP55" s="27"/>
      <c r="IQ55" s="27"/>
      <c r="IR55" s="27"/>
      <c r="IS55" s="27"/>
      <c r="IT55" s="27"/>
      <c r="IU55" s="27"/>
      <c r="IV55" s="27"/>
      <c r="IW55" s="27"/>
    </row>
    <row r="56" spans="1:257" s="20" customFormat="1">
      <c r="A56" s="14" t="s">
        <v>6</v>
      </c>
      <c r="B56" s="18" t="s">
        <v>80</v>
      </c>
      <c r="C56" s="19" t="s">
        <v>435</v>
      </c>
      <c r="D56" s="8" t="s">
        <v>145</v>
      </c>
      <c r="E56" s="4">
        <v>1.8347</v>
      </c>
      <c r="F56" s="5">
        <v>6.5780000000000005E-2</v>
      </c>
      <c r="I56" s="21"/>
      <c r="J56" s="22"/>
      <c r="M56" s="21"/>
      <c r="N56" s="22"/>
      <c r="Q56" s="21"/>
    </row>
    <row r="57" spans="1:257" s="20" customFormat="1">
      <c r="A57" s="14" t="s">
        <v>6</v>
      </c>
      <c r="B57" s="18" t="s">
        <v>79</v>
      </c>
      <c r="C57" s="19" t="s">
        <v>435</v>
      </c>
      <c r="D57" s="8" t="s">
        <v>151</v>
      </c>
      <c r="E57" s="4">
        <v>12.196</v>
      </c>
      <c r="F57" s="5">
        <v>0.24299999999999999</v>
      </c>
      <c r="I57" s="21"/>
      <c r="J57" s="22"/>
      <c r="M57" s="21"/>
      <c r="N57" s="22"/>
      <c r="Q57" s="21"/>
    </row>
    <row r="58" spans="1:257" s="20" customFormat="1">
      <c r="A58" s="14" t="s">
        <v>6</v>
      </c>
      <c r="B58" s="18" t="s">
        <v>93</v>
      </c>
      <c r="C58" s="19" t="s">
        <v>569</v>
      </c>
      <c r="D58" s="8" t="s">
        <v>573</v>
      </c>
      <c r="E58" s="4">
        <v>0.72348000000000001</v>
      </c>
      <c r="F58" s="5">
        <v>2.9399999999999999E-2</v>
      </c>
      <c r="I58" s="21"/>
      <c r="J58" s="22"/>
      <c r="M58" s="21"/>
      <c r="N58" s="22"/>
      <c r="Q58" s="21"/>
    </row>
    <row r="59" spans="1:257" s="20" customFormat="1">
      <c r="A59" s="14" t="s">
        <v>6</v>
      </c>
      <c r="B59" s="18" t="s">
        <v>92</v>
      </c>
      <c r="C59" s="19" t="s">
        <v>569</v>
      </c>
      <c r="D59" s="8" t="s">
        <v>157</v>
      </c>
      <c r="E59" s="4">
        <v>0.89036999999999999</v>
      </c>
      <c r="F59" s="5">
        <v>3.3450000000000001E-2</v>
      </c>
      <c r="I59" s="21"/>
      <c r="J59" s="22"/>
      <c r="M59" s="21"/>
      <c r="N59" s="22"/>
      <c r="Q59" s="21"/>
    </row>
    <row r="60" spans="1:257" s="20" customFormat="1">
      <c r="A60" s="14" t="s">
        <v>6</v>
      </c>
      <c r="B60" s="18" t="s">
        <v>91</v>
      </c>
      <c r="C60" s="19" t="s">
        <v>569</v>
      </c>
      <c r="D60" s="8" t="s">
        <v>163</v>
      </c>
      <c r="E60" s="4">
        <v>1.2067000000000001</v>
      </c>
      <c r="F60" s="5">
        <v>4.1529999999999997E-2</v>
      </c>
      <c r="I60" s="21"/>
      <c r="J60" s="22"/>
      <c r="M60" s="21"/>
      <c r="N60" s="22"/>
      <c r="Q60" s="21"/>
    </row>
    <row r="61" spans="1:257" s="20" customFormat="1">
      <c r="A61" s="14" t="s">
        <v>6</v>
      </c>
      <c r="B61" s="18" t="s">
        <v>96</v>
      </c>
      <c r="C61" s="19" t="s">
        <v>569</v>
      </c>
      <c r="D61" s="8" t="s">
        <v>574</v>
      </c>
      <c r="E61" s="4">
        <v>1.0156000000000001</v>
      </c>
      <c r="F61" s="5">
        <v>3.3829999999999999E-2</v>
      </c>
      <c r="I61" s="21"/>
      <c r="J61" s="22"/>
      <c r="M61" s="21"/>
      <c r="N61" s="22"/>
      <c r="Q61" s="21"/>
    </row>
    <row r="62" spans="1:257" s="20" customFormat="1">
      <c r="A62" s="14" t="s">
        <v>6</v>
      </c>
      <c r="B62" s="18" t="s">
        <v>95</v>
      </c>
      <c r="C62" s="19" t="s">
        <v>569</v>
      </c>
      <c r="D62" s="8" t="s">
        <v>132</v>
      </c>
      <c r="E62" s="4">
        <v>1.2184999999999999</v>
      </c>
      <c r="F62" s="5">
        <v>3.9210000000000002E-2</v>
      </c>
      <c r="I62" s="21"/>
      <c r="J62" s="22"/>
      <c r="M62" s="21"/>
      <c r="N62" s="22"/>
      <c r="Q62" s="21"/>
    </row>
    <row r="63" spans="1:257" s="20" customFormat="1">
      <c r="A63" s="14" t="s">
        <v>6</v>
      </c>
      <c r="B63" s="18" t="s">
        <v>94</v>
      </c>
      <c r="C63" s="19" t="s">
        <v>569</v>
      </c>
      <c r="D63" s="8" t="s">
        <v>139</v>
      </c>
      <c r="E63" s="4">
        <v>3.3694999999999999</v>
      </c>
      <c r="F63" s="5">
        <v>6.9040000000000004E-2</v>
      </c>
      <c r="I63" s="21"/>
      <c r="J63" s="22"/>
      <c r="M63" s="21"/>
      <c r="N63" s="22"/>
      <c r="Q63" s="21"/>
    </row>
    <row r="64" spans="1:257" s="20" customFormat="1">
      <c r="A64" s="14" t="s">
        <v>6</v>
      </c>
      <c r="B64" s="18" t="s">
        <v>90</v>
      </c>
      <c r="C64" s="19" t="s">
        <v>569</v>
      </c>
      <c r="D64" s="8" t="s">
        <v>575</v>
      </c>
      <c r="E64" s="4">
        <v>0.96931999999999996</v>
      </c>
      <c r="F64" s="5">
        <v>3.2710000000000003E-2</v>
      </c>
      <c r="I64" s="21"/>
      <c r="J64" s="22"/>
      <c r="M64" s="21"/>
      <c r="N64" s="22"/>
      <c r="Q64" s="21"/>
    </row>
    <row r="65" spans="1:17" s="20" customFormat="1">
      <c r="A65" s="14" t="s">
        <v>6</v>
      </c>
      <c r="B65" s="18" t="s">
        <v>89</v>
      </c>
      <c r="C65" s="19" t="s">
        <v>569</v>
      </c>
      <c r="D65" s="8" t="s">
        <v>145</v>
      </c>
      <c r="E65" s="4">
        <v>1.3451</v>
      </c>
      <c r="F65" s="5">
        <v>3.4270000000000002E-2</v>
      </c>
      <c r="I65" s="21"/>
      <c r="J65" s="22"/>
      <c r="M65" s="21"/>
      <c r="N65" s="22"/>
      <c r="Q65" s="21"/>
    </row>
    <row r="66" spans="1:17" s="20" customFormat="1">
      <c r="A66" s="14" t="s">
        <v>6</v>
      </c>
      <c r="B66" s="18" t="s">
        <v>88</v>
      </c>
      <c r="C66" s="19" t="s">
        <v>569</v>
      </c>
      <c r="D66" s="8" t="s">
        <v>151</v>
      </c>
      <c r="E66" s="4">
        <v>2.7438000000000002</v>
      </c>
      <c r="F66" s="5">
        <v>5.561E-2</v>
      </c>
      <c r="I66" s="21"/>
      <c r="J66" s="22"/>
      <c r="M66" s="21"/>
      <c r="N66" s="22"/>
      <c r="Q66" s="21"/>
    </row>
    <row r="67" spans="1:17" s="20" customFormat="1">
      <c r="A67" s="14" t="s">
        <v>6</v>
      </c>
      <c r="B67" s="18" t="s">
        <v>102</v>
      </c>
      <c r="C67" s="19" t="s">
        <v>502</v>
      </c>
      <c r="D67" s="8" t="s">
        <v>573</v>
      </c>
      <c r="E67" s="4">
        <v>0.69232000000000005</v>
      </c>
      <c r="F67" s="5">
        <v>3.2500000000000001E-2</v>
      </c>
      <c r="I67" s="21"/>
      <c r="J67" s="22"/>
      <c r="M67" s="21"/>
      <c r="N67" s="22"/>
      <c r="Q67" s="21"/>
    </row>
    <row r="68" spans="1:17" s="20" customFormat="1">
      <c r="A68" s="14" t="s">
        <v>6</v>
      </c>
      <c r="B68" s="18" t="s">
        <v>101</v>
      </c>
      <c r="C68" s="19" t="s">
        <v>502</v>
      </c>
      <c r="D68" s="8" t="s">
        <v>157</v>
      </c>
      <c r="E68" s="4">
        <v>1.0319</v>
      </c>
      <c r="F68" s="5">
        <v>4.1029999999999997E-2</v>
      </c>
      <c r="I68" s="21"/>
      <c r="J68" s="22"/>
      <c r="M68" s="21"/>
      <c r="N68" s="22"/>
      <c r="Q68" s="21"/>
    </row>
    <row r="69" spans="1:17" s="20" customFormat="1">
      <c r="A69" s="14" t="s">
        <v>6</v>
      </c>
      <c r="B69" s="18" t="s">
        <v>100</v>
      </c>
      <c r="C69" s="19" t="s">
        <v>502</v>
      </c>
      <c r="D69" s="8" t="s">
        <v>163</v>
      </c>
      <c r="E69" s="4">
        <v>3.0091000000000001</v>
      </c>
      <c r="F69" s="5">
        <v>9.1600000000000001E-2</v>
      </c>
      <c r="I69" s="21"/>
      <c r="J69" s="22"/>
      <c r="M69" s="21"/>
      <c r="N69" s="22"/>
      <c r="Q69" s="21"/>
    </row>
    <row r="70" spans="1:17" s="20" customFormat="1">
      <c r="A70" s="14" t="s">
        <v>6</v>
      </c>
      <c r="B70" s="18" t="s">
        <v>105</v>
      </c>
      <c r="C70" s="19" t="s">
        <v>502</v>
      </c>
      <c r="D70" s="8" t="s">
        <v>574</v>
      </c>
      <c r="E70" s="4">
        <v>0.93905000000000005</v>
      </c>
      <c r="F70" s="5">
        <v>4.122E-2</v>
      </c>
      <c r="I70" s="21"/>
      <c r="J70" s="22"/>
      <c r="M70" s="21"/>
      <c r="N70" s="22"/>
      <c r="Q70" s="21"/>
    </row>
    <row r="71" spans="1:17" s="20" customFormat="1">
      <c r="A71" s="14" t="s">
        <v>6</v>
      </c>
      <c r="B71" s="18" t="s">
        <v>104</v>
      </c>
      <c r="C71" s="19" t="s">
        <v>502</v>
      </c>
      <c r="D71" s="8" t="s">
        <v>132</v>
      </c>
      <c r="E71" s="4">
        <v>1.1394</v>
      </c>
      <c r="F71" s="5">
        <v>4.3830000000000001E-2</v>
      </c>
      <c r="I71" s="21"/>
      <c r="J71" s="22"/>
      <c r="M71" s="21"/>
      <c r="N71" s="22"/>
      <c r="Q71" s="21"/>
    </row>
    <row r="72" spans="1:17" s="20" customFormat="1">
      <c r="A72" s="14" t="s">
        <v>6</v>
      </c>
      <c r="B72" s="18" t="s">
        <v>103</v>
      </c>
      <c r="C72" s="19" t="s">
        <v>502</v>
      </c>
      <c r="D72" s="8" t="s">
        <v>139</v>
      </c>
      <c r="E72" s="4">
        <v>4.2872000000000003</v>
      </c>
      <c r="F72" s="5">
        <v>0.10709</v>
      </c>
      <c r="I72" s="21"/>
      <c r="J72" s="22"/>
      <c r="M72" s="21"/>
      <c r="N72" s="22"/>
      <c r="Q72" s="21"/>
    </row>
    <row r="73" spans="1:17" s="20" customFormat="1">
      <c r="A73" s="14" t="s">
        <v>6</v>
      </c>
      <c r="B73" s="18" t="s">
        <v>99</v>
      </c>
      <c r="C73" s="19" t="s">
        <v>502</v>
      </c>
      <c r="D73" s="8" t="s">
        <v>575</v>
      </c>
      <c r="E73" s="4">
        <v>1.1853</v>
      </c>
      <c r="F73" s="5">
        <v>5.1409999999999997E-2</v>
      </c>
      <c r="I73" s="21"/>
      <c r="J73" s="22"/>
      <c r="M73" s="21"/>
      <c r="N73" s="22"/>
      <c r="Q73" s="21"/>
    </row>
    <row r="74" spans="1:17" s="20" customFormat="1">
      <c r="A74" s="14" t="s">
        <v>6</v>
      </c>
      <c r="B74" s="18" t="s">
        <v>98</v>
      </c>
      <c r="C74" s="19" t="s">
        <v>502</v>
      </c>
      <c r="D74" s="8" t="s">
        <v>145</v>
      </c>
      <c r="E74" s="4">
        <v>1.5293000000000001</v>
      </c>
      <c r="F74" s="5">
        <v>5.4190000000000002E-2</v>
      </c>
      <c r="I74" s="21"/>
      <c r="J74" s="22"/>
      <c r="M74" s="21"/>
      <c r="N74" s="22"/>
      <c r="Q74" s="21"/>
    </row>
    <row r="75" spans="1:17" s="20" customFormat="1">
      <c r="A75" s="23" t="s">
        <v>6</v>
      </c>
      <c r="B75" s="24" t="s">
        <v>97</v>
      </c>
      <c r="C75" s="19" t="s">
        <v>502</v>
      </c>
      <c r="D75" s="8" t="s">
        <v>151</v>
      </c>
      <c r="E75" s="25">
        <v>3.2602000000000002</v>
      </c>
      <c r="F75" s="26">
        <v>0.10552</v>
      </c>
      <c r="I75" s="21"/>
      <c r="J75" s="22"/>
      <c r="M75" s="21"/>
      <c r="N75" s="22"/>
      <c r="Q75" s="21"/>
    </row>
    <row r="76" spans="1:17" s="20" customFormat="1">
      <c r="A76" s="14" t="s">
        <v>6</v>
      </c>
      <c r="B76" s="18" t="s">
        <v>111</v>
      </c>
      <c r="C76" s="19" t="s">
        <v>570</v>
      </c>
      <c r="D76" s="8" t="s">
        <v>573</v>
      </c>
      <c r="E76" s="4">
        <v>0.70682999999999996</v>
      </c>
      <c r="F76" s="5">
        <v>3.5999999999999997E-2</v>
      </c>
      <c r="I76" s="21"/>
      <c r="J76" s="22"/>
      <c r="M76" s="21"/>
      <c r="N76" s="22"/>
      <c r="Q76" s="21"/>
    </row>
    <row r="77" spans="1:17" s="20" customFormat="1">
      <c r="A77" s="14" t="s">
        <v>6</v>
      </c>
      <c r="B77" s="18" t="s">
        <v>110</v>
      </c>
      <c r="C77" s="19" t="s">
        <v>570</v>
      </c>
      <c r="D77" s="8" t="s">
        <v>157</v>
      </c>
      <c r="E77" s="4">
        <v>1.2044999999999999</v>
      </c>
      <c r="F77" s="5">
        <v>4.5080000000000002E-2</v>
      </c>
      <c r="I77" s="21"/>
      <c r="J77" s="22"/>
      <c r="M77" s="21"/>
      <c r="N77" s="22"/>
      <c r="Q77" s="21"/>
    </row>
    <row r="78" spans="1:17" s="20" customFormat="1">
      <c r="A78" s="14" t="s">
        <v>6</v>
      </c>
      <c r="B78" s="18" t="s">
        <v>109</v>
      </c>
      <c r="C78" s="19" t="s">
        <v>570</v>
      </c>
      <c r="D78" s="8" t="s">
        <v>163</v>
      </c>
      <c r="E78" s="4">
        <v>1.7109000000000001</v>
      </c>
      <c r="F78" s="5">
        <v>5.6529999999999997E-2</v>
      </c>
      <c r="I78" s="21"/>
      <c r="J78" s="22"/>
      <c r="M78" s="21"/>
      <c r="N78" s="22"/>
      <c r="Q78" s="21"/>
    </row>
    <row r="79" spans="1:17" s="20" customFormat="1">
      <c r="A79" s="14" t="s">
        <v>6</v>
      </c>
      <c r="B79" s="18" t="s">
        <v>114</v>
      </c>
      <c r="C79" s="19" t="s">
        <v>570</v>
      </c>
      <c r="D79" s="8" t="s">
        <v>574</v>
      </c>
      <c r="E79" s="4">
        <v>0.98336000000000001</v>
      </c>
      <c r="F79" s="5">
        <v>3.2129999999999999E-2</v>
      </c>
      <c r="I79" s="21"/>
      <c r="J79" s="22"/>
      <c r="M79" s="21"/>
      <c r="N79" s="22"/>
      <c r="Q79" s="21"/>
    </row>
    <row r="80" spans="1:17" s="20" customFormat="1">
      <c r="A80" s="14" t="s">
        <v>6</v>
      </c>
      <c r="B80" s="18" t="s">
        <v>113</v>
      </c>
      <c r="C80" s="19" t="s">
        <v>570</v>
      </c>
      <c r="D80" s="8" t="s">
        <v>132</v>
      </c>
      <c r="E80" s="4">
        <v>1.2197</v>
      </c>
      <c r="F80" s="5">
        <v>4.0149999999999998E-2</v>
      </c>
      <c r="I80" s="21"/>
      <c r="J80" s="22"/>
      <c r="M80" s="21"/>
      <c r="N80" s="22"/>
      <c r="Q80" s="21"/>
    </row>
    <row r="81" spans="1:257" s="20" customFormat="1">
      <c r="A81" s="14" t="s">
        <v>6</v>
      </c>
      <c r="B81" s="18" t="s">
        <v>112</v>
      </c>
      <c r="C81" s="19" t="s">
        <v>570</v>
      </c>
      <c r="D81" s="8" t="s">
        <v>139</v>
      </c>
      <c r="E81" s="4">
        <v>2.7837000000000001</v>
      </c>
      <c r="F81" s="5">
        <v>6.4000000000000001E-2</v>
      </c>
      <c r="I81" s="21"/>
      <c r="J81" s="22"/>
      <c r="M81" s="21"/>
      <c r="N81" s="22"/>
      <c r="Q81" s="21"/>
    </row>
    <row r="82" spans="1:257" s="28" customFormat="1">
      <c r="A82" s="14" t="s">
        <v>6</v>
      </c>
      <c r="B82" s="18" t="s">
        <v>108</v>
      </c>
      <c r="C82" s="19" t="s">
        <v>570</v>
      </c>
      <c r="D82" s="8" t="s">
        <v>575</v>
      </c>
      <c r="E82" s="4">
        <v>1.2242999999999999</v>
      </c>
      <c r="F82" s="5">
        <v>5.0999999999999997E-2</v>
      </c>
      <c r="G82" s="27"/>
      <c r="H82" s="27"/>
      <c r="J82" s="29"/>
      <c r="K82" s="27"/>
      <c r="L82" s="27"/>
      <c r="N82" s="29"/>
      <c r="O82" s="27"/>
      <c r="P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7"/>
      <c r="DN82" s="27"/>
      <c r="DO82" s="27"/>
      <c r="DP82" s="27"/>
      <c r="DQ82" s="27"/>
      <c r="DR82" s="27"/>
      <c r="DS82" s="27"/>
      <c r="DT82" s="27"/>
      <c r="DU82" s="27"/>
      <c r="DV82" s="27"/>
      <c r="DW82" s="27"/>
      <c r="DX82" s="27"/>
      <c r="DY82" s="27"/>
      <c r="DZ82" s="27"/>
      <c r="EA82" s="27"/>
      <c r="EB82" s="27"/>
      <c r="EC82" s="27"/>
      <c r="ED82" s="27"/>
      <c r="EE82" s="27"/>
      <c r="EF82" s="27"/>
      <c r="EG82" s="27"/>
      <c r="EH82" s="27"/>
      <c r="EI82" s="27"/>
      <c r="EJ82" s="27"/>
      <c r="EK82" s="27"/>
      <c r="EL82" s="27"/>
      <c r="EM82" s="27"/>
      <c r="EN82" s="27"/>
      <c r="EO82" s="27"/>
      <c r="EP82" s="27"/>
      <c r="EQ82" s="27"/>
      <c r="ER82" s="27"/>
      <c r="ES82" s="27"/>
      <c r="ET82" s="27"/>
      <c r="EU82" s="27"/>
      <c r="EV82" s="27"/>
      <c r="EW82" s="27"/>
      <c r="EX82" s="27"/>
      <c r="EY82" s="27"/>
      <c r="EZ82" s="27"/>
      <c r="FA82" s="27"/>
      <c r="FB82" s="27"/>
      <c r="FC82" s="27"/>
      <c r="FD82" s="27"/>
      <c r="FE82" s="27"/>
      <c r="FF82" s="27"/>
      <c r="FG82" s="27"/>
      <c r="FH82" s="27"/>
      <c r="FI82" s="27"/>
      <c r="FJ82" s="27"/>
      <c r="FK82" s="27"/>
      <c r="FL82" s="27"/>
      <c r="FM82" s="27"/>
      <c r="FN82" s="27"/>
      <c r="FO82" s="27"/>
      <c r="FP82" s="27"/>
      <c r="FQ82" s="27"/>
      <c r="FR82" s="27"/>
      <c r="FS82" s="27"/>
      <c r="FT82" s="27"/>
      <c r="FU82" s="27"/>
      <c r="FV82" s="27"/>
      <c r="FW82" s="27"/>
      <c r="FX82" s="27"/>
      <c r="FY82" s="27"/>
      <c r="FZ82" s="27"/>
      <c r="GA82" s="27"/>
      <c r="GB82" s="27"/>
      <c r="GC82" s="27"/>
      <c r="GD82" s="27"/>
      <c r="GE82" s="27"/>
      <c r="GF82" s="27"/>
      <c r="GG82" s="27"/>
      <c r="GH82" s="27"/>
      <c r="GI82" s="27"/>
      <c r="GJ82" s="27"/>
      <c r="GK82" s="27"/>
      <c r="GL82" s="27"/>
      <c r="GM82" s="27"/>
      <c r="GN82" s="27"/>
      <c r="GO82" s="27"/>
      <c r="GP82" s="27"/>
      <c r="GQ82" s="27"/>
      <c r="GR82" s="27"/>
      <c r="GS82" s="27"/>
      <c r="GT82" s="27"/>
      <c r="GU82" s="27"/>
      <c r="GV82" s="27"/>
      <c r="GW82" s="27"/>
      <c r="GX82" s="27"/>
      <c r="GY82" s="27"/>
      <c r="GZ82" s="27"/>
      <c r="HA82" s="27"/>
      <c r="HB82" s="27"/>
      <c r="HC82" s="27"/>
      <c r="HD82" s="27"/>
      <c r="HE82" s="27"/>
      <c r="HF82" s="27"/>
      <c r="HG82" s="27"/>
      <c r="HH82" s="27"/>
      <c r="HI82" s="27"/>
      <c r="HJ82" s="27"/>
      <c r="HK82" s="27"/>
      <c r="HL82" s="27"/>
      <c r="HM82" s="27"/>
      <c r="HN82" s="27"/>
      <c r="HO82" s="27"/>
      <c r="HP82" s="27"/>
      <c r="HQ82" s="27"/>
      <c r="HR82" s="27"/>
      <c r="HS82" s="27"/>
      <c r="HT82" s="27"/>
      <c r="HU82" s="27"/>
      <c r="HV82" s="27"/>
      <c r="HW82" s="27"/>
      <c r="HX82" s="27"/>
      <c r="HY82" s="27"/>
      <c r="HZ82" s="27"/>
      <c r="IA82" s="27"/>
      <c r="IB82" s="27"/>
      <c r="IC82" s="27"/>
      <c r="ID82" s="27"/>
      <c r="IE82" s="27"/>
      <c r="IF82" s="27"/>
      <c r="IG82" s="27"/>
      <c r="IH82" s="27"/>
      <c r="II82" s="27"/>
      <c r="IJ82" s="27"/>
      <c r="IK82" s="27"/>
      <c r="IL82" s="27"/>
      <c r="IM82" s="27"/>
      <c r="IN82" s="27"/>
      <c r="IO82" s="27"/>
      <c r="IP82" s="27"/>
      <c r="IQ82" s="27"/>
      <c r="IR82" s="27"/>
      <c r="IS82" s="27"/>
      <c r="IT82" s="27"/>
      <c r="IU82" s="27"/>
      <c r="IV82" s="27"/>
      <c r="IW82" s="27"/>
    </row>
    <row r="83" spans="1:257" s="20" customFormat="1">
      <c r="A83" s="14" t="s">
        <v>6</v>
      </c>
      <c r="B83" s="18" t="s">
        <v>107</v>
      </c>
      <c r="C83" s="19" t="s">
        <v>570</v>
      </c>
      <c r="D83" s="8" t="s">
        <v>145</v>
      </c>
      <c r="E83" s="4">
        <v>1.988</v>
      </c>
      <c r="F83" s="5">
        <v>6.0299999999999999E-2</v>
      </c>
      <c r="I83" s="21"/>
      <c r="J83" s="22"/>
      <c r="M83" s="21"/>
      <c r="N83" s="22"/>
      <c r="Q83" s="21"/>
    </row>
    <row r="84" spans="1:257" s="20" customFormat="1">
      <c r="A84" s="14" t="s">
        <v>6</v>
      </c>
      <c r="B84" s="18" t="s">
        <v>106</v>
      </c>
      <c r="C84" s="19" t="s">
        <v>570</v>
      </c>
      <c r="D84" s="8" t="s">
        <v>151</v>
      </c>
      <c r="E84" s="4">
        <v>5.8845000000000001</v>
      </c>
      <c r="F84" s="5">
        <v>8.4709999999999994E-2</v>
      </c>
      <c r="I84" s="21"/>
      <c r="J84" s="22"/>
      <c r="M84" s="21"/>
      <c r="N84" s="22"/>
      <c r="Q84" s="21"/>
    </row>
    <row r="85" spans="1:257" s="20" customFormat="1">
      <c r="A85" s="14" t="s">
        <v>6</v>
      </c>
      <c r="B85" s="15" t="s">
        <v>12</v>
      </c>
      <c r="C85" s="19" t="s">
        <v>131</v>
      </c>
      <c r="D85" s="8" t="s">
        <v>573</v>
      </c>
      <c r="E85" s="4">
        <v>0.58155999999999997</v>
      </c>
      <c r="F85" s="5">
        <v>3.143E-2</v>
      </c>
      <c r="I85" s="21"/>
      <c r="J85" s="22"/>
      <c r="M85" s="21"/>
      <c r="N85" s="22"/>
      <c r="Q85" s="21"/>
    </row>
    <row r="86" spans="1:257" s="20" customFormat="1">
      <c r="A86" s="14" t="s">
        <v>6</v>
      </c>
      <c r="B86" s="15" t="s">
        <v>11</v>
      </c>
      <c r="C86" s="19" t="s">
        <v>131</v>
      </c>
      <c r="D86" s="8" t="s">
        <v>157</v>
      </c>
      <c r="E86" s="4">
        <v>0.93428</v>
      </c>
      <c r="F86" s="5">
        <v>3.653E-2</v>
      </c>
      <c r="I86" s="21"/>
      <c r="J86" s="22"/>
      <c r="M86" s="21"/>
      <c r="N86" s="22"/>
      <c r="Q86" s="21"/>
    </row>
    <row r="87" spans="1:257" s="20" customFormat="1">
      <c r="A87" s="14" t="s">
        <v>6</v>
      </c>
      <c r="B87" s="15" t="s">
        <v>10</v>
      </c>
      <c r="C87" s="19" t="s">
        <v>131</v>
      </c>
      <c r="D87" s="8" t="s">
        <v>163</v>
      </c>
      <c r="E87" s="4">
        <v>1.5742</v>
      </c>
      <c r="F87" s="5">
        <v>5.9479999999999998E-2</v>
      </c>
      <c r="I87" s="21"/>
      <c r="J87" s="22"/>
      <c r="M87" s="21"/>
      <c r="N87" s="22"/>
      <c r="Q87" s="21"/>
    </row>
    <row r="88" spans="1:257" s="20" customFormat="1">
      <c r="A88" s="14" t="s">
        <v>6</v>
      </c>
      <c r="B88" s="15" t="s">
        <v>15</v>
      </c>
      <c r="C88" s="19" t="s">
        <v>131</v>
      </c>
      <c r="D88" s="8" t="s">
        <v>574</v>
      </c>
      <c r="E88" s="4">
        <v>0.76836000000000004</v>
      </c>
      <c r="F88" s="5">
        <v>3.3820000000000003E-2</v>
      </c>
      <c r="I88" s="21"/>
      <c r="J88" s="22"/>
      <c r="M88" s="21"/>
      <c r="N88" s="22"/>
      <c r="Q88" s="21"/>
    </row>
    <row r="89" spans="1:257" s="20" customFormat="1">
      <c r="A89" s="14" t="s">
        <v>6</v>
      </c>
      <c r="B89" s="15" t="s">
        <v>14</v>
      </c>
      <c r="C89" s="19" t="s">
        <v>131</v>
      </c>
      <c r="D89" s="8" t="s">
        <v>132</v>
      </c>
      <c r="E89" s="4">
        <v>1.2831999999999999</v>
      </c>
      <c r="F89" s="5">
        <v>4.6600000000000003E-2</v>
      </c>
      <c r="I89" s="21"/>
      <c r="J89" s="22"/>
      <c r="M89" s="21"/>
      <c r="N89" s="22"/>
      <c r="Q89" s="21"/>
    </row>
    <row r="90" spans="1:257" s="20" customFormat="1">
      <c r="A90" s="14" t="s">
        <v>6</v>
      </c>
      <c r="B90" s="15" t="s">
        <v>13</v>
      </c>
      <c r="C90" s="19" t="s">
        <v>131</v>
      </c>
      <c r="D90" s="8" t="s">
        <v>139</v>
      </c>
      <c r="E90" s="4">
        <v>2.7204000000000002</v>
      </c>
      <c r="F90" s="5">
        <v>8.3890000000000006E-2</v>
      </c>
      <c r="I90" s="21"/>
      <c r="J90" s="22"/>
      <c r="M90" s="21"/>
      <c r="N90" s="22"/>
      <c r="Q90" s="21"/>
    </row>
    <row r="91" spans="1:257" s="20" customFormat="1">
      <c r="A91" s="14" t="s">
        <v>6</v>
      </c>
      <c r="B91" s="15" t="s">
        <v>9</v>
      </c>
      <c r="C91" s="19" t="s">
        <v>131</v>
      </c>
      <c r="D91" s="8" t="s">
        <v>575</v>
      </c>
      <c r="E91" s="4">
        <v>0.60570999999999997</v>
      </c>
      <c r="F91" s="5">
        <v>3.107E-2</v>
      </c>
      <c r="I91" s="21"/>
      <c r="J91" s="22"/>
      <c r="M91" s="21"/>
      <c r="N91" s="22"/>
      <c r="Q91" s="21"/>
    </row>
    <row r="92" spans="1:257" s="20" customFormat="1">
      <c r="A92" s="14" t="s">
        <v>6</v>
      </c>
      <c r="B92" s="15" t="s">
        <v>8</v>
      </c>
      <c r="C92" s="19" t="s">
        <v>131</v>
      </c>
      <c r="D92" s="8" t="s">
        <v>145</v>
      </c>
      <c r="E92" s="4">
        <v>1.0182</v>
      </c>
      <c r="F92" s="5">
        <v>4.206E-2</v>
      </c>
      <c r="I92" s="21"/>
      <c r="J92" s="22"/>
      <c r="M92" s="21"/>
      <c r="N92" s="22"/>
      <c r="Q92" s="21"/>
    </row>
    <row r="93" spans="1:257" s="20" customFormat="1">
      <c r="A93" s="14" t="s">
        <v>6</v>
      </c>
      <c r="B93" s="15" t="s">
        <v>7</v>
      </c>
      <c r="C93" s="19" t="s">
        <v>131</v>
      </c>
      <c r="D93" s="8" t="s">
        <v>151</v>
      </c>
      <c r="E93" s="4">
        <v>2.4967999999999999</v>
      </c>
      <c r="F93" s="5">
        <v>7.9719999999999999E-2</v>
      </c>
      <c r="I93" s="21"/>
      <c r="J93" s="22"/>
      <c r="M93" s="21"/>
      <c r="N93" s="22"/>
      <c r="Q93" s="21"/>
    </row>
    <row r="94" spans="1:257" s="20" customFormat="1">
      <c r="A94" s="14" t="s">
        <v>6</v>
      </c>
      <c r="B94" s="15" t="s">
        <v>21</v>
      </c>
      <c r="C94" s="19" t="s">
        <v>287</v>
      </c>
      <c r="D94" s="8" t="s">
        <v>573</v>
      </c>
      <c r="E94" s="4">
        <v>1.2704</v>
      </c>
      <c r="F94" s="5">
        <v>4.8570000000000002E-2</v>
      </c>
      <c r="I94" s="21"/>
      <c r="J94" s="22"/>
      <c r="M94" s="21"/>
      <c r="N94" s="22"/>
      <c r="Q94" s="21"/>
    </row>
    <row r="95" spans="1:257" s="20" customFormat="1">
      <c r="A95" s="14" t="s">
        <v>6</v>
      </c>
      <c r="B95" s="15" t="s">
        <v>20</v>
      </c>
      <c r="C95" s="19" t="s">
        <v>287</v>
      </c>
      <c r="D95" s="8" t="s">
        <v>157</v>
      </c>
      <c r="E95" s="4">
        <v>1.5434999999999999</v>
      </c>
      <c r="F95" s="5">
        <v>5.808E-2</v>
      </c>
      <c r="I95" s="21"/>
      <c r="J95" s="22"/>
      <c r="M95" s="21"/>
      <c r="N95" s="22"/>
      <c r="Q95" s="21"/>
    </row>
    <row r="96" spans="1:257" s="20" customFormat="1">
      <c r="A96" s="14" t="s">
        <v>6</v>
      </c>
      <c r="B96" s="15" t="s">
        <v>19</v>
      </c>
      <c r="C96" s="19" t="s">
        <v>287</v>
      </c>
      <c r="D96" s="8" t="s">
        <v>163</v>
      </c>
      <c r="E96" s="4">
        <v>2.8618999999999999</v>
      </c>
      <c r="F96" s="5">
        <v>8.4930000000000005E-2</v>
      </c>
      <c r="I96" s="21"/>
      <c r="J96" s="22"/>
      <c r="M96" s="21"/>
      <c r="N96" s="22"/>
      <c r="Q96" s="21"/>
    </row>
    <row r="97" spans="1:17" s="20" customFormat="1">
      <c r="A97" s="14" t="s">
        <v>6</v>
      </c>
      <c r="B97" s="15" t="s">
        <v>24</v>
      </c>
      <c r="C97" s="19" t="s">
        <v>287</v>
      </c>
      <c r="D97" s="8" t="s">
        <v>574</v>
      </c>
      <c r="E97" s="4">
        <v>1.2690999999999999</v>
      </c>
      <c r="F97" s="5">
        <v>6.9610000000000005E-2</v>
      </c>
      <c r="I97" s="21"/>
      <c r="J97" s="22"/>
      <c r="M97" s="21"/>
      <c r="N97" s="22"/>
      <c r="Q97" s="21"/>
    </row>
    <row r="98" spans="1:17" s="20" customFormat="1">
      <c r="A98" s="14" t="s">
        <v>6</v>
      </c>
      <c r="B98" s="15" t="s">
        <v>23</v>
      </c>
      <c r="C98" s="19" t="s">
        <v>287</v>
      </c>
      <c r="D98" s="8" t="s">
        <v>132</v>
      </c>
      <c r="E98" s="4">
        <v>1.5725</v>
      </c>
      <c r="F98" s="5">
        <v>6.7960000000000007E-2</v>
      </c>
      <c r="I98" s="21"/>
      <c r="J98" s="22"/>
      <c r="M98" s="21"/>
      <c r="N98" s="22"/>
      <c r="Q98" s="21"/>
    </row>
    <row r="99" spans="1:17" s="20" customFormat="1">
      <c r="A99" s="14" t="s">
        <v>6</v>
      </c>
      <c r="B99" s="15" t="s">
        <v>22</v>
      </c>
      <c r="C99" s="19" t="s">
        <v>287</v>
      </c>
      <c r="D99" s="8" t="s">
        <v>139</v>
      </c>
      <c r="E99" s="4">
        <v>2.7919999999999998</v>
      </c>
      <c r="F99" s="5">
        <v>8.9940000000000006E-2</v>
      </c>
      <c r="I99" s="21"/>
      <c r="J99" s="22"/>
      <c r="M99" s="21"/>
      <c r="N99" s="22"/>
      <c r="Q99" s="21"/>
    </row>
    <row r="100" spans="1:17" s="20" customFormat="1">
      <c r="A100" s="14" t="s">
        <v>6</v>
      </c>
      <c r="B100" s="15" t="s">
        <v>18</v>
      </c>
      <c r="C100" s="19" t="s">
        <v>287</v>
      </c>
      <c r="D100" s="8" t="s">
        <v>575</v>
      </c>
      <c r="E100" s="4">
        <v>1.1082000000000001</v>
      </c>
      <c r="F100" s="5">
        <v>4.9599999999999998E-2</v>
      </c>
      <c r="I100" s="21"/>
      <c r="J100" s="22"/>
      <c r="M100" s="21"/>
      <c r="N100" s="22"/>
      <c r="Q100" s="21"/>
    </row>
    <row r="101" spans="1:17" s="20" customFormat="1">
      <c r="A101" s="14" t="s">
        <v>6</v>
      </c>
      <c r="B101" s="15" t="s">
        <v>17</v>
      </c>
      <c r="C101" s="19" t="s">
        <v>287</v>
      </c>
      <c r="D101" s="8" t="s">
        <v>145</v>
      </c>
      <c r="E101" s="4">
        <v>1.3714</v>
      </c>
      <c r="F101" s="5">
        <v>5.253E-2</v>
      </c>
      <c r="I101" s="21"/>
      <c r="J101" s="22"/>
      <c r="M101" s="21"/>
      <c r="N101" s="22"/>
      <c r="Q101" s="21"/>
    </row>
    <row r="102" spans="1:17" s="20" customFormat="1">
      <c r="A102" s="14" t="s">
        <v>6</v>
      </c>
      <c r="B102" s="15" t="s">
        <v>16</v>
      </c>
      <c r="C102" s="19" t="s">
        <v>287</v>
      </c>
      <c r="D102" s="8" t="s">
        <v>151</v>
      </c>
      <c r="E102" s="4">
        <v>2.7579000000000002</v>
      </c>
      <c r="F102" s="5">
        <v>7.5730000000000006E-2</v>
      </c>
      <c r="I102" s="21"/>
      <c r="J102" s="22"/>
      <c r="M102" s="21"/>
      <c r="N102" s="22"/>
      <c r="Q102" s="21"/>
    </row>
    <row r="103" spans="1:17" s="20" customFormat="1">
      <c r="A103" s="14" t="s">
        <v>6</v>
      </c>
      <c r="B103" s="15" t="s">
        <v>30</v>
      </c>
      <c r="C103" s="19" t="s">
        <v>324</v>
      </c>
      <c r="D103" s="8" t="s">
        <v>573</v>
      </c>
      <c r="E103" s="4">
        <v>0.78703999999999996</v>
      </c>
      <c r="F103" s="5">
        <v>3.4680000000000002E-2</v>
      </c>
      <c r="I103" s="21"/>
      <c r="J103" s="22"/>
      <c r="M103" s="21"/>
      <c r="N103" s="22"/>
      <c r="Q103" s="21"/>
    </row>
    <row r="104" spans="1:17" s="20" customFormat="1">
      <c r="A104" s="14" t="s">
        <v>6</v>
      </c>
      <c r="B104" s="15" t="s">
        <v>29</v>
      </c>
      <c r="C104" s="19" t="s">
        <v>324</v>
      </c>
      <c r="D104" s="8" t="s">
        <v>157</v>
      </c>
      <c r="E104" s="4">
        <v>1.1979</v>
      </c>
      <c r="F104" s="5">
        <v>4.1309999999999999E-2</v>
      </c>
      <c r="I104" s="21"/>
      <c r="J104" s="22"/>
      <c r="M104" s="21"/>
      <c r="N104" s="22"/>
      <c r="Q104" s="21"/>
    </row>
    <row r="105" spans="1:17" s="20" customFormat="1">
      <c r="A105" s="14" t="s">
        <v>6</v>
      </c>
      <c r="B105" s="15" t="s">
        <v>28</v>
      </c>
      <c r="C105" s="19" t="s">
        <v>324</v>
      </c>
      <c r="D105" s="8" t="s">
        <v>163</v>
      </c>
      <c r="E105" s="4">
        <v>2.5310000000000001</v>
      </c>
      <c r="F105" s="5">
        <v>6.3109999999999999E-2</v>
      </c>
      <c r="I105" s="21"/>
      <c r="J105" s="22"/>
      <c r="M105" s="21"/>
      <c r="N105" s="22"/>
      <c r="Q105" s="21"/>
    </row>
    <row r="106" spans="1:17" s="20" customFormat="1">
      <c r="A106" s="14" t="s">
        <v>6</v>
      </c>
      <c r="B106" s="15" t="s">
        <v>33</v>
      </c>
      <c r="C106" s="19" t="s">
        <v>324</v>
      </c>
      <c r="D106" s="8" t="s">
        <v>574</v>
      </c>
      <c r="E106" s="4">
        <v>0.73089999999999999</v>
      </c>
      <c r="F106" s="5">
        <v>3.3700000000000001E-2</v>
      </c>
      <c r="I106" s="21"/>
      <c r="J106" s="22"/>
      <c r="M106" s="21"/>
      <c r="N106" s="22"/>
      <c r="Q106" s="21"/>
    </row>
    <row r="107" spans="1:17" s="20" customFormat="1">
      <c r="A107" s="14" t="s">
        <v>6</v>
      </c>
      <c r="B107" s="15" t="s">
        <v>32</v>
      </c>
      <c r="C107" s="19" t="s">
        <v>324</v>
      </c>
      <c r="D107" s="8" t="s">
        <v>132</v>
      </c>
      <c r="E107" s="4">
        <v>1.0835999999999999</v>
      </c>
      <c r="F107" s="5">
        <v>4.2520000000000002E-2</v>
      </c>
      <c r="I107" s="21"/>
      <c r="J107" s="22"/>
      <c r="M107" s="21"/>
      <c r="N107" s="22"/>
      <c r="Q107" s="21"/>
    </row>
    <row r="108" spans="1:17" s="20" customFormat="1">
      <c r="A108" s="14" t="s">
        <v>6</v>
      </c>
      <c r="B108" s="15" t="s">
        <v>31</v>
      </c>
      <c r="C108" s="19" t="s">
        <v>324</v>
      </c>
      <c r="D108" s="8" t="s">
        <v>139</v>
      </c>
      <c r="E108" s="4">
        <v>3.3961999999999999</v>
      </c>
      <c r="F108" s="5">
        <v>8.301E-2</v>
      </c>
      <c r="I108" s="21"/>
      <c r="J108" s="22"/>
      <c r="M108" s="21"/>
      <c r="N108" s="22"/>
      <c r="Q108" s="21"/>
    </row>
    <row r="109" spans="1:17" s="20" customFormat="1">
      <c r="A109" s="14" t="s">
        <v>6</v>
      </c>
      <c r="B109" s="15" t="s">
        <v>27</v>
      </c>
      <c r="C109" s="19" t="s">
        <v>324</v>
      </c>
      <c r="D109" s="8" t="s">
        <v>575</v>
      </c>
      <c r="E109" s="4">
        <v>0.96165999999999996</v>
      </c>
      <c r="F109" s="5">
        <v>4.3999999999999997E-2</v>
      </c>
      <c r="I109" s="21"/>
      <c r="J109" s="22"/>
      <c r="M109" s="21"/>
      <c r="N109" s="22"/>
      <c r="Q109" s="21"/>
    </row>
    <row r="110" spans="1:17" s="20" customFormat="1">
      <c r="A110" s="14" t="s">
        <v>6</v>
      </c>
      <c r="B110" s="15" t="s">
        <v>26</v>
      </c>
      <c r="C110" s="19" t="s">
        <v>324</v>
      </c>
      <c r="D110" s="8" t="s">
        <v>145</v>
      </c>
      <c r="E110" s="4">
        <v>1.5281</v>
      </c>
      <c r="F110" s="5">
        <v>5.3220000000000003E-2</v>
      </c>
      <c r="I110" s="21"/>
      <c r="J110" s="22"/>
      <c r="M110" s="21"/>
      <c r="N110" s="22"/>
      <c r="Q110" s="21"/>
    </row>
    <row r="111" spans="1:17" s="20" customFormat="1">
      <c r="A111" s="14" t="s">
        <v>6</v>
      </c>
      <c r="B111" s="15" t="s">
        <v>25</v>
      </c>
      <c r="C111" s="19" t="s">
        <v>324</v>
      </c>
      <c r="D111" s="8" t="s">
        <v>151</v>
      </c>
      <c r="E111" s="4">
        <v>2.6581999999999999</v>
      </c>
      <c r="F111" s="5">
        <v>6.7809999999999995E-2</v>
      </c>
      <c r="I111" s="21"/>
      <c r="J111" s="22"/>
      <c r="M111" s="21"/>
      <c r="N111" s="22"/>
      <c r="Q111" s="21"/>
    </row>
    <row r="112" spans="1:17" s="20" customFormat="1">
      <c r="A112" s="22"/>
      <c r="B112" s="22"/>
      <c r="E112" s="30"/>
      <c r="F112" s="31"/>
      <c r="I112" s="21"/>
      <c r="J112" s="22"/>
      <c r="M112" s="21"/>
      <c r="N112" s="22"/>
      <c r="Q112" s="21"/>
    </row>
    <row r="113" spans="1:17" s="20" customFormat="1">
      <c r="A113" s="22"/>
      <c r="B113" s="22"/>
      <c r="E113" s="30"/>
      <c r="F113" s="31"/>
      <c r="I113" s="21"/>
      <c r="J113" s="22"/>
      <c r="M113" s="21"/>
      <c r="N113" s="22"/>
      <c r="Q113" s="21"/>
    </row>
    <row r="114" spans="1:17" s="20" customFormat="1">
      <c r="A114" s="22"/>
      <c r="B114" s="22"/>
      <c r="E114" s="30"/>
      <c r="F114" s="31"/>
      <c r="I114" s="21"/>
      <c r="J114" s="22"/>
      <c r="M114" s="21"/>
      <c r="N114" s="22"/>
      <c r="Q114" s="21"/>
    </row>
    <row r="115" spans="1:17" s="20" customFormat="1">
      <c r="A115" s="22"/>
      <c r="B115" s="22"/>
      <c r="E115" s="30"/>
      <c r="F115" s="31"/>
      <c r="I115" s="21"/>
      <c r="J115" s="22"/>
      <c r="M115" s="21"/>
      <c r="N115" s="22"/>
      <c r="Q115" s="21"/>
    </row>
    <row r="116" spans="1:17" s="20" customFormat="1">
      <c r="A116" s="22"/>
      <c r="B116" s="22"/>
      <c r="E116" s="30"/>
      <c r="F116" s="31"/>
      <c r="I116" s="21"/>
      <c r="J116" s="22"/>
      <c r="M116" s="21"/>
      <c r="N116" s="22"/>
      <c r="Q116" s="21"/>
    </row>
    <row r="117" spans="1:17" s="20" customFormat="1">
      <c r="A117" s="22"/>
      <c r="B117" s="22"/>
      <c r="E117" s="30"/>
      <c r="F117" s="31"/>
      <c r="I117" s="21"/>
      <c r="J117" s="22"/>
      <c r="M117" s="21"/>
      <c r="N117" s="22"/>
      <c r="Q117" s="21"/>
    </row>
    <row r="118" spans="1:17" s="20" customFormat="1">
      <c r="A118" s="22"/>
      <c r="B118" s="22"/>
      <c r="E118" s="30"/>
      <c r="F118" s="31"/>
      <c r="I118" s="21"/>
      <c r="J118" s="22"/>
      <c r="M118" s="21"/>
      <c r="N118" s="22"/>
      <c r="Q118" s="21"/>
    </row>
    <row r="119" spans="1:17" s="20" customFormat="1">
      <c r="A119" s="22"/>
      <c r="B119" s="22"/>
      <c r="E119" s="30"/>
      <c r="F119" s="31"/>
      <c r="I119" s="21"/>
      <c r="J119" s="22"/>
      <c r="M119" s="21"/>
      <c r="N119" s="22"/>
      <c r="Q119" s="21"/>
    </row>
    <row r="120" spans="1:17" s="20" customFormat="1">
      <c r="A120" s="22"/>
      <c r="B120" s="22"/>
      <c r="E120" s="30"/>
      <c r="F120" s="31"/>
      <c r="I120" s="21"/>
      <c r="J120" s="22"/>
      <c r="M120" s="21"/>
      <c r="N120" s="22"/>
      <c r="Q120" s="21"/>
    </row>
    <row r="121" spans="1:17" s="20" customFormat="1">
      <c r="A121" s="22"/>
      <c r="B121" s="22"/>
      <c r="E121" s="30"/>
      <c r="F121" s="31"/>
      <c r="I121" s="21"/>
      <c r="J121" s="22"/>
      <c r="M121" s="21"/>
      <c r="N121" s="22"/>
      <c r="Q121" s="21"/>
    </row>
    <row r="122" spans="1:17" s="20" customFormat="1">
      <c r="A122" s="22"/>
      <c r="B122" s="22"/>
      <c r="E122" s="30"/>
      <c r="F122" s="31"/>
      <c r="I122" s="21"/>
      <c r="J122" s="22"/>
      <c r="M122" s="21"/>
      <c r="N122" s="22"/>
      <c r="Q122" s="21"/>
    </row>
    <row r="123" spans="1:17" s="20" customFormat="1">
      <c r="A123" s="22"/>
      <c r="B123" s="22"/>
      <c r="E123" s="30"/>
      <c r="F123" s="31"/>
      <c r="I123" s="21"/>
      <c r="J123" s="22"/>
      <c r="M123" s="21"/>
      <c r="N123" s="22"/>
      <c r="Q123" s="21"/>
    </row>
    <row r="124" spans="1:17" s="20" customFormat="1">
      <c r="A124" s="22"/>
      <c r="B124" s="22"/>
      <c r="E124" s="30"/>
      <c r="F124" s="31"/>
      <c r="I124" s="21"/>
      <c r="J124" s="22"/>
      <c r="M124" s="21"/>
      <c r="N124" s="22"/>
      <c r="Q124" s="21"/>
    </row>
    <row r="125" spans="1:17" s="20" customFormat="1">
      <c r="A125" s="22"/>
      <c r="B125" s="22"/>
      <c r="E125" s="30"/>
      <c r="F125" s="31"/>
      <c r="I125" s="21"/>
      <c r="J125" s="22"/>
      <c r="M125" s="21"/>
      <c r="N125" s="22"/>
      <c r="Q125" s="21"/>
    </row>
    <row r="126" spans="1:17" s="20" customFormat="1">
      <c r="A126" s="22"/>
      <c r="B126" s="22"/>
      <c r="E126" s="30"/>
      <c r="F126" s="31"/>
      <c r="I126" s="21"/>
      <c r="J126" s="22"/>
      <c r="M126" s="21"/>
      <c r="N126" s="22"/>
      <c r="Q126" s="21"/>
    </row>
    <row r="127" spans="1:17" s="20" customFormat="1">
      <c r="A127" s="22"/>
      <c r="B127" s="22"/>
      <c r="E127" s="30"/>
      <c r="F127" s="31"/>
      <c r="I127" s="21"/>
      <c r="J127" s="22"/>
      <c r="M127" s="21"/>
      <c r="N127" s="22"/>
      <c r="Q127" s="21"/>
    </row>
    <row r="128" spans="1:17" s="20" customFormat="1">
      <c r="A128" s="22"/>
      <c r="B128" s="22"/>
      <c r="E128" s="30"/>
      <c r="F128" s="31"/>
      <c r="I128" s="21"/>
      <c r="J128" s="22"/>
      <c r="M128" s="21"/>
      <c r="N128" s="22"/>
      <c r="Q128" s="21"/>
    </row>
    <row r="129" spans="1:17" s="20" customFormat="1">
      <c r="A129" s="22"/>
      <c r="B129" s="22"/>
      <c r="E129" s="30"/>
      <c r="F129" s="31"/>
      <c r="I129" s="21"/>
      <c r="J129" s="22"/>
      <c r="M129" s="21"/>
      <c r="N129" s="22"/>
      <c r="Q129" s="21"/>
    </row>
    <row r="130" spans="1:17" s="20" customFormat="1">
      <c r="A130" s="22"/>
      <c r="B130" s="22"/>
      <c r="E130" s="30"/>
      <c r="F130" s="31"/>
      <c r="I130" s="21"/>
      <c r="J130" s="22"/>
      <c r="M130" s="21"/>
      <c r="N130" s="22"/>
      <c r="Q130" s="21"/>
    </row>
    <row r="131" spans="1:17" s="20" customFormat="1">
      <c r="A131" s="22"/>
      <c r="B131" s="22"/>
      <c r="E131" s="30"/>
      <c r="F131" s="31"/>
      <c r="I131" s="21"/>
      <c r="J131" s="22"/>
      <c r="M131" s="21"/>
      <c r="N131" s="22"/>
      <c r="Q131" s="21"/>
    </row>
    <row r="132" spans="1:17" s="20" customFormat="1">
      <c r="A132" s="22"/>
      <c r="B132" s="22"/>
      <c r="E132" s="30"/>
      <c r="F132" s="31"/>
      <c r="I132" s="21"/>
      <c r="J132" s="22"/>
      <c r="M132" s="21"/>
      <c r="N132" s="22"/>
      <c r="Q132" s="21"/>
    </row>
    <row r="133" spans="1:17" s="20" customFormat="1">
      <c r="A133" s="22"/>
      <c r="B133" s="22"/>
      <c r="E133" s="30"/>
      <c r="F133" s="31"/>
      <c r="I133" s="21"/>
      <c r="J133" s="22"/>
      <c r="M133" s="21"/>
      <c r="N133" s="22"/>
      <c r="Q133" s="21"/>
    </row>
    <row r="134" spans="1:17" s="20" customFormat="1">
      <c r="A134" s="22"/>
      <c r="B134" s="22"/>
      <c r="E134" s="30"/>
      <c r="F134" s="31"/>
      <c r="I134" s="21"/>
      <c r="J134" s="22"/>
      <c r="M134" s="21"/>
      <c r="N134" s="22"/>
      <c r="Q134" s="21"/>
    </row>
    <row r="135" spans="1:17" s="20" customFormat="1">
      <c r="A135" s="22"/>
      <c r="B135" s="22"/>
      <c r="E135" s="30"/>
      <c r="F135" s="31"/>
      <c r="I135" s="21"/>
      <c r="J135" s="22"/>
      <c r="M135" s="21"/>
      <c r="N135" s="22"/>
      <c r="Q135" s="21"/>
    </row>
    <row r="136" spans="1:17" s="20" customFormat="1">
      <c r="A136" s="22"/>
      <c r="B136" s="22"/>
      <c r="E136" s="30"/>
      <c r="F136" s="31"/>
      <c r="I136" s="21"/>
      <c r="J136" s="22"/>
      <c r="M136" s="21"/>
      <c r="N136" s="22"/>
      <c r="Q136" s="21"/>
    </row>
    <row r="137" spans="1:17" s="20" customFormat="1">
      <c r="A137" s="22"/>
      <c r="B137" s="22"/>
      <c r="E137" s="30"/>
      <c r="F137" s="31"/>
      <c r="I137" s="21"/>
      <c r="J137" s="22"/>
      <c r="M137" s="21"/>
      <c r="N137" s="22"/>
      <c r="Q137" s="21"/>
    </row>
    <row r="138" spans="1:17" s="20" customFormat="1">
      <c r="A138" s="22"/>
      <c r="B138" s="22"/>
      <c r="E138" s="30"/>
      <c r="F138" s="31"/>
      <c r="I138" s="21"/>
      <c r="J138" s="22"/>
      <c r="M138" s="21"/>
      <c r="N138" s="22"/>
      <c r="Q138" s="21"/>
    </row>
    <row r="139" spans="1:17" s="20" customFormat="1">
      <c r="A139" s="22"/>
      <c r="B139" s="22"/>
      <c r="E139" s="30"/>
      <c r="F139" s="31"/>
      <c r="I139" s="21"/>
      <c r="J139" s="22"/>
      <c r="M139" s="21"/>
      <c r="N139" s="22"/>
      <c r="Q139" s="21"/>
    </row>
    <row r="140" spans="1:17" s="20" customFormat="1">
      <c r="A140" s="22"/>
      <c r="B140" s="22"/>
      <c r="E140" s="30"/>
      <c r="F140" s="31"/>
      <c r="I140" s="21"/>
      <c r="J140" s="22"/>
      <c r="M140" s="21"/>
      <c r="N140" s="22"/>
      <c r="Q140" s="21"/>
    </row>
    <row r="141" spans="1:17" s="20" customFormat="1">
      <c r="A141" s="22"/>
      <c r="B141" s="22"/>
      <c r="E141" s="30"/>
      <c r="F141" s="31"/>
      <c r="I141" s="21"/>
      <c r="J141" s="22"/>
      <c r="M141" s="21"/>
      <c r="N141" s="22"/>
      <c r="Q141" s="21"/>
    </row>
    <row r="142" spans="1:17" s="20" customFormat="1">
      <c r="A142" s="22"/>
      <c r="B142" s="22"/>
      <c r="E142" s="30"/>
      <c r="F142" s="31"/>
      <c r="I142" s="21"/>
      <c r="J142" s="22"/>
      <c r="M142" s="21"/>
      <c r="N142" s="22"/>
      <c r="Q142" s="21"/>
    </row>
    <row r="143" spans="1:17" s="20" customFormat="1">
      <c r="A143" s="22"/>
      <c r="B143" s="22"/>
      <c r="E143" s="30"/>
      <c r="F143" s="31"/>
      <c r="I143" s="21"/>
      <c r="J143" s="22"/>
      <c r="M143" s="21"/>
      <c r="N143" s="22"/>
      <c r="Q143" s="21"/>
    </row>
    <row r="144" spans="1:17" s="20" customFormat="1">
      <c r="A144" s="22"/>
      <c r="B144" s="22"/>
      <c r="E144" s="30"/>
      <c r="F144" s="31"/>
      <c r="I144" s="21"/>
      <c r="J144" s="22"/>
      <c r="M144" s="21"/>
      <c r="N144" s="22"/>
      <c r="Q144" s="21"/>
    </row>
    <row r="145" spans="1:17" s="20" customFormat="1">
      <c r="A145" s="22"/>
      <c r="B145" s="22"/>
      <c r="E145" s="30"/>
      <c r="F145" s="31"/>
      <c r="I145" s="21"/>
      <c r="J145" s="22"/>
      <c r="M145" s="21"/>
      <c r="N145" s="22"/>
      <c r="Q145" s="21"/>
    </row>
    <row r="146" spans="1:17" s="20" customFormat="1">
      <c r="A146" s="22"/>
      <c r="B146" s="22"/>
      <c r="E146" s="30"/>
      <c r="F146" s="31"/>
      <c r="I146" s="21"/>
      <c r="J146" s="22"/>
      <c r="M146" s="21"/>
      <c r="N146" s="22"/>
      <c r="Q146" s="21"/>
    </row>
    <row r="147" spans="1:17" s="20" customFormat="1">
      <c r="A147" s="22"/>
      <c r="B147" s="22"/>
      <c r="E147" s="30"/>
      <c r="F147" s="31"/>
      <c r="I147" s="21"/>
      <c r="J147" s="22"/>
      <c r="M147" s="21"/>
      <c r="N147" s="22"/>
      <c r="Q147" s="21"/>
    </row>
    <row r="148" spans="1:17" s="20" customFormat="1">
      <c r="A148" s="22"/>
      <c r="B148" s="22"/>
      <c r="E148" s="30"/>
      <c r="F148" s="31"/>
      <c r="I148" s="21"/>
      <c r="J148" s="22"/>
      <c r="M148" s="21"/>
      <c r="N148" s="22"/>
      <c r="Q148" s="21"/>
    </row>
    <row r="149" spans="1:17" s="20" customFormat="1">
      <c r="A149" s="22"/>
      <c r="B149" s="22"/>
      <c r="E149" s="30"/>
      <c r="F149" s="31"/>
      <c r="I149" s="21"/>
      <c r="J149" s="22"/>
      <c r="M149" s="21"/>
      <c r="N149" s="22"/>
      <c r="Q149" s="21"/>
    </row>
    <row r="150" spans="1:17" s="20" customFormat="1">
      <c r="A150" s="22"/>
      <c r="B150" s="22"/>
      <c r="E150" s="30"/>
      <c r="F150" s="31"/>
      <c r="I150" s="21"/>
      <c r="J150" s="22"/>
      <c r="M150" s="21"/>
      <c r="N150" s="22"/>
      <c r="Q150" s="21"/>
    </row>
    <row r="151" spans="1:17" s="20" customFormat="1">
      <c r="A151" s="22"/>
      <c r="B151" s="22"/>
      <c r="E151" s="30"/>
      <c r="F151" s="31"/>
      <c r="I151" s="21"/>
      <c r="J151" s="22"/>
      <c r="M151" s="21"/>
      <c r="N151" s="22"/>
      <c r="Q151" s="21"/>
    </row>
    <row r="152" spans="1:17" s="20" customFormat="1">
      <c r="A152" s="22"/>
      <c r="B152" s="22"/>
      <c r="E152" s="30"/>
      <c r="F152" s="31"/>
      <c r="I152" s="21"/>
      <c r="J152" s="22"/>
      <c r="M152" s="21"/>
      <c r="N152" s="22"/>
      <c r="Q152" s="21"/>
    </row>
    <row r="153" spans="1:17" s="20" customFormat="1">
      <c r="A153" s="22"/>
      <c r="B153" s="22"/>
      <c r="E153" s="30"/>
      <c r="F153" s="31"/>
      <c r="I153" s="21"/>
      <c r="J153" s="22"/>
      <c r="M153" s="21"/>
      <c r="N153" s="22"/>
      <c r="Q153" s="21"/>
    </row>
    <row r="154" spans="1:17" s="20" customFormat="1">
      <c r="A154" s="22"/>
      <c r="B154" s="22"/>
      <c r="E154" s="30"/>
      <c r="F154" s="31"/>
      <c r="I154" s="21"/>
      <c r="J154" s="22"/>
      <c r="M154" s="21"/>
      <c r="N154" s="22"/>
      <c r="Q154" s="21"/>
    </row>
    <row r="155" spans="1:17" s="20" customFormat="1">
      <c r="A155" s="22"/>
      <c r="B155" s="22"/>
      <c r="E155" s="30"/>
      <c r="F155" s="31"/>
      <c r="I155" s="21"/>
      <c r="J155" s="22"/>
      <c r="M155" s="21"/>
      <c r="N155" s="22"/>
      <c r="Q155" s="21"/>
    </row>
    <row r="156" spans="1:17" s="20" customFormat="1">
      <c r="A156" s="22"/>
      <c r="B156" s="22"/>
      <c r="E156" s="30"/>
      <c r="F156" s="31"/>
      <c r="I156" s="21"/>
      <c r="J156" s="22"/>
      <c r="M156" s="21"/>
      <c r="N156" s="22"/>
      <c r="Q156" s="21"/>
    </row>
    <row r="157" spans="1:17" s="20" customFormat="1">
      <c r="A157" s="22"/>
      <c r="B157" s="22"/>
      <c r="E157" s="30"/>
      <c r="F157" s="31"/>
      <c r="I157" s="21"/>
      <c r="J157" s="22"/>
      <c r="M157" s="21"/>
      <c r="N157" s="22"/>
      <c r="Q157" s="21"/>
    </row>
    <row r="158" spans="1:17" s="20" customFormat="1">
      <c r="A158" s="22"/>
      <c r="B158" s="22"/>
      <c r="E158" s="30"/>
      <c r="F158" s="31"/>
      <c r="I158" s="21"/>
      <c r="J158" s="22"/>
      <c r="M158" s="21"/>
      <c r="N158" s="22"/>
      <c r="Q158" s="21"/>
    </row>
    <row r="159" spans="1:17" s="20" customFormat="1">
      <c r="A159" s="22"/>
      <c r="B159" s="22"/>
      <c r="E159" s="30"/>
      <c r="F159" s="31"/>
      <c r="I159" s="21"/>
      <c r="J159" s="22"/>
      <c r="M159" s="21"/>
      <c r="N159" s="22"/>
      <c r="Q159" s="21"/>
    </row>
    <row r="160" spans="1:17" s="20" customFormat="1">
      <c r="A160" s="22"/>
      <c r="B160" s="22"/>
      <c r="E160" s="30"/>
      <c r="F160" s="31"/>
      <c r="I160" s="21"/>
      <c r="J160" s="22"/>
      <c r="M160" s="21"/>
      <c r="N160" s="22"/>
      <c r="Q160" s="21"/>
    </row>
    <row r="161" spans="1:17" s="20" customFormat="1">
      <c r="A161" s="22"/>
      <c r="B161" s="22"/>
      <c r="E161" s="30"/>
      <c r="F161" s="31"/>
      <c r="I161" s="21"/>
      <c r="J161" s="22"/>
      <c r="M161" s="21"/>
      <c r="N161" s="22"/>
      <c r="Q161" s="21"/>
    </row>
    <row r="162" spans="1:17" s="20" customFormat="1">
      <c r="A162" s="22"/>
      <c r="B162" s="22"/>
      <c r="E162" s="30"/>
      <c r="F162" s="31"/>
      <c r="I162" s="21"/>
      <c r="J162" s="22"/>
      <c r="M162" s="21"/>
      <c r="N162" s="22"/>
      <c r="Q162" s="21"/>
    </row>
    <row r="163" spans="1:17" s="20" customFormat="1">
      <c r="A163" s="22"/>
      <c r="B163" s="22"/>
      <c r="E163" s="30"/>
      <c r="F163" s="31"/>
      <c r="I163" s="21"/>
      <c r="J163" s="22"/>
      <c r="M163" s="21"/>
      <c r="N163" s="22"/>
      <c r="Q163" s="21"/>
    </row>
    <row r="164" spans="1:17" s="20" customFormat="1">
      <c r="A164" s="22"/>
      <c r="B164" s="22"/>
      <c r="E164" s="30"/>
      <c r="F164" s="31"/>
      <c r="I164" s="21"/>
      <c r="J164" s="22"/>
      <c r="M164" s="21"/>
      <c r="N164" s="22"/>
      <c r="Q164" s="21"/>
    </row>
    <row r="165" spans="1:17" s="20" customFormat="1">
      <c r="A165" s="22"/>
      <c r="B165" s="22"/>
      <c r="E165" s="30"/>
      <c r="F165" s="31"/>
      <c r="I165" s="21"/>
      <c r="J165" s="22"/>
      <c r="M165" s="21"/>
      <c r="N165" s="22"/>
      <c r="Q165" s="21"/>
    </row>
    <row r="166" spans="1:17" s="20" customFormat="1">
      <c r="A166" s="22"/>
      <c r="B166" s="22"/>
      <c r="E166" s="30"/>
      <c r="F166" s="31"/>
      <c r="I166" s="21"/>
      <c r="J166" s="22"/>
      <c r="M166" s="21"/>
      <c r="N166" s="22"/>
      <c r="Q166" s="21"/>
    </row>
    <row r="167" spans="1:17" s="20" customFormat="1">
      <c r="A167" s="22"/>
      <c r="B167" s="22"/>
      <c r="E167" s="30"/>
      <c r="F167" s="31"/>
      <c r="I167" s="21"/>
      <c r="J167" s="22"/>
      <c r="M167" s="21"/>
      <c r="N167" s="22"/>
      <c r="Q167" s="21"/>
    </row>
    <row r="168" spans="1:17" s="20" customFormat="1">
      <c r="A168" s="22"/>
      <c r="B168" s="22"/>
      <c r="E168" s="30"/>
      <c r="F168" s="31"/>
      <c r="I168" s="21"/>
      <c r="J168" s="22"/>
      <c r="M168" s="21"/>
      <c r="N168" s="22"/>
      <c r="Q168" s="21"/>
    </row>
    <row r="169" spans="1:17" s="20" customFormat="1">
      <c r="A169" s="22"/>
      <c r="B169" s="22"/>
      <c r="E169" s="30"/>
      <c r="F169" s="31"/>
      <c r="I169" s="21"/>
      <c r="J169" s="22"/>
      <c r="M169" s="21"/>
      <c r="N169" s="22"/>
      <c r="Q169" s="21"/>
    </row>
    <row r="170" spans="1:17" s="20" customFormat="1">
      <c r="A170" s="22"/>
      <c r="B170" s="22"/>
      <c r="E170" s="30"/>
      <c r="F170" s="31"/>
      <c r="I170" s="21"/>
      <c r="J170" s="22"/>
      <c r="M170" s="21"/>
      <c r="N170" s="22"/>
      <c r="Q170" s="21"/>
    </row>
    <row r="171" spans="1:17" s="20" customFormat="1">
      <c r="A171" s="22"/>
      <c r="B171" s="22"/>
      <c r="E171" s="30"/>
      <c r="F171" s="31"/>
      <c r="I171" s="21"/>
      <c r="J171" s="22"/>
      <c r="M171" s="21"/>
      <c r="N171" s="22"/>
      <c r="Q171" s="21"/>
    </row>
    <row r="172" spans="1:17" s="20" customFormat="1">
      <c r="A172" s="22"/>
      <c r="B172" s="22"/>
      <c r="E172" s="30"/>
      <c r="F172" s="31"/>
      <c r="I172" s="21"/>
      <c r="J172" s="22"/>
      <c r="M172" s="21"/>
      <c r="N172" s="22"/>
      <c r="Q172" s="21"/>
    </row>
    <row r="173" spans="1:17" s="20" customFormat="1">
      <c r="A173" s="22"/>
      <c r="B173" s="22"/>
      <c r="E173" s="30"/>
      <c r="F173" s="31"/>
      <c r="I173" s="21"/>
      <c r="J173" s="22"/>
      <c r="M173" s="21"/>
      <c r="N173" s="22"/>
      <c r="Q173" s="21"/>
    </row>
    <row r="174" spans="1:17" s="20" customFormat="1">
      <c r="A174" s="22"/>
      <c r="B174" s="22"/>
      <c r="E174" s="30"/>
      <c r="F174" s="31"/>
      <c r="I174" s="21"/>
      <c r="J174" s="22"/>
      <c r="M174" s="21"/>
      <c r="N174" s="22"/>
      <c r="Q174" s="21"/>
    </row>
    <row r="175" spans="1:17" s="20" customFormat="1">
      <c r="A175" s="22"/>
      <c r="B175" s="22"/>
      <c r="E175" s="30"/>
      <c r="F175" s="31"/>
      <c r="I175" s="21"/>
      <c r="J175" s="22"/>
      <c r="M175" s="21"/>
      <c r="N175" s="22"/>
      <c r="Q175" s="21"/>
    </row>
    <row r="176" spans="1:17" s="20" customFormat="1">
      <c r="A176" s="22"/>
      <c r="B176" s="22"/>
      <c r="E176" s="30"/>
      <c r="F176" s="31"/>
      <c r="I176" s="21"/>
      <c r="J176" s="22"/>
      <c r="M176" s="21"/>
      <c r="N176" s="22"/>
      <c r="Q176" s="21"/>
    </row>
    <row r="177" spans="1:17" s="20" customFormat="1">
      <c r="A177" s="22"/>
      <c r="B177" s="22"/>
      <c r="E177" s="30"/>
      <c r="F177" s="31"/>
      <c r="I177" s="21"/>
      <c r="J177" s="22"/>
      <c r="M177" s="21"/>
      <c r="N177" s="22"/>
      <c r="Q177" s="21"/>
    </row>
    <row r="178" spans="1:17" s="20" customFormat="1">
      <c r="A178" s="22"/>
      <c r="B178" s="22"/>
      <c r="E178" s="30"/>
      <c r="F178" s="31"/>
      <c r="I178" s="21"/>
      <c r="J178" s="22"/>
      <c r="M178" s="21"/>
      <c r="N178" s="22"/>
      <c r="Q178" s="21"/>
    </row>
    <row r="179" spans="1:17" s="20" customFormat="1">
      <c r="A179" s="22"/>
      <c r="B179" s="22"/>
      <c r="E179" s="30"/>
      <c r="F179" s="31"/>
      <c r="I179" s="21"/>
      <c r="J179" s="22"/>
      <c r="M179" s="21"/>
      <c r="N179" s="22"/>
      <c r="Q179" s="21"/>
    </row>
    <row r="180" spans="1:17" s="20" customFormat="1">
      <c r="A180" s="22"/>
      <c r="B180" s="22"/>
      <c r="E180" s="30"/>
      <c r="F180" s="31"/>
      <c r="I180" s="21"/>
      <c r="J180" s="22"/>
      <c r="M180" s="21"/>
      <c r="N180" s="22"/>
      <c r="Q180" s="21"/>
    </row>
    <row r="181" spans="1:17" s="20" customFormat="1">
      <c r="A181" s="22"/>
      <c r="B181" s="22"/>
      <c r="E181" s="30"/>
      <c r="F181" s="31"/>
      <c r="I181" s="21"/>
      <c r="J181" s="22"/>
      <c r="M181" s="21"/>
      <c r="N181" s="22"/>
      <c r="Q181" s="21"/>
    </row>
    <row r="182" spans="1:17" s="20" customFormat="1">
      <c r="A182" s="22"/>
      <c r="B182" s="22"/>
      <c r="E182" s="30"/>
      <c r="F182" s="31"/>
      <c r="I182" s="21"/>
      <c r="J182" s="22"/>
      <c r="M182" s="21"/>
      <c r="N182" s="22"/>
      <c r="Q182" s="21"/>
    </row>
    <row r="183" spans="1:17" s="20" customFormat="1">
      <c r="A183" s="22"/>
      <c r="B183" s="22"/>
      <c r="E183" s="30"/>
      <c r="F183" s="31"/>
      <c r="I183" s="21"/>
      <c r="J183" s="22"/>
      <c r="M183" s="21"/>
      <c r="N183" s="22"/>
      <c r="Q183" s="21"/>
    </row>
    <row r="184" spans="1:17" s="20" customFormat="1">
      <c r="A184" s="22"/>
      <c r="B184" s="22"/>
      <c r="E184" s="30"/>
      <c r="F184" s="31"/>
      <c r="I184" s="21"/>
      <c r="J184" s="22"/>
      <c r="M184" s="21"/>
      <c r="N184" s="22"/>
      <c r="Q184" s="21"/>
    </row>
    <row r="185" spans="1:17" s="20" customFormat="1">
      <c r="A185" s="22"/>
      <c r="B185" s="22"/>
      <c r="E185" s="30"/>
      <c r="F185" s="31"/>
      <c r="I185" s="21"/>
      <c r="J185" s="22"/>
      <c r="M185" s="21"/>
      <c r="N185" s="22"/>
      <c r="Q185" s="21"/>
    </row>
    <row r="186" spans="1:17" s="20" customFormat="1">
      <c r="A186" s="22"/>
      <c r="B186" s="22"/>
      <c r="E186" s="30"/>
      <c r="F186" s="31"/>
      <c r="I186" s="21"/>
      <c r="J186" s="22"/>
      <c r="M186" s="21"/>
      <c r="N186" s="22"/>
      <c r="Q186" s="21"/>
    </row>
    <row r="187" spans="1:17" s="20" customFormat="1">
      <c r="A187" s="22"/>
      <c r="B187" s="22"/>
      <c r="E187" s="30"/>
      <c r="F187" s="31"/>
      <c r="I187" s="21"/>
      <c r="J187" s="22"/>
      <c r="M187" s="21"/>
      <c r="N187" s="22"/>
      <c r="Q187" s="21"/>
    </row>
    <row r="188" spans="1:17" s="20" customFormat="1">
      <c r="A188" s="22"/>
      <c r="B188" s="22"/>
      <c r="E188" s="30"/>
      <c r="F188" s="31"/>
      <c r="I188" s="21"/>
      <c r="J188" s="22"/>
      <c r="M188" s="21"/>
      <c r="N188" s="22"/>
      <c r="Q188" s="21"/>
    </row>
    <row r="189" spans="1:17" s="20" customFormat="1">
      <c r="A189" s="22"/>
      <c r="B189" s="22"/>
      <c r="E189" s="30"/>
      <c r="F189" s="31"/>
      <c r="I189" s="21"/>
      <c r="J189" s="22"/>
      <c r="M189" s="21"/>
      <c r="N189" s="22"/>
      <c r="Q189" s="21"/>
    </row>
    <row r="190" spans="1:17" s="20" customFormat="1">
      <c r="A190" s="22"/>
      <c r="B190" s="22"/>
      <c r="E190" s="30"/>
      <c r="F190" s="31"/>
      <c r="I190" s="21"/>
      <c r="J190" s="22"/>
      <c r="M190" s="21"/>
      <c r="N190" s="22"/>
      <c r="Q190" s="21"/>
    </row>
    <row r="191" spans="1:17" s="20" customFormat="1">
      <c r="A191" s="22"/>
      <c r="B191" s="22"/>
      <c r="E191" s="30"/>
      <c r="F191" s="31"/>
      <c r="I191" s="21"/>
      <c r="J191" s="22"/>
      <c r="M191" s="21"/>
      <c r="N191" s="22"/>
      <c r="Q191" s="21"/>
    </row>
    <row r="192" spans="1:17" s="20" customFormat="1">
      <c r="A192" s="22"/>
      <c r="B192" s="22"/>
      <c r="E192" s="30"/>
      <c r="F192" s="31"/>
      <c r="I192" s="21"/>
      <c r="J192" s="22"/>
      <c r="M192" s="21"/>
      <c r="N192" s="22"/>
      <c r="Q192" s="21"/>
    </row>
    <row r="193" spans="1:17" s="20" customFormat="1">
      <c r="A193" s="22"/>
      <c r="B193" s="22"/>
      <c r="E193" s="30"/>
      <c r="F193" s="31"/>
      <c r="I193" s="21"/>
      <c r="J193" s="22"/>
      <c r="M193" s="21"/>
      <c r="N193" s="22"/>
      <c r="Q193" s="21"/>
    </row>
    <row r="194" spans="1:17" s="20" customFormat="1">
      <c r="A194" s="22"/>
      <c r="B194" s="22"/>
      <c r="E194" s="30"/>
      <c r="F194" s="31"/>
      <c r="I194" s="21"/>
      <c r="J194" s="22"/>
      <c r="M194" s="21"/>
      <c r="N194" s="22"/>
      <c r="Q194" s="21"/>
    </row>
    <row r="195" spans="1:17" s="20" customFormat="1">
      <c r="A195" s="22"/>
      <c r="B195" s="22"/>
      <c r="E195" s="30"/>
      <c r="F195" s="31"/>
      <c r="I195" s="21"/>
      <c r="J195" s="22"/>
      <c r="M195" s="21"/>
      <c r="N195" s="22"/>
      <c r="Q195" s="21"/>
    </row>
    <row r="196" spans="1:17" s="20" customFormat="1">
      <c r="A196" s="22"/>
      <c r="B196" s="22"/>
      <c r="E196" s="30"/>
      <c r="F196" s="31"/>
      <c r="I196" s="21"/>
      <c r="J196" s="22"/>
      <c r="M196" s="21"/>
      <c r="N196" s="22"/>
      <c r="Q196" s="21"/>
    </row>
    <row r="197" spans="1:17" s="20" customFormat="1">
      <c r="A197" s="22"/>
      <c r="B197" s="22"/>
      <c r="E197" s="30"/>
      <c r="F197" s="31"/>
      <c r="I197" s="21"/>
      <c r="J197" s="22"/>
      <c r="M197" s="21"/>
      <c r="N197" s="22"/>
      <c r="Q197" s="21"/>
    </row>
    <row r="198" spans="1:17" s="20" customFormat="1">
      <c r="A198" s="22"/>
      <c r="B198" s="22"/>
      <c r="E198" s="30"/>
      <c r="F198" s="31"/>
      <c r="I198" s="21"/>
      <c r="J198" s="22"/>
      <c r="M198" s="21"/>
      <c r="N198" s="22"/>
      <c r="Q198" s="21"/>
    </row>
    <row r="199" spans="1:17" s="20" customFormat="1">
      <c r="A199" s="22"/>
      <c r="B199" s="22"/>
      <c r="E199" s="30"/>
      <c r="F199" s="31"/>
      <c r="I199" s="21"/>
      <c r="J199" s="22"/>
      <c r="M199" s="21"/>
      <c r="N199" s="22"/>
      <c r="Q199" s="21"/>
    </row>
    <row r="200" spans="1:17" s="20" customFormat="1">
      <c r="A200" s="22"/>
      <c r="B200" s="22"/>
      <c r="E200" s="30"/>
      <c r="F200" s="31"/>
      <c r="I200" s="21"/>
      <c r="J200" s="22"/>
      <c r="M200" s="21"/>
      <c r="N200" s="22"/>
      <c r="Q200" s="21"/>
    </row>
    <row r="201" spans="1:17" s="20" customFormat="1">
      <c r="A201" s="22"/>
      <c r="B201" s="22"/>
      <c r="E201" s="30"/>
      <c r="F201" s="31"/>
      <c r="I201" s="21"/>
      <c r="J201" s="22"/>
      <c r="M201" s="21"/>
      <c r="N201" s="22"/>
      <c r="Q201" s="21"/>
    </row>
    <row r="202" spans="1:17" s="20" customFormat="1">
      <c r="A202" s="22"/>
      <c r="B202" s="22"/>
      <c r="E202" s="30"/>
      <c r="F202" s="31"/>
      <c r="I202" s="21"/>
      <c r="J202" s="22"/>
      <c r="M202" s="21"/>
      <c r="N202" s="22"/>
      <c r="Q202" s="21"/>
    </row>
    <row r="203" spans="1:17" s="20" customFormat="1">
      <c r="A203" s="22"/>
      <c r="B203" s="22"/>
      <c r="E203" s="30"/>
      <c r="F203" s="31"/>
      <c r="I203" s="21"/>
      <c r="J203" s="22"/>
      <c r="M203" s="21"/>
      <c r="N203" s="22"/>
      <c r="Q203" s="21"/>
    </row>
    <row r="204" spans="1:17" s="20" customFormat="1">
      <c r="A204" s="22"/>
      <c r="B204" s="22"/>
      <c r="E204" s="30"/>
      <c r="F204" s="31"/>
      <c r="I204" s="21"/>
      <c r="J204" s="22"/>
      <c r="M204" s="21"/>
      <c r="N204" s="22"/>
      <c r="Q204" s="21"/>
    </row>
    <row r="205" spans="1:17" s="20" customFormat="1">
      <c r="A205" s="22"/>
      <c r="B205" s="22"/>
      <c r="E205" s="30"/>
      <c r="F205" s="31"/>
      <c r="I205" s="21"/>
      <c r="J205" s="22"/>
      <c r="M205" s="21"/>
      <c r="N205" s="22"/>
      <c r="Q205" s="21"/>
    </row>
    <row r="206" spans="1:17" s="20" customFormat="1">
      <c r="A206" s="22"/>
      <c r="B206" s="22"/>
      <c r="E206" s="30"/>
      <c r="F206" s="31"/>
      <c r="I206" s="21"/>
      <c r="J206" s="22"/>
      <c r="M206" s="21"/>
      <c r="N206" s="22"/>
      <c r="Q206" s="21"/>
    </row>
    <row r="207" spans="1:17" s="20" customFormat="1">
      <c r="A207" s="22"/>
      <c r="B207" s="22"/>
      <c r="E207" s="30"/>
      <c r="F207" s="31"/>
      <c r="I207" s="21"/>
      <c r="J207" s="22"/>
      <c r="M207" s="21"/>
      <c r="N207" s="22"/>
      <c r="Q207" s="21"/>
    </row>
    <row r="208" spans="1:17" s="20" customFormat="1">
      <c r="A208" s="22"/>
      <c r="B208" s="22"/>
      <c r="E208" s="30"/>
      <c r="F208" s="31"/>
      <c r="I208" s="21"/>
      <c r="J208" s="22"/>
      <c r="M208" s="21"/>
      <c r="N208" s="22"/>
      <c r="Q208" s="21"/>
    </row>
    <row r="209" spans="1:17" s="20" customFormat="1">
      <c r="A209" s="22"/>
      <c r="B209" s="22"/>
      <c r="E209" s="30"/>
      <c r="F209" s="31"/>
      <c r="I209" s="21"/>
      <c r="J209" s="22"/>
      <c r="M209" s="21"/>
      <c r="N209" s="22"/>
      <c r="Q209" s="21"/>
    </row>
    <row r="210" spans="1:17" s="20" customFormat="1">
      <c r="A210" s="22"/>
      <c r="B210" s="22"/>
      <c r="E210" s="30"/>
      <c r="F210" s="31"/>
      <c r="I210" s="21"/>
      <c r="J210" s="22"/>
      <c r="M210" s="21"/>
      <c r="N210" s="22"/>
      <c r="Q210" s="21"/>
    </row>
    <row r="211" spans="1:17" s="20" customFormat="1">
      <c r="A211" s="22"/>
      <c r="B211" s="22"/>
      <c r="E211" s="30"/>
      <c r="F211" s="31"/>
      <c r="I211" s="21"/>
      <c r="J211" s="22"/>
      <c r="M211" s="21"/>
      <c r="N211" s="22"/>
      <c r="Q211" s="21"/>
    </row>
    <row r="212" spans="1:17" s="20" customFormat="1">
      <c r="A212" s="22"/>
      <c r="B212" s="22"/>
      <c r="E212" s="30"/>
      <c r="F212" s="31"/>
      <c r="I212" s="21"/>
      <c r="J212" s="22"/>
      <c r="M212" s="21"/>
      <c r="N212" s="22"/>
      <c r="Q212" s="21"/>
    </row>
    <row r="213" spans="1:17" s="20" customFormat="1">
      <c r="A213" s="22"/>
      <c r="B213" s="22"/>
      <c r="E213" s="30"/>
      <c r="F213" s="31"/>
      <c r="I213" s="21"/>
      <c r="J213" s="22"/>
      <c r="M213" s="21"/>
      <c r="N213" s="22"/>
      <c r="Q213" s="21"/>
    </row>
    <row r="214" spans="1:17" s="20" customFormat="1">
      <c r="A214" s="22"/>
      <c r="B214" s="22"/>
      <c r="E214" s="30"/>
      <c r="F214" s="31"/>
      <c r="I214" s="21"/>
      <c r="J214" s="22"/>
      <c r="M214" s="21"/>
      <c r="N214" s="22"/>
      <c r="Q214" s="21"/>
    </row>
    <row r="215" spans="1:17" s="20" customFormat="1">
      <c r="A215" s="22"/>
      <c r="B215" s="22"/>
      <c r="E215" s="30"/>
      <c r="F215" s="31"/>
      <c r="I215" s="21"/>
      <c r="J215" s="22"/>
      <c r="M215" s="21"/>
      <c r="N215" s="22"/>
      <c r="Q215" s="21"/>
    </row>
    <row r="216" spans="1:17" s="20" customFormat="1">
      <c r="A216" s="22"/>
      <c r="B216" s="22"/>
      <c r="E216" s="30"/>
      <c r="F216" s="31"/>
      <c r="I216" s="21"/>
      <c r="J216" s="22"/>
      <c r="M216" s="21"/>
      <c r="N216" s="22"/>
      <c r="Q216" s="21"/>
    </row>
    <row r="217" spans="1:17" s="20" customFormat="1">
      <c r="A217" s="22"/>
      <c r="B217" s="22"/>
      <c r="E217" s="30"/>
      <c r="F217" s="31"/>
      <c r="I217" s="21"/>
      <c r="J217" s="22"/>
      <c r="M217" s="21"/>
      <c r="N217" s="22"/>
      <c r="Q217" s="21"/>
    </row>
    <row r="218" spans="1:17" s="20" customFormat="1">
      <c r="A218" s="22"/>
      <c r="B218" s="22"/>
      <c r="E218" s="30"/>
      <c r="F218" s="31"/>
      <c r="I218" s="21"/>
      <c r="J218" s="22"/>
      <c r="M218" s="21"/>
      <c r="N218" s="22"/>
      <c r="Q218" s="21"/>
    </row>
    <row r="219" spans="1:17" s="20" customFormat="1">
      <c r="A219" s="22"/>
      <c r="B219" s="22"/>
      <c r="E219" s="30"/>
      <c r="F219" s="31"/>
      <c r="I219" s="21"/>
      <c r="J219" s="22"/>
      <c r="M219" s="21"/>
      <c r="N219" s="22"/>
      <c r="Q219" s="21"/>
    </row>
    <row r="220" spans="1:17" s="20" customFormat="1">
      <c r="A220" s="22"/>
      <c r="B220" s="22"/>
      <c r="E220" s="30"/>
      <c r="F220" s="31"/>
      <c r="I220" s="21"/>
      <c r="J220" s="22"/>
      <c r="M220" s="21"/>
      <c r="N220" s="22"/>
      <c r="Q220" s="21"/>
    </row>
    <row r="221" spans="1:17" s="20" customFormat="1">
      <c r="A221" s="22"/>
      <c r="B221" s="22"/>
      <c r="E221" s="30"/>
      <c r="F221" s="31"/>
      <c r="I221" s="21"/>
      <c r="J221" s="22"/>
      <c r="M221" s="21"/>
      <c r="N221" s="22"/>
      <c r="Q221" s="21"/>
    </row>
    <row r="222" spans="1:17" s="20" customFormat="1">
      <c r="A222" s="22"/>
      <c r="B222" s="22"/>
      <c r="E222" s="30"/>
      <c r="F222" s="31"/>
      <c r="I222" s="21"/>
      <c r="J222" s="22"/>
      <c r="M222" s="21"/>
      <c r="N222" s="22"/>
      <c r="Q222" s="21"/>
    </row>
    <row r="223" spans="1:17" s="20" customFormat="1">
      <c r="A223" s="22"/>
      <c r="B223" s="22"/>
      <c r="E223" s="30"/>
      <c r="F223" s="31"/>
      <c r="I223" s="21"/>
      <c r="J223" s="22"/>
      <c r="M223" s="21"/>
      <c r="N223" s="22"/>
      <c r="Q223" s="21"/>
    </row>
    <row r="224" spans="1:17" s="20" customFormat="1">
      <c r="A224" s="22"/>
      <c r="B224" s="22"/>
      <c r="E224" s="30"/>
      <c r="F224" s="31"/>
      <c r="I224" s="21"/>
      <c r="J224" s="22"/>
      <c r="M224" s="21"/>
      <c r="N224" s="22"/>
      <c r="Q224" s="21"/>
    </row>
    <row r="225" spans="1:17" s="20" customFormat="1">
      <c r="A225" s="22"/>
      <c r="B225" s="22"/>
      <c r="E225" s="30"/>
      <c r="F225" s="31"/>
      <c r="I225" s="21"/>
      <c r="J225" s="22"/>
      <c r="M225" s="21"/>
      <c r="N225" s="22"/>
      <c r="Q225" s="21"/>
    </row>
    <row r="226" spans="1:17" s="20" customFormat="1">
      <c r="A226" s="22"/>
      <c r="B226" s="22"/>
      <c r="E226" s="30"/>
      <c r="F226" s="31"/>
      <c r="I226" s="21"/>
      <c r="J226" s="22"/>
      <c r="M226" s="21"/>
      <c r="N226" s="22"/>
      <c r="Q226" s="21"/>
    </row>
    <row r="227" spans="1:17" s="20" customFormat="1">
      <c r="A227" s="22"/>
      <c r="B227" s="22"/>
      <c r="E227" s="30"/>
      <c r="F227" s="31"/>
      <c r="I227" s="21"/>
      <c r="J227" s="22"/>
      <c r="M227" s="21"/>
      <c r="N227" s="22"/>
      <c r="Q227" s="21"/>
    </row>
    <row r="228" spans="1:17" s="20" customFormat="1">
      <c r="A228" s="22"/>
      <c r="B228" s="22"/>
      <c r="E228" s="30"/>
      <c r="F228" s="31"/>
      <c r="I228" s="21"/>
      <c r="J228" s="22"/>
      <c r="M228" s="21"/>
      <c r="N228" s="22"/>
      <c r="Q228" s="21"/>
    </row>
    <row r="229" spans="1:17" s="20" customFormat="1">
      <c r="A229" s="22"/>
      <c r="B229" s="22"/>
      <c r="E229" s="30"/>
      <c r="F229" s="31"/>
      <c r="I229" s="21"/>
      <c r="J229" s="22"/>
      <c r="M229" s="21"/>
      <c r="N229" s="22"/>
      <c r="Q229" s="21"/>
    </row>
    <row r="230" spans="1:17" s="20" customFormat="1">
      <c r="A230" s="22"/>
      <c r="B230" s="22"/>
      <c r="E230" s="30"/>
      <c r="F230" s="31"/>
      <c r="I230" s="21"/>
      <c r="J230" s="22"/>
      <c r="M230" s="21"/>
      <c r="N230" s="22"/>
      <c r="Q230" s="21"/>
    </row>
    <row r="231" spans="1:17" s="20" customFormat="1">
      <c r="A231" s="22"/>
      <c r="B231" s="22"/>
      <c r="E231" s="30"/>
      <c r="F231" s="31"/>
      <c r="I231" s="21"/>
      <c r="J231" s="22"/>
      <c r="M231" s="21"/>
      <c r="N231" s="22"/>
      <c r="Q231" s="21"/>
    </row>
    <row r="232" spans="1:17" s="20" customFormat="1">
      <c r="A232" s="22"/>
      <c r="B232" s="22"/>
      <c r="E232" s="30"/>
      <c r="F232" s="31"/>
      <c r="I232" s="21"/>
      <c r="J232" s="22"/>
      <c r="M232" s="21"/>
      <c r="N232" s="22"/>
      <c r="Q232" s="21"/>
    </row>
    <row r="233" spans="1:17" s="20" customFormat="1">
      <c r="A233" s="22"/>
      <c r="B233" s="22"/>
      <c r="E233" s="30"/>
      <c r="F233" s="31"/>
      <c r="I233" s="21"/>
      <c r="J233" s="22"/>
      <c r="M233" s="21"/>
      <c r="N233" s="22"/>
      <c r="Q233" s="21"/>
    </row>
    <row r="234" spans="1:17" s="20" customFormat="1">
      <c r="A234" s="22"/>
      <c r="B234" s="22"/>
      <c r="E234" s="30"/>
      <c r="F234" s="31"/>
      <c r="I234" s="21"/>
      <c r="J234" s="22"/>
      <c r="M234" s="21"/>
      <c r="N234" s="22"/>
      <c r="Q234" s="21"/>
    </row>
    <row r="235" spans="1:17" s="20" customFormat="1">
      <c r="A235" s="22"/>
      <c r="B235" s="22"/>
      <c r="E235" s="30"/>
      <c r="F235" s="31"/>
      <c r="I235" s="21"/>
      <c r="J235" s="22"/>
      <c r="M235" s="21"/>
      <c r="N235" s="22"/>
      <c r="Q235" s="21"/>
    </row>
    <row r="236" spans="1:17" s="20" customFormat="1">
      <c r="A236" s="22"/>
      <c r="B236" s="22"/>
      <c r="E236" s="30"/>
      <c r="F236" s="31"/>
      <c r="I236" s="21"/>
      <c r="J236" s="22"/>
      <c r="M236" s="21"/>
      <c r="N236" s="22"/>
      <c r="Q236" s="21"/>
    </row>
    <row r="237" spans="1:17" s="20" customFormat="1">
      <c r="A237" s="22"/>
      <c r="B237" s="22"/>
      <c r="E237" s="30"/>
      <c r="F237" s="31"/>
      <c r="I237" s="21"/>
      <c r="J237" s="22"/>
      <c r="M237" s="21"/>
      <c r="N237" s="22"/>
      <c r="Q237" s="21"/>
    </row>
    <row r="238" spans="1:17" s="20" customFormat="1">
      <c r="A238" s="22"/>
      <c r="B238" s="22"/>
      <c r="E238" s="30"/>
      <c r="F238" s="31"/>
      <c r="I238" s="21"/>
      <c r="J238" s="22"/>
      <c r="M238" s="21"/>
      <c r="N238" s="22"/>
      <c r="Q238" s="21"/>
    </row>
    <row r="239" spans="1:17" s="20" customFormat="1">
      <c r="A239" s="22"/>
      <c r="B239" s="22"/>
      <c r="E239" s="30"/>
      <c r="F239" s="31"/>
      <c r="I239" s="21"/>
      <c r="J239" s="22"/>
      <c r="M239" s="21"/>
      <c r="N239" s="22"/>
      <c r="Q239" s="21"/>
    </row>
    <row r="240" spans="1:17" s="20" customFormat="1">
      <c r="A240" s="22"/>
      <c r="B240" s="22"/>
      <c r="E240" s="30"/>
      <c r="F240" s="31"/>
      <c r="I240" s="21"/>
      <c r="J240" s="22"/>
      <c r="M240" s="21"/>
      <c r="N240" s="22"/>
      <c r="Q240" s="21"/>
    </row>
    <row r="241" spans="1:17" s="20" customFormat="1">
      <c r="A241" s="22"/>
      <c r="B241" s="22"/>
      <c r="E241" s="30"/>
      <c r="F241" s="31"/>
      <c r="I241" s="21"/>
      <c r="J241" s="22"/>
      <c r="M241" s="21"/>
      <c r="N241" s="22"/>
      <c r="Q241" s="21"/>
    </row>
    <row r="242" spans="1:17" s="20" customFormat="1">
      <c r="A242" s="22"/>
      <c r="B242" s="22"/>
      <c r="E242" s="30"/>
      <c r="F242" s="31"/>
      <c r="I242" s="21"/>
      <c r="J242" s="22"/>
      <c r="M242" s="21"/>
      <c r="N242" s="22"/>
      <c r="Q242" s="21"/>
    </row>
    <row r="243" spans="1:17" s="20" customFormat="1">
      <c r="A243" s="22"/>
      <c r="B243" s="22"/>
      <c r="E243" s="30"/>
      <c r="F243" s="31"/>
      <c r="I243" s="21"/>
      <c r="J243" s="22"/>
      <c r="M243" s="21"/>
      <c r="N243" s="22"/>
      <c r="Q243" s="21"/>
    </row>
    <row r="244" spans="1:17" s="20" customFormat="1">
      <c r="A244" s="22"/>
      <c r="B244" s="22"/>
      <c r="E244" s="30"/>
      <c r="F244" s="31"/>
      <c r="I244" s="21"/>
      <c r="J244" s="22"/>
      <c r="M244" s="21"/>
      <c r="N244" s="22"/>
      <c r="Q244" s="21"/>
    </row>
    <row r="245" spans="1:17" s="20" customFormat="1">
      <c r="A245" s="22"/>
      <c r="B245" s="22"/>
      <c r="E245" s="30"/>
      <c r="F245" s="31"/>
      <c r="I245" s="21"/>
      <c r="J245" s="22"/>
      <c r="M245" s="21"/>
      <c r="N245" s="22"/>
      <c r="Q245" s="21"/>
    </row>
    <row r="246" spans="1:17" s="20" customFormat="1">
      <c r="A246" s="22"/>
      <c r="B246" s="22"/>
      <c r="E246" s="30"/>
      <c r="F246" s="31"/>
      <c r="I246" s="21"/>
      <c r="J246" s="22"/>
      <c r="M246" s="21"/>
      <c r="N246" s="22"/>
      <c r="Q246" s="21"/>
    </row>
    <row r="247" spans="1:17" s="20" customFormat="1">
      <c r="A247" s="22"/>
      <c r="B247" s="22"/>
      <c r="E247" s="30"/>
      <c r="F247" s="31"/>
      <c r="I247" s="21"/>
      <c r="J247" s="22"/>
      <c r="M247" s="21"/>
      <c r="N247" s="22"/>
      <c r="Q247" s="21"/>
    </row>
    <row r="248" spans="1:17" s="20" customFormat="1">
      <c r="A248" s="22"/>
      <c r="B248" s="22"/>
      <c r="E248" s="30"/>
      <c r="F248" s="31"/>
      <c r="I248" s="21"/>
      <c r="J248" s="22"/>
      <c r="M248" s="21"/>
      <c r="N248" s="22"/>
      <c r="Q248" s="21"/>
    </row>
    <row r="249" spans="1:17" s="20" customFormat="1">
      <c r="A249" s="22"/>
      <c r="B249" s="22"/>
      <c r="E249" s="30"/>
      <c r="F249" s="31"/>
      <c r="I249" s="21"/>
      <c r="J249" s="22"/>
      <c r="M249" s="21"/>
      <c r="N249" s="22"/>
      <c r="Q249" s="21"/>
    </row>
    <row r="250" spans="1:17" s="20" customFormat="1">
      <c r="A250" s="22"/>
      <c r="B250" s="22"/>
      <c r="E250" s="30"/>
      <c r="F250" s="31"/>
      <c r="I250" s="21"/>
      <c r="J250" s="22"/>
      <c r="M250" s="21"/>
      <c r="N250" s="22"/>
      <c r="Q250" s="21"/>
    </row>
    <row r="251" spans="1:17" s="20" customFormat="1">
      <c r="A251" s="22"/>
      <c r="B251" s="22"/>
      <c r="E251" s="30"/>
      <c r="F251" s="31"/>
      <c r="I251" s="21"/>
      <c r="J251" s="22"/>
      <c r="M251" s="21"/>
      <c r="N251" s="22"/>
      <c r="Q251" s="21"/>
    </row>
    <row r="252" spans="1:17" s="20" customFormat="1">
      <c r="A252" s="22"/>
      <c r="B252" s="22"/>
      <c r="E252" s="30"/>
      <c r="F252" s="31"/>
      <c r="I252" s="21"/>
      <c r="J252" s="22"/>
      <c r="M252" s="21"/>
      <c r="N252" s="22"/>
      <c r="Q252" s="21"/>
    </row>
    <row r="253" spans="1:17" s="20" customFormat="1">
      <c r="A253" s="22"/>
      <c r="B253" s="22"/>
      <c r="E253" s="30"/>
      <c r="F253" s="31"/>
      <c r="I253" s="21"/>
      <c r="J253" s="22"/>
      <c r="M253" s="21"/>
      <c r="N253" s="22"/>
      <c r="Q253" s="21"/>
    </row>
    <row r="254" spans="1:17" s="20" customFormat="1">
      <c r="A254" s="22"/>
      <c r="B254" s="22"/>
      <c r="E254" s="30"/>
      <c r="F254" s="31"/>
      <c r="I254" s="21"/>
      <c r="J254" s="22"/>
      <c r="M254" s="21"/>
      <c r="N254" s="22"/>
      <c r="Q254" s="21"/>
    </row>
    <row r="255" spans="1:17" s="20" customFormat="1">
      <c r="A255" s="22"/>
      <c r="B255" s="22"/>
      <c r="E255" s="30"/>
      <c r="F255" s="31"/>
      <c r="I255" s="21"/>
      <c r="J255" s="22"/>
      <c r="M255" s="21"/>
      <c r="N255" s="22"/>
      <c r="Q255" s="21"/>
    </row>
    <row r="256" spans="1:17" s="20" customFormat="1">
      <c r="A256" s="22"/>
      <c r="B256" s="22"/>
      <c r="E256" s="30"/>
      <c r="F256" s="31"/>
      <c r="I256" s="21"/>
      <c r="J256" s="22"/>
      <c r="M256" s="21"/>
      <c r="N256" s="22"/>
      <c r="Q256" s="21"/>
    </row>
    <row r="257" spans="1:17" s="20" customFormat="1">
      <c r="A257" s="22"/>
      <c r="B257" s="22"/>
      <c r="E257" s="30"/>
      <c r="F257" s="31"/>
      <c r="I257" s="21"/>
      <c r="J257" s="22"/>
      <c r="M257" s="21"/>
      <c r="N257" s="22"/>
      <c r="Q257" s="21"/>
    </row>
    <row r="258" spans="1:17" s="20" customFormat="1">
      <c r="A258" s="22"/>
      <c r="B258" s="22"/>
      <c r="E258" s="30"/>
      <c r="F258" s="31"/>
      <c r="I258" s="21"/>
      <c r="J258" s="22"/>
      <c r="M258" s="21"/>
      <c r="N258" s="22"/>
      <c r="Q258" s="21"/>
    </row>
    <row r="259" spans="1:17" s="20" customFormat="1">
      <c r="A259" s="22"/>
      <c r="B259" s="22"/>
      <c r="E259" s="30"/>
      <c r="F259" s="31"/>
      <c r="I259" s="21"/>
      <c r="J259" s="22"/>
      <c r="M259" s="21"/>
      <c r="N259" s="22"/>
      <c r="Q259" s="21"/>
    </row>
    <row r="260" spans="1:17" s="20" customFormat="1">
      <c r="A260" s="22"/>
      <c r="B260" s="22"/>
      <c r="E260" s="30"/>
      <c r="F260" s="31"/>
      <c r="I260" s="21"/>
      <c r="J260" s="22"/>
      <c r="M260" s="21"/>
      <c r="N260" s="22"/>
      <c r="Q260" s="21"/>
    </row>
    <row r="261" spans="1:17" s="20" customFormat="1">
      <c r="A261" s="22"/>
      <c r="B261" s="22"/>
      <c r="E261" s="30"/>
      <c r="F261" s="31"/>
      <c r="I261" s="21"/>
      <c r="J261" s="22"/>
      <c r="M261" s="21"/>
      <c r="N261" s="22"/>
      <c r="Q261" s="21"/>
    </row>
    <row r="262" spans="1:17" s="20" customFormat="1">
      <c r="A262" s="22"/>
      <c r="B262" s="22"/>
      <c r="E262" s="30"/>
      <c r="F262" s="31"/>
      <c r="I262" s="21"/>
      <c r="J262" s="22"/>
      <c r="M262" s="21"/>
      <c r="N262" s="22"/>
      <c r="Q262" s="21"/>
    </row>
    <row r="263" spans="1:17" s="20" customFormat="1">
      <c r="A263" s="22"/>
      <c r="B263" s="22"/>
      <c r="E263" s="30"/>
      <c r="F263" s="31"/>
      <c r="I263" s="21"/>
      <c r="J263" s="22"/>
      <c r="M263" s="21"/>
      <c r="N263" s="22"/>
      <c r="Q263" s="21"/>
    </row>
    <row r="264" spans="1:17" s="20" customFormat="1">
      <c r="A264" s="22"/>
      <c r="B264" s="22"/>
      <c r="E264" s="30"/>
      <c r="F264" s="31"/>
      <c r="I264" s="21"/>
      <c r="J264" s="22"/>
      <c r="M264" s="21"/>
      <c r="N264" s="22"/>
      <c r="Q264" s="21"/>
    </row>
    <row r="265" spans="1:17" s="20" customFormat="1">
      <c r="A265" s="22"/>
      <c r="B265" s="22"/>
      <c r="E265" s="30"/>
      <c r="F265" s="31"/>
      <c r="I265" s="21"/>
      <c r="J265" s="22"/>
      <c r="M265" s="21"/>
      <c r="N265" s="22"/>
      <c r="Q265" s="21"/>
    </row>
    <row r="266" spans="1:17" s="20" customFormat="1">
      <c r="A266" s="22"/>
      <c r="B266" s="22"/>
      <c r="E266" s="30"/>
      <c r="F266" s="31"/>
      <c r="I266" s="21"/>
      <c r="J266" s="22"/>
      <c r="M266" s="21"/>
      <c r="N266" s="22"/>
      <c r="Q266" s="21"/>
    </row>
    <row r="267" spans="1:17" s="20" customFormat="1">
      <c r="A267" s="22"/>
      <c r="B267" s="22"/>
      <c r="E267" s="30"/>
      <c r="F267" s="31"/>
      <c r="I267" s="21"/>
      <c r="J267" s="22"/>
      <c r="M267" s="21"/>
      <c r="N267" s="22"/>
      <c r="Q267" s="21"/>
    </row>
    <row r="268" spans="1:17" s="20" customFormat="1">
      <c r="A268" s="22"/>
      <c r="B268" s="22"/>
      <c r="E268" s="30"/>
      <c r="F268" s="31"/>
      <c r="I268" s="21"/>
      <c r="J268" s="22"/>
      <c r="M268" s="21"/>
      <c r="N268" s="22"/>
      <c r="Q268" s="21"/>
    </row>
    <row r="269" spans="1:17" s="20" customFormat="1">
      <c r="A269" s="22"/>
      <c r="B269" s="22"/>
      <c r="E269" s="30"/>
      <c r="F269" s="31"/>
      <c r="I269" s="21"/>
      <c r="J269" s="22"/>
      <c r="M269" s="21"/>
      <c r="N269" s="22"/>
      <c r="Q269" s="21"/>
    </row>
    <row r="270" spans="1:17" s="20" customFormat="1">
      <c r="A270" s="22"/>
      <c r="B270" s="22"/>
      <c r="E270" s="30"/>
      <c r="F270" s="31"/>
      <c r="I270" s="21"/>
      <c r="J270" s="22"/>
      <c r="M270" s="21"/>
      <c r="N270" s="22"/>
      <c r="Q270" s="21"/>
    </row>
    <row r="271" spans="1:17" s="20" customFormat="1">
      <c r="A271" s="22"/>
      <c r="B271" s="22"/>
      <c r="E271" s="30"/>
      <c r="F271" s="31"/>
      <c r="I271" s="21"/>
      <c r="J271" s="22"/>
      <c r="M271" s="21"/>
      <c r="N271" s="22"/>
      <c r="Q271" s="21"/>
    </row>
    <row r="272" spans="1:17" s="20" customFormat="1">
      <c r="A272" s="22"/>
      <c r="B272" s="22"/>
      <c r="E272" s="30"/>
      <c r="F272" s="31"/>
      <c r="I272" s="21"/>
      <c r="J272" s="22"/>
      <c r="M272" s="21"/>
      <c r="N272" s="22"/>
      <c r="Q272" s="21"/>
    </row>
    <row r="273" spans="1:17" s="20" customFormat="1">
      <c r="A273" s="22"/>
      <c r="B273" s="22"/>
      <c r="E273" s="30"/>
      <c r="F273" s="31"/>
      <c r="I273" s="21"/>
      <c r="J273" s="22"/>
      <c r="M273" s="21"/>
      <c r="N273" s="22"/>
      <c r="Q273" s="21"/>
    </row>
    <row r="274" spans="1:17" s="20" customFormat="1">
      <c r="A274" s="22"/>
      <c r="B274" s="22"/>
      <c r="E274" s="30"/>
      <c r="F274" s="31"/>
      <c r="I274" s="21"/>
      <c r="J274" s="22"/>
      <c r="M274" s="21"/>
      <c r="N274" s="22"/>
      <c r="Q274" s="21"/>
    </row>
    <row r="275" spans="1:17" s="20" customFormat="1">
      <c r="A275" s="22"/>
      <c r="B275" s="22"/>
      <c r="E275" s="30"/>
      <c r="F275" s="31"/>
      <c r="I275" s="21"/>
      <c r="J275" s="22"/>
      <c r="M275" s="21"/>
      <c r="N275" s="22"/>
      <c r="Q275" s="21"/>
    </row>
    <row r="276" spans="1:17" s="20" customFormat="1">
      <c r="A276" s="22"/>
      <c r="B276" s="22"/>
      <c r="E276" s="30"/>
      <c r="F276" s="31"/>
      <c r="I276" s="21"/>
      <c r="J276" s="22"/>
      <c r="M276" s="21"/>
      <c r="N276" s="22"/>
      <c r="Q276" s="21"/>
    </row>
    <row r="277" spans="1:17" s="20" customFormat="1">
      <c r="A277" s="22"/>
      <c r="B277" s="22"/>
      <c r="E277" s="30"/>
      <c r="F277" s="31"/>
      <c r="I277" s="21"/>
      <c r="J277" s="22"/>
      <c r="M277" s="21"/>
      <c r="N277" s="22"/>
      <c r="Q277" s="21"/>
    </row>
    <row r="278" spans="1:17" s="20" customFormat="1">
      <c r="A278" s="22"/>
      <c r="B278" s="22"/>
      <c r="E278" s="30"/>
      <c r="F278" s="31"/>
      <c r="I278" s="21"/>
      <c r="J278" s="22"/>
      <c r="M278" s="21"/>
      <c r="N278" s="22"/>
      <c r="Q278" s="21"/>
    </row>
    <row r="279" spans="1:17" s="20" customFormat="1">
      <c r="A279" s="22"/>
      <c r="B279" s="22"/>
      <c r="E279" s="30"/>
      <c r="F279" s="31"/>
      <c r="I279" s="21"/>
      <c r="J279" s="22"/>
      <c r="M279" s="21"/>
      <c r="N279" s="22"/>
      <c r="Q279" s="21"/>
    </row>
    <row r="280" spans="1:17" s="20" customFormat="1">
      <c r="A280" s="22"/>
      <c r="B280" s="22"/>
      <c r="E280" s="30"/>
      <c r="F280" s="31"/>
      <c r="I280" s="21"/>
      <c r="J280" s="22"/>
      <c r="M280" s="21"/>
      <c r="N280" s="22"/>
      <c r="Q280" s="21"/>
    </row>
    <row r="281" spans="1:17" s="20" customFormat="1">
      <c r="A281" s="22"/>
      <c r="B281" s="22"/>
      <c r="E281" s="30"/>
      <c r="F281" s="31"/>
      <c r="I281" s="21"/>
      <c r="J281" s="22"/>
      <c r="M281" s="21"/>
      <c r="N281" s="22"/>
      <c r="Q281" s="21"/>
    </row>
    <row r="282" spans="1:17" s="20" customFormat="1">
      <c r="A282" s="22"/>
      <c r="B282" s="22"/>
      <c r="E282" s="30"/>
      <c r="F282" s="31"/>
      <c r="I282" s="21"/>
      <c r="J282" s="22"/>
      <c r="M282" s="21"/>
      <c r="N282" s="22"/>
      <c r="Q282" s="21"/>
    </row>
    <row r="283" spans="1:17" s="20" customFormat="1">
      <c r="A283" s="22"/>
      <c r="B283" s="22"/>
      <c r="E283" s="30"/>
      <c r="F283" s="31"/>
      <c r="I283" s="21"/>
      <c r="J283" s="22"/>
      <c r="M283" s="21"/>
      <c r="N283" s="22"/>
      <c r="Q283" s="21"/>
    </row>
    <row r="284" spans="1:17" s="20" customFormat="1">
      <c r="A284" s="22"/>
      <c r="B284" s="22"/>
      <c r="E284" s="30"/>
      <c r="F284" s="31"/>
      <c r="I284" s="21"/>
      <c r="J284" s="22"/>
      <c r="M284" s="21"/>
      <c r="N284" s="22"/>
      <c r="Q284" s="21"/>
    </row>
    <row r="285" spans="1:17" s="20" customFormat="1">
      <c r="A285" s="22"/>
      <c r="B285" s="22"/>
      <c r="E285" s="30"/>
      <c r="F285" s="31"/>
      <c r="I285" s="21"/>
      <c r="J285" s="22"/>
      <c r="M285" s="21"/>
      <c r="N285" s="22"/>
      <c r="Q285" s="21"/>
    </row>
    <row r="286" spans="1:17" s="20" customFormat="1">
      <c r="A286" s="22"/>
      <c r="B286" s="22"/>
      <c r="E286" s="30"/>
      <c r="F286" s="31"/>
      <c r="I286" s="21"/>
      <c r="J286" s="22"/>
      <c r="M286" s="21"/>
      <c r="N286" s="22"/>
      <c r="Q286" s="21"/>
    </row>
    <row r="287" spans="1:17" s="20" customFormat="1">
      <c r="A287" s="22"/>
      <c r="B287" s="22"/>
      <c r="E287" s="30"/>
      <c r="F287" s="31"/>
      <c r="I287" s="21"/>
      <c r="J287" s="22"/>
      <c r="M287" s="21"/>
      <c r="N287" s="22"/>
      <c r="Q287" s="21"/>
    </row>
    <row r="288" spans="1:17" s="20" customFormat="1">
      <c r="A288" s="22"/>
      <c r="B288" s="22"/>
      <c r="E288" s="30"/>
      <c r="F288" s="31"/>
      <c r="I288" s="21"/>
      <c r="J288" s="22"/>
      <c r="M288" s="21"/>
      <c r="N288" s="22"/>
      <c r="Q288" s="21"/>
    </row>
    <row r="289" spans="1:17" s="20" customFormat="1">
      <c r="A289" s="22"/>
      <c r="B289" s="22"/>
      <c r="E289" s="30"/>
      <c r="F289" s="31"/>
      <c r="I289" s="21"/>
      <c r="J289" s="22"/>
      <c r="M289" s="21"/>
      <c r="N289" s="22"/>
      <c r="Q289" s="21"/>
    </row>
    <row r="290" spans="1:17" s="20" customFormat="1">
      <c r="A290" s="22"/>
      <c r="B290" s="22"/>
      <c r="E290" s="30"/>
      <c r="F290" s="31"/>
      <c r="I290" s="21"/>
      <c r="J290" s="22"/>
      <c r="M290" s="21"/>
      <c r="N290" s="22"/>
      <c r="Q290" s="21"/>
    </row>
    <row r="291" spans="1:17" s="20" customFormat="1">
      <c r="A291" s="22"/>
      <c r="B291" s="22"/>
      <c r="E291" s="30"/>
      <c r="F291" s="31"/>
      <c r="I291" s="21"/>
      <c r="J291" s="22"/>
      <c r="M291" s="21"/>
      <c r="N291" s="22"/>
      <c r="Q291" s="21"/>
    </row>
    <row r="292" spans="1:17" s="20" customFormat="1">
      <c r="A292" s="22"/>
      <c r="B292" s="22"/>
      <c r="E292" s="30"/>
      <c r="F292" s="31"/>
      <c r="I292" s="21"/>
      <c r="J292" s="22"/>
      <c r="M292" s="21"/>
      <c r="N292" s="22"/>
      <c r="Q292" s="21"/>
    </row>
    <row r="293" spans="1:17" s="20" customFormat="1">
      <c r="A293" s="22"/>
      <c r="B293" s="22"/>
      <c r="E293" s="30"/>
      <c r="F293" s="31"/>
      <c r="I293" s="21"/>
      <c r="J293" s="22"/>
      <c r="M293" s="21"/>
      <c r="N293" s="22"/>
      <c r="Q293" s="21"/>
    </row>
    <row r="294" spans="1:17" s="20" customFormat="1">
      <c r="A294" s="22"/>
      <c r="B294" s="22"/>
      <c r="E294" s="30"/>
      <c r="F294" s="31"/>
      <c r="I294" s="21"/>
      <c r="J294" s="22"/>
      <c r="M294" s="21"/>
      <c r="N294" s="22"/>
      <c r="Q294" s="21"/>
    </row>
    <row r="295" spans="1:17" s="20" customFormat="1">
      <c r="A295" s="22"/>
      <c r="B295" s="22"/>
      <c r="E295" s="30"/>
      <c r="F295" s="31"/>
      <c r="I295" s="21"/>
      <c r="J295" s="22"/>
      <c r="M295" s="21"/>
      <c r="N295" s="22"/>
      <c r="Q295" s="21"/>
    </row>
    <row r="296" spans="1:17" s="20" customFormat="1">
      <c r="A296" s="22"/>
      <c r="B296" s="22"/>
      <c r="E296" s="30"/>
      <c r="F296" s="31"/>
      <c r="I296" s="21"/>
      <c r="J296" s="22"/>
      <c r="M296" s="21"/>
      <c r="N296" s="22"/>
      <c r="Q296" s="21"/>
    </row>
    <row r="297" spans="1:17" s="20" customFormat="1">
      <c r="A297" s="22"/>
      <c r="B297" s="22"/>
      <c r="E297" s="30"/>
      <c r="F297" s="31"/>
      <c r="I297" s="21"/>
      <c r="J297" s="22"/>
      <c r="M297" s="21"/>
      <c r="N297" s="22"/>
      <c r="Q297" s="21"/>
    </row>
    <row r="298" spans="1:17" s="20" customFormat="1">
      <c r="A298" s="22"/>
      <c r="B298" s="22"/>
      <c r="E298" s="30"/>
      <c r="F298" s="31"/>
      <c r="I298" s="21"/>
      <c r="J298" s="22"/>
      <c r="M298" s="21"/>
      <c r="N298" s="22"/>
      <c r="Q298" s="21"/>
    </row>
    <row r="299" spans="1:17" s="20" customFormat="1">
      <c r="A299" s="22"/>
      <c r="B299" s="22"/>
      <c r="E299" s="30"/>
      <c r="F299" s="31"/>
      <c r="I299" s="21"/>
      <c r="J299" s="22"/>
      <c r="M299" s="21"/>
      <c r="N299" s="22"/>
      <c r="Q299" s="21"/>
    </row>
    <row r="300" spans="1:17" s="20" customFormat="1">
      <c r="A300" s="22"/>
      <c r="B300" s="22"/>
      <c r="E300" s="30"/>
      <c r="F300" s="31"/>
      <c r="I300" s="21"/>
      <c r="J300" s="22"/>
      <c r="M300" s="21"/>
      <c r="N300" s="22"/>
      <c r="Q300" s="21"/>
    </row>
    <row r="301" spans="1:17" s="20" customFormat="1">
      <c r="A301" s="22"/>
      <c r="B301" s="22"/>
      <c r="E301" s="30"/>
      <c r="F301" s="31"/>
      <c r="I301" s="21"/>
      <c r="J301" s="22"/>
      <c r="M301" s="21"/>
      <c r="N301" s="22"/>
      <c r="Q301" s="21"/>
    </row>
    <row r="302" spans="1:17" s="20" customFormat="1">
      <c r="A302" s="22"/>
      <c r="B302" s="22"/>
      <c r="E302" s="30"/>
      <c r="F302" s="31"/>
      <c r="I302" s="21"/>
      <c r="J302" s="22"/>
      <c r="M302" s="21"/>
      <c r="N302" s="22"/>
      <c r="Q302" s="21"/>
    </row>
    <row r="303" spans="1:17" s="20" customFormat="1">
      <c r="A303" s="22"/>
      <c r="B303" s="22"/>
      <c r="E303" s="30"/>
      <c r="F303" s="31"/>
      <c r="I303" s="21"/>
      <c r="J303" s="22"/>
      <c r="M303" s="21"/>
      <c r="N303" s="22"/>
      <c r="Q303" s="21"/>
    </row>
    <row r="304" spans="1:17" s="20" customFormat="1">
      <c r="A304" s="22"/>
      <c r="B304" s="22"/>
      <c r="E304" s="30"/>
      <c r="F304" s="31"/>
      <c r="I304" s="21"/>
      <c r="J304" s="22"/>
      <c r="M304" s="21"/>
      <c r="N304" s="22"/>
      <c r="Q304" s="21"/>
    </row>
    <row r="305" spans="1:17" s="20" customFormat="1">
      <c r="A305" s="22"/>
      <c r="B305" s="22"/>
      <c r="E305" s="30"/>
      <c r="F305" s="31"/>
      <c r="I305" s="21"/>
      <c r="J305" s="22"/>
      <c r="M305" s="21"/>
      <c r="N305" s="22"/>
      <c r="Q305" s="21"/>
    </row>
    <row r="306" spans="1:17" s="20" customFormat="1">
      <c r="A306" s="22"/>
      <c r="B306" s="22"/>
      <c r="E306" s="30"/>
      <c r="F306" s="31"/>
      <c r="I306" s="21"/>
      <c r="J306" s="22"/>
      <c r="M306" s="21"/>
      <c r="N306" s="22"/>
      <c r="Q306" s="21"/>
    </row>
    <row r="307" spans="1:17" s="20" customFormat="1">
      <c r="A307" s="22"/>
      <c r="B307" s="22"/>
      <c r="E307" s="30"/>
      <c r="F307" s="31"/>
      <c r="I307" s="21"/>
      <c r="J307" s="22"/>
      <c r="M307" s="21"/>
      <c r="N307" s="22"/>
      <c r="Q307" s="21"/>
    </row>
    <row r="308" spans="1:17" s="20" customFormat="1">
      <c r="A308" s="22"/>
      <c r="B308" s="22"/>
      <c r="E308" s="30"/>
      <c r="F308" s="31"/>
      <c r="I308" s="21"/>
      <c r="J308" s="22"/>
      <c r="M308" s="21"/>
      <c r="N308" s="22"/>
      <c r="Q308" s="21"/>
    </row>
    <row r="309" spans="1:17" s="20" customFormat="1">
      <c r="A309" s="22"/>
      <c r="B309" s="22"/>
      <c r="E309" s="30"/>
      <c r="F309" s="31"/>
      <c r="I309" s="21"/>
      <c r="J309" s="22"/>
      <c r="M309" s="21"/>
      <c r="N309" s="22"/>
      <c r="Q309" s="21"/>
    </row>
    <row r="310" spans="1:17" s="20" customFormat="1">
      <c r="A310" s="22"/>
      <c r="B310" s="22"/>
      <c r="E310" s="30"/>
      <c r="F310" s="31"/>
      <c r="I310" s="21"/>
      <c r="J310" s="22"/>
      <c r="M310" s="21"/>
      <c r="N310" s="22"/>
      <c r="Q310" s="21"/>
    </row>
    <row r="311" spans="1:17" s="20" customFormat="1">
      <c r="A311" s="22"/>
      <c r="B311" s="22"/>
      <c r="E311" s="30"/>
      <c r="F311" s="31"/>
      <c r="I311" s="21"/>
      <c r="J311" s="22"/>
      <c r="M311" s="21"/>
      <c r="N311" s="22"/>
      <c r="Q311" s="21"/>
    </row>
    <row r="312" spans="1:17" s="20" customFormat="1">
      <c r="A312" s="22"/>
      <c r="B312" s="22"/>
      <c r="E312" s="30"/>
      <c r="F312" s="31"/>
      <c r="I312" s="21"/>
      <c r="J312" s="22"/>
      <c r="M312" s="21"/>
      <c r="N312" s="22"/>
      <c r="Q312" s="21"/>
    </row>
    <row r="313" spans="1:17" s="20" customFormat="1">
      <c r="A313" s="22"/>
      <c r="B313" s="22"/>
      <c r="E313" s="30"/>
      <c r="F313" s="31"/>
      <c r="I313" s="21"/>
      <c r="J313" s="22"/>
      <c r="M313" s="21"/>
      <c r="N313" s="22"/>
      <c r="Q313" s="21"/>
    </row>
    <row r="314" spans="1:17" s="20" customFormat="1">
      <c r="A314" s="22"/>
      <c r="B314" s="22"/>
      <c r="E314" s="30"/>
      <c r="F314" s="31"/>
      <c r="I314" s="21"/>
      <c r="J314" s="22"/>
      <c r="M314" s="21"/>
      <c r="N314" s="22"/>
      <c r="Q314" s="21"/>
    </row>
  </sheetData>
  <sortState ref="A4:E255">
    <sortCondition ref="C4"/>
  </sortState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Q56"/>
  <sheetViews>
    <sheetView zoomScaleNormal="100" workbookViewId="0"/>
  </sheetViews>
  <sheetFormatPr defaultColWidth="9" defaultRowHeight="15"/>
  <cols>
    <col min="1" max="3" width="9.140625" customWidth="1"/>
    <col min="4" max="4" width="8.85546875" style="56" customWidth="1"/>
    <col min="5" max="5" width="10.5703125" customWidth="1"/>
    <col min="6" max="255" width="9.140625" customWidth="1"/>
  </cols>
  <sheetData>
    <row r="1" spans="1:17">
      <c r="A1" s="32"/>
      <c r="D1" s="53" t="s">
        <v>4</v>
      </c>
      <c r="E1" s="34" t="s">
        <v>115</v>
      </c>
      <c r="F1" s="34" t="s">
        <v>116</v>
      </c>
      <c r="G1" s="35" t="s">
        <v>117</v>
      </c>
      <c r="H1" s="34" t="s">
        <v>118</v>
      </c>
      <c r="I1" s="36"/>
      <c r="J1" s="37"/>
      <c r="N1" s="34" t="s">
        <v>115</v>
      </c>
      <c r="O1" s="34" t="s">
        <v>116</v>
      </c>
      <c r="P1" s="35" t="s">
        <v>117</v>
      </c>
      <c r="Q1" s="34" t="s">
        <v>118</v>
      </c>
    </row>
    <row r="2" spans="1:17">
      <c r="A2" s="32"/>
      <c r="E2" s="34" t="s">
        <v>119</v>
      </c>
      <c r="F2" s="34" t="s">
        <v>119</v>
      </c>
      <c r="G2" s="34" t="s">
        <v>120</v>
      </c>
      <c r="H2" s="34" t="s">
        <v>121</v>
      </c>
      <c r="I2" s="36"/>
      <c r="J2" s="37"/>
      <c r="N2" s="34" t="s">
        <v>119</v>
      </c>
      <c r="O2" s="34" t="s">
        <v>119</v>
      </c>
      <c r="P2" s="34" t="s">
        <v>120</v>
      </c>
      <c r="Q2" s="34" t="s">
        <v>121</v>
      </c>
    </row>
    <row r="3" spans="1:17">
      <c r="A3" s="39" t="s">
        <v>532</v>
      </c>
      <c r="B3" t="s">
        <v>533</v>
      </c>
      <c r="C3" s="40"/>
      <c r="D3" s="57">
        <v>0.24</v>
      </c>
      <c r="E3">
        <v>1.5002</v>
      </c>
      <c r="F3">
        <v>1.4955000000000001</v>
      </c>
      <c r="G3" s="41">
        <f>(F3/E3)*100</f>
        <v>99.686708438874831</v>
      </c>
      <c r="I3" s="38"/>
      <c r="J3" s="42"/>
    </row>
    <row r="4" spans="1:17">
      <c r="A4" s="39" t="s">
        <v>534</v>
      </c>
      <c r="C4" s="60"/>
      <c r="D4" s="57">
        <v>0.24</v>
      </c>
      <c r="E4">
        <v>1.5007999999999999</v>
      </c>
      <c r="F4">
        <v>1.4914000000000001</v>
      </c>
      <c r="G4" s="41">
        <f>(F4/E4)*100</f>
        <v>99.373667377398732</v>
      </c>
      <c r="I4" s="38"/>
      <c r="J4" s="42"/>
    </row>
    <row r="5" spans="1:17">
      <c r="A5" s="39" t="s">
        <v>535</v>
      </c>
      <c r="C5" s="40"/>
      <c r="D5" s="57">
        <v>0.24</v>
      </c>
      <c r="E5">
        <v>1.5005999999999999</v>
      </c>
      <c r="F5">
        <v>1.4903</v>
      </c>
      <c r="G5" s="41">
        <f>(F5/E5)*100</f>
        <v>99.313607890177266</v>
      </c>
      <c r="I5" s="38"/>
      <c r="J5" s="42"/>
      <c r="L5" s="32"/>
    </row>
    <row r="6" spans="1:17">
      <c r="A6" s="39" t="s">
        <v>536</v>
      </c>
      <c r="C6" s="60"/>
      <c r="D6" s="57">
        <v>0.28000000000000003</v>
      </c>
      <c r="E6">
        <v>1.5001</v>
      </c>
      <c r="F6">
        <v>1.4910000000000001</v>
      </c>
      <c r="G6" s="41">
        <f>(F6/E6)*100</f>
        <v>99.39337377508167</v>
      </c>
      <c r="I6" s="38"/>
      <c r="J6" s="42"/>
    </row>
    <row r="7" spans="1:17">
      <c r="A7" s="39" t="s">
        <v>537</v>
      </c>
      <c r="C7" s="40"/>
      <c r="D7" s="57">
        <v>0.17</v>
      </c>
      <c r="E7">
        <v>1.5007999999999999</v>
      </c>
      <c r="F7">
        <v>1.4922</v>
      </c>
      <c r="G7" s="41">
        <f>(F7/E7)*100</f>
        <v>99.426972281449906</v>
      </c>
      <c r="I7" s="38"/>
      <c r="J7" s="42"/>
    </row>
    <row r="8" spans="1:17" ht="15.75" thickBot="1">
      <c r="A8" s="32"/>
      <c r="D8" s="56">
        <v>0.41</v>
      </c>
      <c r="F8" s="43" t="s">
        <v>129</v>
      </c>
      <c r="G8" s="44">
        <f>AVERAGE(G3:G7)</f>
        <v>99.438865952596487</v>
      </c>
      <c r="H8" s="44">
        <f>(STDEVA(G3:G7))/(SQRT(5))</f>
        <v>6.464415365748416E-2</v>
      </c>
      <c r="I8" s="38"/>
      <c r="J8" s="42"/>
      <c r="O8" s="43" t="s">
        <v>129</v>
      </c>
      <c r="P8" s="44" t="e">
        <f>AVERAGE(P3:P7)</f>
        <v>#DIV/0!</v>
      </c>
      <c r="Q8" s="44" t="e">
        <f>(STDEVA(P3:P7))/(SQRT(5))</f>
        <v>#DIV/0!</v>
      </c>
    </row>
    <row r="9" spans="1:17" ht="15.75" thickTop="1">
      <c r="A9" s="32"/>
      <c r="F9" s="62"/>
      <c r="G9" s="63"/>
      <c r="H9" s="63"/>
      <c r="I9" s="38"/>
      <c r="J9" s="42"/>
      <c r="O9" s="62"/>
      <c r="P9" s="63"/>
      <c r="Q9" s="63"/>
    </row>
    <row r="10" spans="1:17">
      <c r="A10" s="32"/>
      <c r="G10" s="32"/>
      <c r="I10" s="38"/>
      <c r="J10" s="42"/>
    </row>
    <row r="11" spans="1:17">
      <c r="A11" s="39" t="s">
        <v>538</v>
      </c>
      <c r="B11" t="s">
        <v>570</v>
      </c>
      <c r="C11" t="s">
        <v>132</v>
      </c>
      <c r="D11" s="56">
        <v>0.06</v>
      </c>
      <c r="E11" s="45">
        <v>1.5004</v>
      </c>
      <c r="F11" s="45">
        <v>1.4322999999999999</v>
      </c>
      <c r="G11" s="41">
        <f>(F11/E11)*100</f>
        <v>95.461210343908292</v>
      </c>
      <c r="I11" s="38"/>
    </row>
    <row r="12" spans="1:17">
      <c r="A12" s="39" t="s">
        <v>539</v>
      </c>
      <c r="B12" t="s">
        <v>570</v>
      </c>
      <c r="C12" t="s">
        <v>132</v>
      </c>
      <c r="D12" s="56">
        <v>7.0000000000000007E-2</v>
      </c>
      <c r="E12" s="45">
        <v>1.5008999999999999</v>
      </c>
      <c r="F12" s="45">
        <v>1.4265000000000001</v>
      </c>
      <c r="G12" s="41">
        <f>(F12/E12)*100</f>
        <v>95.042974215470736</v>
      </c>
      <c r="I12" s="38"/>
    </row>
    <row r="13" spans="1:17">
      <c r="A13" s="39" t="s">
        <v>540</v>
      </c>
      <c r="B13" t="s">
        <v>570</v>
      </c>
      <c r="C13" t="s">
        <v>132</v>
      </c>
      <c r="D13" s="56">
        <v>0.11</v>
      </c>
      <c r="E13" s="45">
        <v>1.5007999999999999</v>
      </c>
      <c r="F13" s="45">
        <v>1.3893</v>
      </c>
      <c r="G13" s="41">
        <f>(F13/E13)*100</f>
        <v>92.570628997867814</v>
      </c>
      <c r="I13" s="38"/>
    </row>
    <row r="14" spans="1:17">
      <c r="A14" s="39" t="s">
        <v>541</v>
      </c>
      <c r="B14" t="s">
        <v>570</v>
      </c>
      <c r="C14" t="s">
        <v>132</v>
      </c>
      <c r="D14" s="56">
        <v>0.09</v>
      </c>
      <c r="E14" s="45">
        <v>1.5001</v>
      </c>
      <c r="F14" s="45">
        <v>1.4295</v>
      </c>
      <c r="G14" s="41">
        <f>(F14/E14)*100</f>
        <v>95.293647090193986</v>
      </c>
      <c r="I14" s="38"/>
    </row>
    <row r="15" spans="1:17">
      <c r="A15" s="39" t="s">
        <v>542</v>
      </c>
      <c r="B15" t="s">
        <v>570</v>
      </c>
      <c r="C15" t="s">
        <v>132</v>
      </c>
      <c r="D15" s="56">
        <v>7.0000000000000007E-2</v>
      </c>
      <c r="E15" s="45">
        <v>1.5006999999999999</v>
      </c>
      <c r="F15" s="45">
        <v>1.4318</v>
      </c>
      <c r="G15" s="41">
        <f>(F15/E15)*100</f>
        <v>95.408809222362905</v>
      </c>
      <c r="I15" s="38"/>
    </row>
    <row r="16" spans="1:17" ht="15.75" thickBot="1">
      <c r="A16" s="32" t="s">
        <v>137</v>
      </c>
      <c r="F16" s="43" t="s">
        <v>129</v>
      </c>
      <c r="G16" s="44">
        <f>AVERAGE(G11:G15)</f>
        <v>94.755453973960741</v>
      </c>
      <c r="H16" s="44">
        <f>(STDEVA(G11:G15))/(SQRT(5))</f>
        <v>0.55094214896550031</v>
      </c>
      <c r="I16" s="46"/>
    </row>
    <row r="17" spans="1:9" ht="15.75" thickTop="1">
      <c r="A17" s="32"/>
      <c r="F17" s="62"/>
      <c r="G17" s="63"/>
      <c r="H17" s="63"/>
      <c r="I17" s="46"/>
    </row>
    <row r="18" spans="1:9">
      <c r="A18" s="32"/>
      <c r="I18" s="38"/>
    </row>
    <row r="19" spans="1:9">
      <c r="A19" s="39" t="s">
        <v>543</v>
      </c>
      <c r="B19" t="s">
        <v>570</v>
      </c>
      <c r="C19" t="s">
        <v>139</v>
      </c>
      <c r="D19" s="56">
        <v>0.48</v>
      </c>
      <c r="E19" s="45">
        <v>1.5</v>
      </c>
      <c r="F19" s="45">
        <v>1.4015</v>
      </c>
      <c r="G19" s="41">
        <f>(F19/E19)*100</f>
        <v>93.433333333333337</v>
      </c>
      <c r="I19" s="38"/>
    </row>
    <row r="20" spans="1:9">
      <c r="A20" s="39" t="s">
        <v>544</v>
      </c>
      <c r="B20" t="s">
        <v>570</v>
      </c>
      <c r="C20" t="s">
        <v>139</v>
      </c>
      <c r="D20" s="56">
        <v>0.56999999999999995</v>
      </c>
      <c r="E20" s="45">
        <v>1.5</v>
      </c>
      <c r="F20" s="45">
        <v>1.41</v>
      </c>
      <c r="G20" s="41">
        <f>(F20/E20)*100</f>
        <v>94</v>
      </c>
      <c r="I20" s="38"/>
    </row>
    <row r="21" spans="1:9">
      <c r="A21" s="39" t="s">
        <v>545</v>
      </c>
      <c r="B21" t="s">
        <v>570</v>
      </c>
      <c r="C21" t="s">
        <v>139</v>
      </c>
      <c r="D21" s="56">
        <v>0.31</v>
      </c>
      <c r="E21" s="45">
        <v>1.5007999999999999</v>
      </c>
      <c r="F21" s="45">
        <v>1.4055</v>
      </c>
      <c r="G21" s="41">
        <f>(F21/E21)*100</f>
        <v>93.650053304904063</v>
      </c>
      <c r="I21" s="38"/>
    </row>
    <row r="22" spans="1:9">
      <c r="A22" s="39" t="s">
        <v>546</v>
      </c>
      <c r="B22" t="s">
        <v>570</v>
      </c>
      <c r="C22" t="s">
        <v>139</v>
      </c>
      <c r="D22" s="56">
        <v>0.27</v>
      </c>
      <c r="E22" s="45">
        <v>1.5</v>
      </c>
      <c r="F22" s="45">
        <v>1.4043000000000001</v>
      </c>
      <c r="G22" s="41">
        <f>(F22/E22)*100</f>
        <v>93.62</v>
      </c>
      <c r="I22" s="38"/>
    </row>
    <row r="23" spans="1:9">
      <c r="A23" s="39" t="s">
        <v>547</v>
      </c>
      <c r="B23" t="s">
        <v>570</v>
      </c>
      <c r="C23" t="s">
        <v>139</v>
      </c>
      <c r="D23" s="56">
        <v>0.63</v>
      </c>
      <c r="E23" s="45">
        <v>1.5004999999999999</v>
      </c>
      <c r="F23" s="45">
        <v>1.4003000000000001</v>
      </c>
      <c r="G23" s="41">
        <f>(F23/E23)*100</f>
        <v>93.322225924691779</v>
      </c>
      <c r="I23" s="38"/>
    </row>
    <row r="24" spans="1:9" ht="15.75" thickBot="1">
      <c r="A24" s="32"/>
      <c r="F24" s="43" t="s">
        <v>129</v>
      </c>
      <c r="G24" s="44">
        <f>AVERAGE(G19:G23)</f>
        <v>93.605122512585837</v>
      </c>
      <c r="H24" s="47">
        <f>(STDEVA(G19:G23))/(SQRT(5))</f>
        <v>0.11569579667104869</v>
      </c>
      <c r="I24" s="48"/>
    </row>
    <row r="25" spans="1:9" ht="15.75" thickTop="1">
      <c r="A25" s="32"/>
      <c r="F25" s="62"/>
      <c r="G25" s="63"/>
      <c r="H25" s="64"/>
      <c r="I25" s="48"/>
    </row>
    <row r="26" spans="1:9">
      <c r="A26" s="32"/>
      <c r="I26" s="38"/>
    </row>
    <row r="27" spans="1:9">
      <c r="A27" s="39" t="s">
        <v>548</v>
      </c>
      <c r="B27" t="s">
        <v>570</v>
      </c>
      <c r="C27" t="s">
        <v>145</v>
      </c>
      <c r="D27" s="56">
        <v>0.13</v>
      </c>
      <c r="E27" s="45">
        <v>1.5004</v>
      </c>
      <c r="F27" s="45">
        <v>1.3985000000000001</v>
      </c>
      <c r="G27" s="41">
        <f>(F27/E27)*100</f>
        <v>93.20847773926954</v>
      </c>
    </row>
    <row r="28" spans="1:9">
      <c r="A28" s="39" t="s">
        <v>549</v>
      </c>
      <c r="B28" t="s">
        <v>570</v>
      </c>
      <c r="C28" t="s">
        <v>145</v>
      </c>
      <c r="D28" s="56">
        <v>0.19</v>
      </c>
      <c r="E28" s="45">
        <v>1.5002</v>
      </c>
      <c r="F28" s="45">
        <v>1.4128000000000001</v>
      </c>
      <c r="G28" s="41">
        <f>(F28/E28)*100</f>
        <v>94.174110118650859</v>
      </c>
    </row>
    <row r="29" spans="1:9">
      <c r="A29" s="39" t="s">
        <v>550</v>
      </c>
      <c r="B29" t="s">
        <v>570</v>
      </c>
      <c r="C29" t="s">
        <v>145</v>
      </c>
      <c r="D29" s="56">
        <v>0.19</v>
      </c>
      <c r="E29" s="45">
        <v>1.5008999999999999</v>
      </c>
      <c r="F29" s="45">
        <v>1.4066000000000001</v>
      </c>
      <c r="G29" s="41">
        <f>(F29/E29)*100</f>
        <v>93.717103071490442</v>
      </c>
    </row>
    <row r="30" spans="1:9">
      <c r="A30" s="39" t="s">
        <v>551</v>
      </c>
      <c r="B30" t="s">
        <v>570</v>
      </c>
      <c r="C30" t="s">
        <v>145</v>
      </c>
      <c r="D30" s="65" t="s">
        <v>568</v>
      </c>
      <c r="E30" s="45">
        <v>1.5006999999999999</v>
      </c>
      <c r="F30" s="45"/>
      <c r="G30" s="41">
        <f>(F30/E30)*100</f>
        <v>0</v>
      </c>
    </row>
    <row r="31" spans="1:9">
      <c r="A31" s="39" t="s">
        <v>552</v>
      </c>
      <c r="B31" t="s">
        <v>570</v>
      </c>
      <c r="C31" t="s">
        <v>145</v>
      </c>
      <c r="D31" s="65" t="s">
        <v>568</v>
      </c>
      <c r="E31" s="45">
        <v>1.5008999999999999</v>
      </c>
      <c r="F31" s="45"/>
      <c r="G31" s="41">
        <f>(F31/E31)*100</f>
        <v>0</v>
      </c>
    </row>
    <row r="32" spans="1:9" ht="15.75" thickBot="1">
      <c r="A32" s="50"/>
      <c r="F32" s="43" t="s">
        <v>129</v>
      </c>
      <c r="G32" s="44">
        <f>AVERAGE(G27:G31)</f>
        <v>56.219938185882164</v>
      </c>
      <c r="H32" s="44">
        <f>(STDEVA(G27:G31))/(SQRT(5))</f>
        <v>22.952201963103654</v>
      </c>
    </row>
    <row r="33" spans="1:8" ht="15.75" thickTop="1">
      <c r="A33" s="50"/>
      <c r="F33" s="62"/>
      <c r="G33" s="63"/>
      <c r="H33" s="63"/>
    </row>
    <row r="34" spans="1:8">
      <c r="A34" s="49"/>
    </row>
    <row r="35" spans="1:8">
      <c r="A35" s="39" t="s">
        <v>553</v>
      </c>
      <c r="B35" t="s">
        <v>570</v>
      </c>
      <c r="C35" t="s">
        <v>151</v>
      </c>
      <c r="D35" s="56">
        <v>0.88</v>
      </c>
      <c r="E35" s="45">
        <v>1.5001</v>
      </c>
      <c r="F35" s="45">
        <v>1.3535999999999999</v>
      </c>
      <c r="G35" s="41">
        <f>(F35/E35)*100</f>
        <v>90.233984401039919</v>
      </c>
    </row>
    <row r="36" spans="1:8">
      <c r="A36" s="39" t="s">
        <v>554</v>
      </c>
      <c r="B36" t="s">
        <v>570</v>
      </c>
      <c r="C36" t="s">
        <v>151</v>
      </c>
      <c r="D36" s="56">
        <v>1.6099999999999999</v>
      </c>
      <c r="E36" s="45">
        <v>1.5001</v>
      </c>
      <c r="F36" s="45">
        <v>1.3532</v>
      </c>
      <c r="G36" s="41">
        <f>(F36/E36)*100</f>
        <v>90.207319512032527</v>
      </c>
    </row>
    <row r="37" spans="1:8">
      <c r="A37" s="39" t="s">
        <v>555</v>
      </c>
      <c r="B37" t="s">
        <v>570</v>
      </c>
      <c r="C37" t="s">
        <v>151</v>
      </c>
      <c r="D37" s="56">
        <v>0.88</v>
      </c>
      <c r="E37" s="45">
        <v>1.5008999999999999</v>
      </c>
      <c r="F37" s="45">
        <v>1.3536999999999999</v>
      </c>
      <c r="G37" s="41">
        <f>(F37/E37)*100</f>
        <v>90.19255113598507</v>
      </c>
    </row>
    <row r="38" spans="1:8">
      <c r="A38" s="39" t="s">
        <v>556</v>
      </c>
      <c r="B38" t="s">
        <v>570</v>
      </c>
      <c r="C38" t="s">
        <v>151</v>
      </c>
      <c r="D38" s="56">
        <v>2.2999999999999998</v>
      </c>
      <c r="E38" s="45">
        <v>1.5008999999999999</v>
      </c>
      <c r="F38" s="45">
        <v>1.3520000000000001</v>
      </c>
      <c r="G38" s="41">
        <f>(F38/E38)*100</f>
        <v>90.079285761876221</v>
      </c>
    </row>
    <row r="39" spans="1:8">
      <c r="A39" s="39" t="s">
        <v>557</v>
      </c>
      <c r="B39" t="s">
        <v>570</v>
      </c>
      <c r="C39" t="s">
        <v>151</v>
      </c>
      <c r="D39" s="56">
        <v>1.19</v>
      </c>
      <c r="E39" s="45">
        <v>1.5003</v>
      </c>
      <c r="F39" s="45">
        <v>1.3462000000000001</v>
      </c>
      <c r="G39" s="41">
        <f>(F39/E39)*100</f>
        <v>89.728720922482168</v>
      </c>
    </row>
    <row r="40" spans="1:8" ht="15.75" thickBot="1">
      <c r="A40" s="51"/>
      <c r="F40" s="43" t="s">
        <v>129</v>
      </c>
      <c r="G40" s="44">
        <f>AVERAGE(G35:G39)</f>
        <v>90.088372346683187</v>
      </c>
      <c r="H40" s="44">
        <f>(STDEVA(G35:G39))/(SQRT(5))</f>
        <v>9.3711320450709873E-2</v>
      </c>
    </row>
    <row r="41" spans="1:8" ht="15.75" thickTop="1">
      <c r="A41" s="51"/>
      <c r="F41" s="62"/>
      <c r="G41" s="63"/>
      <c r="H41" s="63"/>
    </row>
    <row r="42" spans="1:8">
      <c r="A42" s="49"/>
    </row>
    <row r="43" spans="1:8">
      <c r="A43" s="39" t="s">
        <v>558</v>
      </c>
      <c r="B43" t="s">
        <v>570</v>
      </c>
      <c r="C43" t="s">
        <v>157</v>
      </c>
      <c r="D43" s="56">
        <v>0.09</v>
      </c>
      <c r="E43" s="45">
        <v>1.5006999999999999</v>
      </c>
      <c r="F43" s="45">
        <v>1.4146000000000001</v>
      </c>
      <c r="G43" s="41">
        <f>(F43/E43)*100</f>
        <v>94.26267741720531</v>
      </c>
    </row>
    <row r="44" spans="1:8">
      <c r="A44" s="39" t="s">
        <v>559</v>
      </c>
      <c r="B44" t="s">
        <v>570</v>
      </c>
      <c r="C44" t="s">
        <v>157</v>
      </c>
      <c r="D44" s="56">
        <v>0.06</v>
      </c>
      <c r="E44" s="45">
        <v>1.5007999999999999</v>
      </c>
      <c r="F44" s="45">
        <v>1.4280999999999999</v>
      </c>
      <c r="G44" s="41">
        <f>(F44/E44)*100</f>
        <v>95.15591684434969</v>
      </c>
    </row>
    <row r="45" spans="1:8">
      <c r="A45" s="39" t="s">
        <v>560</v>
      </c>
      <c r="B45" t="s">
        <v>570</v>
      </c>
      <c r="C45" t="s">
        <v>157</v>
      </c>
      <c r="D45" s="56">
        <v>0.06</v>
      </c>
      <c r="E45" s="45">
        <v>1.5</v>
      </c>
      <c r="F45" s="45">
        <v>1.4229000000000001</v>
      </c>
      <c r="G45" s="41">
        <f>(F45/E45)*100</f>
        <v>94.86</v>
      </c>
    </row>
    <row r="46" spans="1:8">
      <c r="A46" s="39" t="s">
        <v>561</v>
      </c>
      <c r="B46" t="s">
        <v>570</v>
      </c>
      <c r="C46" t="s">
        <v>157</v>
      </c>
      <c r="D46" s="56">
        <v>0.12</v>
      </c>
      <c r="E46" s="45">
        <v>1.5005999999999999</v>
      </c>
      <c r="F46" s="45">
        <v>1.4278999999999999</v>
      </c>
      <c r="G46" s="41">
        <f>(F46/E46)*100</f>
        <v>95.155271224843403</v>
      </c>
    </row>
    <row r="47" spans="1:8">
      <c r="A47" s="39" t="s">
        <v>562</v>
      </c>
      <c r="B47" t="s">
        <v>570</v>
      </c>
      <c r="C47" t="s">
        <v>157</v>
      </c>
      <c r="D47" s="56">
        <v>0.09</v>
      </c>
      <c r="E47" s="45">
        <v>1.5004999999999999</v>
      </c>
      <c r="F47" s="45">
        <v>1.4293</v>
      </c>
      <c r="G47" s="41">
        <f>(F47/E47)*100</f>
        <v>95.254915028323893</v>
      </c>
    </row>
    <row r="48" spans="1:8" ht="15.75" thickBot="1">
      <c r="A48" s="49"/>
      <c r="F48" s="43" t="s">
        <v>129</v>
      </c>
      <c r="G48" s="44">
        <f>AVERAGE(G43:G47)</f>
        <v>94.937756102944462</v>
      </c>
      <c r="H48" s="44">
        <f>(STDEVA(G43:G47))/(SQRT(5))</f>
        <v>0.1812834748091281</v>
      </c>
    </row>
    <row r="49" spans="1:8" ht="15.75" thickTop="1">
      <c r="A49" s="49"/>
      <c r="F49" s="62"/>
      <c r="G49" s="63"/>
      <c r="H49" s="63"/>
    </row>
    <row r="50" spans="1:8">
      <c r="A50" s="49"/>
    </row>
    <row r="51" spans="1:8">
      <c r="A51" s="39" t="s">
        <v>563</v>
      </c>
      <c r="B51" t="s">
        <v>570</v>
      </c>
      <c r="C51" t="s">
        <v>163</v>
      </c>
      <c r="D51" s="56">
        <v>0.18</v>
      </c>
      <c r="E51" s="45">
        <v>1.5008999999999999</v>
      </c>
      <c r="F51" s="45">
        <v>1.4279999999999999</v>
      </c>
      <c r="G51" s="41">
        <f>(F51/E51)*100</f>
        <v>95.142914251449128</v>
      </c>
    </row>
    <row r="52" spans="1:8">
      <c r="A52" s="39" t="s">
        <v>564</v>
      </c>
      <c r="B52" t="s">
        <v>570</v>
      </c>
      <c r="C52" t="s">
        <v>163</v>
      </c>
      <c r="D52" s="56">
        <v>0.2</v>
      </c>
      <c r="E52" s="45">
        <v>1.5004999999999999</v>
      </c>
      <c r="F52" s="45">
        <v>1.4280999999999999</v>
      </c>
      <c r="G52" s="41">
        <f>(F52/E52)*100</f>
        <v>95.174941686104631</v>
      </c>
    </row>
    <row r="53" spans="1:8">
      <c r="A53" s="39" t="s">
        <v>565</v>
      </c>
      <c r="B53" t="s">
        <v>570</v>
      </c>
      <c r="C53" t="s">
        <v>163</v>
      </c>
      <c r="D53" s="56">
        <v>0.18</v>
      </c>
      <c r="E53" s="45">
        <v>1.5006999999999999</v>
      </c>
      <c r="F53" s="45">
        <v>1.4285000000000001</v>
      </c>
      <c r="G53" s="41">
        <f>(F53/E53)*100</f>
        <v>95.188911841140808</v>
      </c>
    </row>
    <row r="54" spans="1:8">
      <c r="A54" s="39" t="s">
        <v>566</v>
      </c>
      <c r="B54" t="s">
        <v>570</v>
      </c>
      <c r="C54" t="s">
        <v>163</v>
      </c>
      <c r="D54" s="56">
        <v>0.35</v>
      </c>
      <c r="E54" s="45">
        <v>1.5003</v>
      </c>
      <c r="F54" s="45">
        <v>1.4292</v>
      </c>
      <c r="G54" s="41">
        <f>(F54/E54)*100</f>
        <v>95.260947810437912</v>
      </c>
    </row>
    <row r="55" spans="1:8">
      <c r="A55" s="39" t="s">
        <v>567</v>
      </c>
      <c r="B55" t="s">
        <v>570</v>
      </c>
      <c r="C55" t="s">
        <v>163</v>
      </c>
      <c r="D55" s="56">
        <v>0.17</v>
      </c>
      <c r="E55" s="45">
        <v>1.5005999999999999</v>
      </c>
      <c r="F55" s="45">
        <v>1.4267000000000001</v>
      </c>
      <c r="G55" s="41">
        <f>(F55/E55)*100</f>
        <v>95.075303212048524</v>
      </c>
    </row>
    <row r="56" spans="1:8" ht="15.75" thickBot="1">
      <c r="A56" s="49"/>
      <c r="E56" s="45"/>
      <c r="F56" s="43" t="s">
        <v>129</v>
      </c>
      <c r="G56" s="44">
        <f>AVERAGE(G51:G55)</f>
        <v>95.168603760236209</v>
      </c>
      <c r="H56" s="44">
        <f>(STDEVA(G51:G55))/(SQRT(5))</f>
        <v>3.0286097648789291E-2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S57"/>
  <sheetViews>
    <sheetView topLeftCell="A33" workbookViewId="0">
      <selection activeCell="D13" sqref="D13"/>
    </sheetView>
  </sheetViews>
  <sheetFormatPr defaultColWidth="9" defaultRowHeight="15"/>
  <cols>
    <col min="1" max="1" width="9.140625" style="32" customWidth="1"/>
    <col min="9" max="9" width="9.140625" style="38" customWidth="1"/>
    <col min="10" max="10" width="9.140625" style="42" customWidth="1"/>
    <col min="18" max="18" width="9.140625" style="38" customWidth="1"/>
    <col min="19" max="19" width="9.140625" style="42" customWidth="1"/>
    <col min="20" max="256" width="9.140625" customWidth="1"/>
  </cols>
  <sheetData>
    <row r="1" spans="1:19">
      <c r="D1" s="33" t="s">
        <v>4</v>
      </c>
      <c r="E1" s="34" t="s">
        <v>115</v>
      </c>
      <c r="F1" s="34" t="s">
        <v>116</v>
      </c>
      <c r="G1" s="35" t="s">
        <v>117</v>
      </c>
      <c r="H1" s="34" t="s">
        <v>118</v>
      </c>
      <c r="I1" s="36"/>
      <c r="J1" s="37"/>
      <c r="N1" s="34" t="s">
        <v>115</v>
      </c>
      <c r="O1" s="34" t="s">
        <v>116</v>
      </c>
      <c r="P1" s="35" t="s">
        <v>117</v>
      </c>
      <c r="Q1" s="34" t="s">
        <v>118</v>
      </c>
      <c r="S1"/>
    </row>
    <row r="2" spans="1:19">
      <c r="E2" s="34" t="s">
        <v>119</v>
      </c>
      <c r="F2" s="34" t="s">
        <v>119</v>
      </c>
      <c r="G2" s="34" t="s">
        <v>120</v>
      </c>
      <c r="H2" s="34" t="s">
        <v>121</v>
      </c>
      <c r="I2" s="36"/>
      <c r="J2" s="37"/>
      <c r="N2" s="34" t="s">
        <v>119</v>
      </c>
      <c r="O2" s="34" t="s">
        <v>119</v>
      </c>
      <c r="P2" s="34" t="s">
        <v>120</v>
      </c>
      <c r="Q2" s="34" t="s">
        <v>121</v>
      </c>
      <c r="S2"/>
    </row>
    <row r="3" spans="1:19">
      <c r="A3" s="39" t="s">
        <v>122</v>
      </c>
      <c r="B3" t="s">
        <v>123</v>
      </c>
      <c r="C3" s="40" t="s">
        <v>124</v>
      </c>
      <c r="D3">
        <v>0.21</v>
      </c>
      <c r="E3">
        <v>1.5004999999999999</v>
      </c>
      <c r="F3">
        <v>1.4537</v>
      </c>
      <c r="G3" s="41">
        <f>(F3/E3)*100</f>
        <v>96.881039653448852</v>
      </c>
      <c r="S3"/>
    </row>
    <row r="4" spans="1:19">
      <c r="A4" s="39" t="s">
        <v>125</v>
      </c>
      <c r="C4" t="s">
        <v>124</v>
      </c>
      <c r="D4">
        <v>0.21</v>
      </c>
      <c r="E4">
        <v>1.5004</v>
      </c>
      <c r="F4">
        <v>1.4543999999999999</v>
      </c>
      <c r="G4" s="41">
        <f t="shared" ref="G4:G7" si="0">(F4/E4)*100</f>
        <v>96.934150893095179</v>
      </c>
      <c r="S4"/>
    </row>
    <row r="5" spans="1:19">
      <c r="A5" s="39" t="s">
        <v>126</v>
      </c>
      <c r="C5" t="s">
        <v>124</v>
      </c>
      <c r="D5">
        <v>0.19</v>
      </c>
      <c r="E5">
        <v>1.5004999999999999</v>
      </c>
      <c r="F5">
        <v>1.4464999999999999</v>
      </c>
      <c r="G5" s="41">
        <f t="shared" si="0"/>
        <v>96.401199600133282</v>
      </c>
      <c r="L5" s="32"/>
      <c r="S5"/>
    </row>
    <row r="6" spans="1:19">
      <c r="A6" s="39" t="s">
        <v>127</v>
      </c>
      <c r="C6" t="s">
        <v>124</v>
      </c>
      <c r="D6">
        <v>0.16</v>
      </c>
      <c r="E6">
        <v>1.5002</v>
      </c>
      <c r="F6">
        <v>1.4513</v>
      </c>
      <c r="G6" s="41">
        <f t="shared" si="0"/>
        <v>96.740434608718843</v>
      </c>
      <c r="S6"/>
    </row>
    <row r="7" spans="1:19">
      <c r="A7" s="39" t="s">
        <v>128</v>
      </c>
      <c r="C7" t="s">
        <v>124</v>
      </c>
      <c r="D7">
        <v>0.19</v>
      </c>
      <c r="E7">
        <v>1.5004</v>
      </c>
      <c r="F7">
        <v>1.4534</v>
      </c>
      <c r="G7" s="41">
        <f t="shared" si="0"/>
        <v>96.867501999466811</v>
      </c>
      <c r="S7"/>
    </row>
    <row r="8" spans="1:19" ht="15.75" thickBot="1">
      <c r="F8" s="43" t="s">
        <v>129</v>
      </c>
      <c r="G8" s="44">
        <f>AVERAGE(G3:G7)</f>
        <v>96.764865350972599</v>
      </c>
      <c r="H8" s="44">
        <f>(STDEVA(G3:G7))/(SQRT(5))</f>
        <v>9.6316661186499231E-2</v>
      </c>
      <c r="O8" s="43" t="s">
        <v>129</v>
      </c>
      <c r="P8" s="44" t="e">
        <f>AVERAGE(P3:P7)</f>
        <v>#DIV/0!</v>
      </c>
      <c r="Q8" s="44" t="e">
        <f>(STDEVA(P3:P7))/(SQRT(5))</f>
        <v>#DIV/0!</v>
      </c>
      <c r="S8"/>
    </row>
    <row r="9" spans="1:19" ht="15.75" thickTop="1">
      <c r="G9" s="32"/>
      <c r="S9"/>
    </row>
    <row r="10" spans="1:19">
      <c r="S10"/>
    </row>
    <row r="11" spans="1:19">
      <c r="A11" s="39" t="s">
        <v>130</v>
      </c>
      <c r="B11" t="s">
        <v>131</v>
      </c>
      <c r="C11" t="s">
        <v>132</v>
      </c>
      <c r="D11">
        <v>0.17</v>
      </c>
      <c r="E11" s="45">
        <v>1.5008999999999999</v>
      </c>
      <c r="F11" s="45">
        <v>1.4466000000000001</v>
      </c>
      <c r="G11" s="41">
        <f>(F11/E11)*100</f>
        <v>96.382170697581458</v>
      </c>
      <c r="J11"/>
      <c r="R11"/>
      <c r="S11"/>
    </row>
    <row r="12" spans="1:19">
      <c r="A12" s="39" t="s">
        <v>133</v>
      </c>
      <c r="B12" t="s">
        <v>131</v>
      </c>
      <c r="C12" t="s">
        <v>132</v>
      </c>
      <c r="D12">
        <v>0.18</v>
      </c>
      <c r="E12" s="45">
        <v>1.5002</v>
      </c>
      <c r="F12" s="45">
        <v>1.4419999999999999</v>
      </c>
      <c r="G12" s="41">
        <f>(F12/E12)*100</f>
        <v>96.12051726436475</v>
      </c>
      <c r="J12"/>
      <c r="R12"/>
      <c r="S12"/>
    </row>
    <row r="13" spans="1:19">
      <c r="A13" s="39" t="s">
        <v>134</v>
      </c>
      <c r="B13" t="s">
        <v>131</v>
      </c>
      <c r="C13" t="s">
        <v>132</v>
      </c>
      <c r="D13">
        <v>0.12</v>
      </c>
      <c r="E13" s="45">
        <v>1.5002</v>
      </c>
      <c r="F13" s="45">
        <v>1.4490000000000001</v>
      </c>
      <c r="G13" s="41">
        <f>(F13/E13)*100</f>
        <v>96.587121717104395</v>
      </c>
      <c r="J13"/>
      <c r="R13"/>
      <c r="S13"/>
    </row>
    <row r="14" spans="1:19">
      <c r="A14" s="39" t="s">
        <v>135</v>
      </c>
      <c r="B14" t="s">
        <v>131</v>
      </c>
      <c r="C14" t="s">
        <v>132</v>
      </c>
      <c r="D14">
        <v>0.13</v>
      </c>
      <c r="E14" s="45">
        <v>1.5004999999999999</v>
      </c>
      <c r="F14" s="45">
        <v>1.4512</v>
      </c>
      <c r="G14" s="41">
        <f>(F14/E14)*100</f>
        <v>96.714428523825404</v>
      </c>
      <c r="J14"/>
      <c r="R14"/>
      <c r="S14"/>
    </row>
    <row r="15" spans="1:19">
      <c r="A15" s="39" t="s">
        <v>136</v>
      </c>
      <c r="B15" t="s">
        <v>131</v>
      </c>
      <c r="C15" t="s">
        <v>132</v>
      </c>
      <c r="D15">
        <v>0.13</v>
      </c>
      <c r="E15" s="45">
        <v>1.5004999999999999</v>
      </c>
      <c r="F15" s="45">
        <v>1.4480999999999999</v>
      </c>
      <c r="G15" s="41">
        <f>(F15/E15)*100</f>
        <v>96.507830723092297</v>
      </c>
      <c r="J15"/>
      <c r="R15"/>
      <c r="S15"/>
    </row>
    <row r="16" spans="1:19" ht="15.75" thickBot="1">
      <c r="A16" s="32" t="s">
        <v>137</v>
      </c>
      <c r="F16" s="43" t="s">
        <v>129</v>
      </c>
      <c r="G16" s="44">
        <f>AVERAGE(G11:G15)</f>
        <v>96.462413785193661</v>
      </c>
      <c r="H16" s="44">
        <f>(STDEVA(G11:G15))/(SQRT(5))</f>
        <v>0.10110845144734945</v>
      </c>
      <c r="I16" s="46"/>
      <c r="J16"/>
      <c r="R16"/>
      <c r="S16"/>
    </row>
    <row r="17" spans="1:19" ht="15.75" thickTop="1">
      <c r="F17" s="62"/>
      <c r="G17" s="63"/>
      <c r="H17" s="63"/>
      <c r="I17" s="46"/>
      <c r="J17"/>
      <c r="R17"/>
      <c r="S17"/>
    </row>
    <row r="18" spans="1:19">
      <c r="J18"/>
      <c r="R18"/>
      <c r="S18"/>
    </row>
    <row r="19" spans="1:19">
      <c r="A19" s="39" t="s">
        <v>138</v>
      </c>
      <c r="B19" t="s">
        <v>131</v>
      </c>
      <c r="C19" t="s">
        <v>139</v>
      </c>
      <c r="D19">
        <v>0.22</v>
      </c>
      <c r="E19" s="45">
        <v>1.5004</v>
      </c>
      <c r="F19" s="45">
        <v>1.4025000000000001</v>
      </c>
      <c r="G19" s="41">
        <f>(F19/E19)*100</f>
        <v>93.475073313783</v>
      </c>
      <c r="J19"/>
      <c r="R19"/>
      <c r="S19"/>
    </row>
    <row r="20" spans="1:19">
      <c r="A20" s="39" t="s">
        <v>140</v>
      </c>
      <c r="B20" t="s">
        <v>131</v>
      </c>
      <c r="C20" t="s">
        <v>139</v>
      </c>
      <c r="D20">
        <v>0.18</v>
      </c>
      <c r="E20" s="45">
        <v>1.5004999999999999</v>
      </c>
      <c r="F20" s="45">
        <v>1.3888</v>
      </c>
      <c r="G20" s="41">
        <f>(F20/E20)*100</f>
        <v>92.555814728423869</v>
      </c>
      <c r="J20"/>
      <c r="R20"/>
      <c r="S20"/>
    </row>
    <row r="21" spans="1:19">
      <c r="A21" s="39" t="s">
        <v>141</v>
      </c>
      <c r="B21" t="s">
        <v>131</v>
      </c>
      <c r="C21" t="s">
        <v>139</v>
      </c>
      <c r="D21">
        <v>0.38</v>
      </c>
      <c r="E21" s="45">
        <v>1.5002</v>
      </c>
      <c r="F21" s="45">
        <v>1.3978999999999999</v>
      </c>
      <c r="G21" s="41">
        <f>(F21/E21)*100</f>
        <v>93.18090921210505</v>
      </c>
      <c r="J21"/>
      <c r="R21"/>
      <c r="S21"/>
    </row>
    <row r="22" spans="1:19">
      <c r="A22" s="39" t="s">
        <v>142</v>
      </c>
      <c r="B22" t="s">
        <v>131</v>
      </c>
      <c r="C22" t="s">
        <v>139</v>
      </c>
      <c r="D22">
        <v>0.42</v>
      </c>
      <c r="E22" s="45">
        <v>1.5005999999999999</v>
      </c>
      <c r="F22" s="45">
        <v>1.4080999999999999</v>
      </c>
      <c r="G22" s="41">
        <f>(F22/E22)*100</f>
        <v>93.835799013727836</v>
      </c>
      <c r="J22"/>
      <c r="R22"/>
      <c r="S22"/>
    </row>
    <row r="23" spans="1:19">
      <c r="A23" s="39" t="s">
        <v>143</v>
      </c>
      <c r="B23" t="s">
        <v>131</v>
      </c>
      <c r="C23" t="s">
        <v>139</v>
      </c>
      <c r="D23">
        <v>0.26</v>
      </c>
      <c r="E23" s="45">
        <v>1.5005999999999999</v>
      </c>
      <c r="F23" s="45">
        <v>1.4123000000000001</v>
      </c>
      <c r="G23" s="41">
        <f>(F23/E23)*100</f>
        <v>94.115687058509948</v>
      </c>
      <c r="J23"/>
      <c r="R23"/>
      <c r="S23"/>
    </row>
    <row r="24" spans="1:19" ht="15.75" thickBot="1">
      <c r="F24" s="43" t="s">
        <v>129</v>
      </c>
      <c r="G24" s="44">
        <f>AVERAGE(G19:G23)</f>
        <v>93.432656665309949</v>
      </c>
      <c r="H24" s="47">
        <f>(STDEVA(G19:G23))/(SQRT(5))</f>
        <v>0.27047014675078351</v>
      </c>
      <c r="I24" s="48"/>
      <c r="J24"/>
      <c r="R24"/>
      <c r="S24"/>
    </row>
    <row r="25" spans="1:19" ht="15.75" thickTop="1">
      <c r="J25"/>
      <c r="R25"/>
      <c r="S25"/>
    </row>
    <row r="26" spans="1:19">
      <c r="A26" s="49"/>
      <c r="I26"/>
      <c r="J26"/>
      <c r="R26"/>
      <c r="S26"/>
    </row>
    <row r="27" spans="1:19">
      <c r="A27" s="39" t="s">
        <v>144</v>
      </c>
      <c r="B27" t="s">
        <v>131</v>
      </c>
      <c r="C27" t="s">
        <v>145</v>
      </c>
      <c r="D27">
        <v>0.13</v>
      </c>
      <c r="E27" s="45">
        <v>1.5005999999999999</v>
      </c>
      <c r="F27" s="45">
        <v>1.4524999999999999</v>
      </c>
      <c r="G27" s="41">
        <f>(F27/E27)*100</f>
        <v>96.794615487138486</v>
      </c>
      <c r="I27"/>
      <c r="J27"/>
      <c r="R27"/>
      <c r="S27"/>
    </row>
    <row r="28" spans="1:19">
      <c r="A28" s="39" t="s">
        <v>146</v>
      </c>
      <c r="B28" t="s">
        <v>131</v>
      </c>
      <c r="C28" t="s">
        <v>145</v>
      </c>
      <c r="D28">
        <v>0.11</v>
      </c>
      <c r="E28" s="45">
        <v>1.5007999999999999</v>
      </c>
      <c r="F28" s="45">
        <v>1.4584999999999999</v>
      </c>
      <c r="G28" s="41">
        <f>(F28/E28)*100</f>
        <v>97.181503198294237</v>
      </c>
      <c r="I28"/>
      <c r="J28"/>
      <c r="R28"/>
      <c r="S28"/>
    </row>
    <row r="29" spans="1:19">
      <c r="A29" s="39" t="s">
        <v>147</v>
      </c>
      <c r="B29" t="s">
        <v>131</v>
      </c>
      <c r="C29" t="s">
        <v>145</v>
      </c>
      <c r="D29">
        <v>0.14000000000000001</v>
      </c>
      <c r="E29" s="45">
        <v>1.5004</v>
      </c>
      <c r="F29" s="45">
        <v>1.4582999999999999</v>
      </c>
      <c r="G29" s="41">
        <f>(F29/E29)*100</f>
        <v>97.1940815782458</v>
      </c>
      <c r="I29"/>
      <c r="J29"/>
      <c r="R29"/>
      <c r="S29"/>
    </row>
    <row r="30" spans="1:19">
      <c r="A30" s="39" t="s">
        <v>148</v>
      </c>
      <c r="B30" t="s">
        <v>131</v>
      </c>
      <c r="C30" t="s">
        <v>145</v>
      </c>
      <c r="D30">
        <v>0.13</v>
      </c>
      <c r="E30" s="45">
        <v>1.5004</v>
      </c>
      <c r="F30" s="45">
        <v>1.4589000000000001</v>
      </c>
      <c r="G30" s="41">
        <f>(F30/E30)*100</f>
        <v>97.23407091442283</v>
      </c>
      <c r="I30"/>
      <c r="J30"/>
      <c r="R30"/>
      <c r="S30"/>
    </row>
    <row r="31" spans="1:19">
      <c r="A31" s="39" t="s">
        <v>149</v>
      </c>
      <c r="B31" t="s">
        <v>131</v>
      </c>
      <c r="C31" t="s">
        <v>145</v>
      </c>
      <c r="D31">
        <v>0.13</v>
      </c>
      <c r="E31" s="45">
        <v>1.5004</v>
      </c>
      <c r="F31" s="45">
        <v>1.4587000000000001</v>
      </c>
      <c r="G31" s="41">
        <f>(F31/E31)*100</f>
        <v>97.220741135697153</v>
      </c>
      <c r="I31"/>
      <c r="J31"/>
      <c r="R31"/>
      <c r="S31"/>
    </row>
    <row r="32" spans="1:19" ht="15.75" thickBot="1">
      <c r="A32" s="50"/>
      <c r="F32" s="43" t="s">
        <v>129</v>
      </c>
      <c r="G32" s="44">
        <f>AVERAGE(G27:G31)</f>
        <v>97.125002462759696</v>
      </c>
      <c r="H32" s="44">
        <f>(STDEVA(G27:G31))/(SQRT(5))</f>
        <v>8.3120885346715148E-2</v>
      </c>
      <c r="I32"/>
      <c r="J32"/>
      <c r="R32"/>
      <c r="S32"/>
    </row>
    <row r="33" spans="1:19" ht="15.75" thickTop="1">
      <c r="A33" s="50"/>
      <c r="F33" s="62"/>
      <c r="G33" s="63"/>
      <c r="H33" s="63"/>
      <c r="I33"/>
      <c r="J33"/>
      <c r="R33"/>
      <c r="S33"/>
    </row>
    <row r="34" spans="1:19">
      <c r="A34" s="49"/>
      <c r="I34"/>
      <c r="J34"/>
      <c r="R34"/>
      <c r="S34"/>
    </row>
    <row r="35" spans="1:19">
      <c r="A35" s="39" t="s">
        <v>150</v>
      </c>
      <c r="B35" t="s">
        <v>131</v>
      </c>
      <c r="C35" t="s">
        <v>151</v>
      </c>
      <c r="D35">
        <v>1.1499999999999999</v>
      </c>
      <c r="E35" s="45">
        <v>1.5004</v>
      </c>
      <c r="F35" s="45">
        <v>1.4204000000000001</v>
      </c>
      <c r="G35" s="41">
        <f>(F35/E35)*100</f>
        <v>94.668088509730751</v>
      </c>
      <c r="I35"/>
      <c r="J35"/>
      <c r="R35"/>
      <c r="S35"/>
    </row>
    <row r="36" spans="1:19">
      <c r="A36" s="39" t="s">
        <v>152</v>
      </c>
      <c r="B36" t="s">
        <v>131</v>
      </c>
      <c r="C36" t="s">
        <v>151</v>
      </c>
      <c r="D36">
        <v>0.36</v>
      </c>
      <c r="E36" s="45">
        <v>1.5007999999999999</v>
      </c>
      <c r="F36" s="45">
        <v>1.4177</v>
      </c>
      <c r="G36" s="41">
        <f>(F36/E36)*100</f>
        <v>94.46295309168444</v>
      </c>
      <c r="I36"/>
      <c r="J36"/>
      <c r="R36"/>
      <c r="S36"/>
    </row>
    <row r="37" spans="1:19">
      <c r="A37" s="39" t="s">
        <v>153</v>
      </c>
      <c r="B37" t="s">
        <v>131</v>
      </c>
      <c r="C37" t="s">
        <v>151</v>
      </c>
      <c r="D37">
        <v>0.13</v>
      </c>
      <c r="E37" s="45">
        <v>1.5004999999999999</v>
      </c>
      <c r="F37" s="45">
        <v>1.4234</v>
      </c>
      <c r="G37" s="41">
        <f>(F37/E37)*100</f>
        <v>94.861712762412537</v>
      </c>
      <c r="I37"/>
      <c r="J37"/>
      <c r="R37"/>
      <c r="S37"/>
    </row>
    <row r="38" spans="1:19">
      <c r="A38" s="39" t="s">
        <v>154</v>
      </c>
      <c r="B38" t="s">
        <v>131</v>
      </c>
      <c r="C38" t="s">
        <v>151</v>
      </c>
      <c r="D38">
        <v>0.28999999999999998</v>
      </c>
      <c r="E38" s="45">
        <v>1.5004</v>
      </c>
      <c r="F38" s="45">
        <v>1.4174</v>
      </c>
      <c r="G38" s="41">
        <f>(F38/E38)*100</f>
        <v>94.468141828845646</v>
      </c>
      <c r="I38"/>
      <c r="J38"/>
      <c r="R38"/>
      <c r="S38"/>
    </row>
    <row r="39" spans="1:19">
      <c r="A39" s="39" t="s">
        <v>155</v>
      </c>
      <c r="B39" t="s">
        <v>131</v>
      </c>
      <c r="C39" t="s">
        <v>151</v>
      </c>
      <c r="D39">
        <v>0.19</v>
      </c>
      <c r="E39" s="45">
        <v>1.5003</v>
      </c>
      <c r="F39" s="45">
        <v>1.4215</v>
      </c>
      <c r="G39" s="41">
        <f>(F39/E39)*100</f>
        <v>94.747717123242012</v>
      </c>
      <c r="I39"/>
      <c r="J39"/>
      <c r="R39"/>
      <c r="S39"/>
    </row>
    <row r="40" spans="1:19" ht="15.75" thickBot="1">
      <c r="A40" s="51"/>
      <c r="F40" s="43" t="s">
        <v>129</v>
      </c>
      <c r="G40" s="44">
        <f>AVERAGE(G35:G39)</f>
        <v>94.641722663183074</v>
      </c>
      <c r="H40" s="44">
        <f>(STDEVA(G35:G39))/(SQRT(5))</f>
        <v>7.8235060212616142E-2</v>
      </c>
      <c r="I40"/>
      <c r="J40"/>
      <c r="R40"/>
      <c r="S40"/>
    </row>
    <row r="41" spans="1:19" ht="15.75" thickTop="1">
      <c r="A41" s="49"/>
      <c r="I41"/>
      <c r="J41"/>
      <c r="R41"/>
      <c r="S41"/>
    </row>
    <row r="42" spans="1:19">
      <c r="A42" s="49"/>
      <c r="I42"/>
      <c r="J42"/>
      <c r="R42"/>
      <c r="S42"/>
    </row>
    <row r="43" spans="1:19">
      <c r="A43" s="39" t="s">
        <v>156</v>
      </c>
      <c r="B43" t="s">
        <v>131</v>
      </c>
      <c r="C43" t="s">
        <v>157</v>
      </c>
      <c r="D43">
        <v>0.17</v>
      </c>
      <c r="E43" s="45">
        <v>1.5004999999999999</v>
      </c>
      <c r="F43" s="45">
        <v>1.4408000000000001</v>
      </c>
      <c r="G43" s="41">
        <f>(F43/E43)*100</f>
        <v>96.021326224591803</v>
      </c>
      <c r="I43"/>
      <c r="J43"/>
      <c r="R43"/>
      <c r="S43"/>
    </row>
    <row r="44" spans="1:19">
      <c r="A44" s="39" t="s">
        <v>158</v>
      </c>
      <c r="B44" t="s">
        <v>131</v>
      </c>
      <c r="C44" t="s">
        <v>157</v>
      </c>
      <c r="D44">
        <v>0.09</v>
      </c>
      <c r="E44" s="45">
        <v>1.5003</v>
      </c>
      <c r="F44" s="45">
        <v>1.4555</v>
      </c>
      <c r="G44" s="41">
        <f>(F44/E44)*100</f>
        <v>97.013930547223893</v>
      </c>
      <c r="I44"/>
      <c r="J44"/>
      <c r="R44"/>
      <c r="S44"/>
    </row>
    <row r="45" spans="1:19">
      <c r="A45" s="39" t="s">
        <v>159</v>
      </c>
      <c r="B45" t="s">
        <v>131</v>
      </c>
      <c r="C45" t="s">
        <v>157</v>
      </c>
      <c r="D45">
        <v>0.17</v>
      </c>
      <c r="E45" s="45">
        <v>1.5004999999999999</v>
      </c>
      <c r="F45" s="45">
        <v>1.4578</v>
      </c>
      <c r="G45" s="41">
        <f>(F45/E45)*100</f>
        <v>97.154281906031329</v>
      </c>
      <c r="I45"/>
      <c r="J45"/>
      <c r="R45"/>
      <c r="S45"/>
    </row>
    <row r="46" spans="1:19">
      <c r="A46" s="39" t="s">
        <v>160</v>
      </c>
      <c r="B46" t="s">
        <v>131</v>
      </c>
      <c r="C46" t="s">
        <v>157</v>
      </c>
      <c r="D46">
        <v>0.15</v>
      </c>
      <c r="E46" s="45">
        <v>1.5004999999999999</v>
      </c>
      <c r="F46" s="45">
        <v>1.556</v>
      </c>
      <c r="G46" s="41">
        <f>(F46/E46)*100</f>
        <v>103.69876707764078</v>
      </c>
      <c r="I46"/>
      <c r="J46"/>
      <c r="R46"/>
      <c r="S46"/>
    </row>
    <row r="47" spans="1:19">
      <c r="A47" s="39" t="s">
        <v>161</v>
      </c>
      <c r="B47" t="s">
        <v>131</v>
      </c>
      <c r="C47" t="s">
        <v>157</v>
      </c>
      <c r="D47">
        <v>0.12</v>
      </c>
      <c r="E47" s="45">
        <v>1.5006999999999999</v>
      </c>
      <c r="F47" s="45">
        <v>1.4590000000000001</v>
      </c>
      <c r="G47" s="41">
        <f>(F47/E47)*100</f>
        <v>97.221296728193522</v>
      </c>
      <c r="I47"/>
      <c r="J47"/>
      <c r="R47"/>
      <c r="S47"/>
    </row>
    <row r="48" spans="1:19" ht="15.75" thickBot="1">
      <c r="A48" s="49"/>
      <c r="F48" s="43" t="s">
        <v>129</v>
      </c>
      <c r="G48" s="44">
        <f>AVERAGE(G43:G47)</f>
        <v>98.22192049673626</v>
      </c>
      <c r="H48" s="44">
        <f>(STDEVA(G43:G47))/(SQRT(5))</f>
        <v>1.386340568295152</v>
      </c>
      <c r="I48"/>
      <c r="J48"/>
      <c r="R48"/>
      <c r="S48"/>
    </row>
    <row r="49" spans="1:19" ht="15.75" thickTop="1">
      <c r="A49" s="49"/>
      <c r="F49" s="62"/>
      <c r="G49" s="63"/>
      <c r="H49" s="63"/>
      <c r="I49"/>
      <c r="J49"/>
      <c r="R49"/>
      <c r="S49"/>
    </row>
    <row r="50" spans="1:19">
      <c r="A50" s="49"/>
      <c r="I50"/>
      <c r="J50"/>
      <c r="R50"/>
      <c r="S50"/>
    </row>
    <row r="51" spans="1:19">
      <c r="A51" s="39" t="s">
        <v>162</v>
      </c>
      <c r="B51" t="s">
        <v>131</v>
      </c>
      <c r="C51" t="s">
        <v>163</v>
      </c>
      <c r="D51">
        <v>0.13</v>
      </c>
      <c r="E51" s="45">
        <v>1.5007999999999999</v>
      </c>
      <c r="F51" s="45">
        <v>1.4420999999999999</v>
      </c>
      <c r="G51" s="41">
        <f>(F51/E51)*100</f>
        <v>96.08875266524521</v>
      </c>
      <c r="I51"/>
      <c r="J51"/>
      <c r="R51"/>
      <c r="S51"/>
    </row>
    <row r="52" spans="1:19">
      <c r="A52" s="39" t="s">
        <v>164</v>
      </c>
      <c r="B52" t="s">
        <v>131</v>
      </c>
      <c r="C52" t="s">
        <v>163</v>
      </c>
      <c r="D52">
        <v>0.24</v>
      </c>
      <c r="E52" s="45">
        <v>1.5003</v>
      </c>
      <c r="F52" s="45">
        <v>1.4443999999999999</v>
      </c>
      <c r="G52" s="41">
        <f>(F52/E52)*100</f>
        <v>96.274078517629803</v>
      </c>
      <c r="I52"/>
      <c r="J52"/>
      <c r="R52"/>
      <c r="S52"/>
    </row>
    <row r="53" spans="1:19">
      <c r="A53" s="39" t="s">
        <v>165</v>
      </c>
      <c r="B53" t="s">
        <v>131</v>
      </c>
      <c r="C53" t="s">
        <v>163</v>
      </c>
      <c r="D53">
        <v>0.2</v>
      </c>
      <c r="E53" s="45">
        <v>1.5005999999999999</v>
      </c>
      <c r="F53" s="45">
        <v>1.4442999999999999</v>
      </c>
      <c r="G53" s="41">
        <f>(F53/E53)*100</f>
        <v>96.248167399706787</v>
      </c>
      <c r="I53"/>
      <c r="J53"/>
      <c r="R53"/>
      <c r="S53"/>
    </row>
    <row r="54" spans="1:19">
      <c r="A54" s="39" t="s">
        <v>166</v>
      </c>
      <c r="B54" t="s">
        <v>131</v>
      </c>
      <c r="C54" t="s">
        <v>163</v>
      </c>
      <c r="D54">
        <v>0.18</v>
      </c>
      <c r="E54" s="45">
        <v>1.5006999999999999</v>
      </c>
      <c r="F54" s="45">
        <v>1.446</v>
      </c>
      <c r="G54" s="41">
        <f>(F54/E54)*100</f>
        <v>96.355034317318584</v>
      </c>
      <c r="I54"/>
      <c r="J54"/>
      <c r="R54"/>
      <c r="S54"/>
    </row>
    <row r="55" spans="1:19">
      <c r="A55" s="39" t="s">
        <v>167</v>
      </c>
      <c r="B55" t="s">
        <v>131</v>
      </c>
      <c r="C55" t="s">
        <v>163</v>
      </c>
      <c r="D55">
        <v>0.17</v>
      </c>
      <c r="E55" s="45">
        <v>1.5004999999999999</v>
      </c>
      <c r="F55" s="45">
        <v>1.4431</v>
      </c>
      <c r="G55" s="41">
        <f>(F55/E55)*100</f>
        <v>96.174608463845388</v>
      </c>
      <c r="I55"/>
      <c r="J55"/>
      <c r="R55"/>
      <c r="S55"/>
    </row>
    <row r="56" spans="1:19" ht="15.75" thickBot="1">
      <c r="A56" s="49"/>
      <c r="F56" s="43" t="s">
        <v>129</v>
      </c>
      <c r="G56" s="44">
        <f>AVERAGE(G51:G55)</f>
        <v>96.22812827274916</v>
      </c>
      <c r="H56" s="44">
        <f>(STDEVA(G51:G55))/(SQRT(5))</f>
        <v>4.5226134963239489E-2</v>
      </c>
      <c r="I56"/>
      <c r="J56"/>
      <c r="R56"/>
      <c r="S56"/>
    </row>
    <row r="57" spans="1:19" ht="15.75" thickTop="1">
      <c r="I57"/>
      <c r="J57"/>
      <c r="R57"/>
      <c r="S5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Q56"/>
  <sheetViews>
    <sheetView workbookViewId="0">
      <selection activeCell="M17" sqref="M17"/>
    </sheetView>
  </sheetViews>
  <sheetFormatPr defaultColWidth="9" defaultRowHeight="15"/>
  <cols>
    <col min="1" max="3" width="9.140625" customWidth="1"/>
    <col min="4" max="4" width="8.85546875" style="54" customWidth="1"/>
    <col min="5" max="255" width="9.140625" customWidth="1"/>
  </cols>
  <sheetData>
    <row r="1" spans="1:17">
      <c r="A1" s="32"/>
      <c r="D1" s="53" t="s">
        <v>4</v>
      </c>
      <c r="E1" s="34" t="s">
        <v>115</v>
      </c>
      <c r="F1" s="34" t="s">
        <v>116</v>
      </c>
      <c r="G1" s="35" t="s">
        <v>117</v>
      </c>
      <c r="H1" s="34" t="s">
        <v>118</v>
      </c>
      <c r="I1" s="36"/>
      <c r="J1" s="37"/>
      <c r="N1" s="34" t="s">
        <v>115</v>
      </c>
      <c r="O1" s="34" t="s">
        <v>116</v>
      </c>
      <c r="P1" s="35" t="s">
        <v>117</v>
      </c>
      <c r="Q1" s="34" t="s">
        <v>118</v>
      </c>
    </row>
    <row r="2" spans="1:17">
      <c r="A2" s="32"/>
      <c r="E2" s="34" t="s">
        <v>119</v>
      </c>
      <c r="F2" s="34" t="s">
        <v>119</v>
      </c>
      <c r="G2" s="34" t="s">
        <v>120</v>
      </c>
      <c r="H2" s="34" t="s">
        <v>121</v>
      </c>
      <c r="I2" s="36"/>
      <c r="J2" s="37"/>
      <c r="N2" s="34" t="s">
        <v>119</v>
      </c>
      <c r="O2" s="34" t="s">
        <v>119</v>
      </c>
      <c r="P2" s="34" t="s">
        <v>120</v>
      </c>
      <c r="Q2" s="34" t="s">
        <v>121</v>
      </c>
    </row>
    <row r="3" spans="1:17">
      <c r="A3" s="39" t="s">
        <v>279</v>
      </c>
      <c r="B3" t="s">
        <v>280</v>
      </c>
      <c r="C3" s="40" t="s">
        <v>281</v>
      </c>
      <c r="D3" s="55">
        <v>0.33</v>
      </c>
      <c r="E3">
        <v>1.5004</v>
      </c>
      <c r="F3">
        <v>1.4724999999999999</v>
      </c>
      <c r="G3" s="41">
        <f>(F3/E3)*100</f>
        <v>98.140495867768593</v>
      </c>
      <c r="I3" s="38"/>
      <c r="J3" s="42"/>
    </row>
    <row r="4" spans="1:17">
      <c r="A4" s="39" t="s">
        <v>282</v>
      </c>
      <c r="C4" t="s">
        <v>281</v>
      </c>
      <c r="D4" s="54">
        <v>0.35</v>
      </c>
      <c r="E4">
        <v>1.5004999999999999</v>
      </c>
      <c r="F4">
        <v>1.4738</v>
      </c>
      <c r="G4" s="41">
        <f>(F4/E4)*100</f>
        <v>98.220593135621456</v>
      </c>
      <c r="I4" s="38"/>
      <c r="J4" s="42"/>
    </row>
    <row r="5" spans="1:17">
      <c r="A5" s="39" t="s">
        <v>283</v>
      </c>
      <c r="C5" t="s">
        <v>281</v>
      </c>
      <c r="D5" s="54">
        <v>0.24</v>
      </c>
      <c r="E5">
        <v>1.5005999999999999</v>
      </c>
      <c r="F5">
        <v>1.4730000000000001</v>
      </c>
      <c r="G5" s="41">
        <f>(F5/E5)*100</f>
        <v>98.160735705717727</v>
      </c>
      <c r="I5" s="38"/>
      <c r="J5" s="42"/>
      <c r="L5" s="32"/>
    </row>
    <row r="6" spans="1:17">
      <c r="A6" s="39" t="s">
        <v>284</v>
      </c>
      <c r="C6" t="s">
        <v>281</v>
      </c>
      <c r="D6" s="54">
        <v>0.25</v>
      </c>
      <c r="E6">
        <v>1.5004</v>
      </c>
      <c r="F6">
        <v>1.4714</v>
      </c>
      <c r="G6" s="41">
        <f>(F6/E6)*100</f>
        <v>98.0671820847774</v>
      </c>
      <c r="I6" s="38"/>
      <c r="J6" s="42"/>
    </row>
    <row r="7" spans="1:17">
      <c r="A7" s="39" t="s">
        <v>285</v>
      </c>
      <c r="C7" t="s">
        <v>281</v>
      </c>
      <c r="D7" s="54">
        <v>0.25</v>
      </c>
      <c r="E7">
        <v>1.5001</v>
      </c>
      <c r="F7">
        <v>1.4693000000000001</v>
      </c>
      <c r="G7" s="41">
        <f>(F7/E7)*100</f>
        <v>97.946803546430232</v>
      </c>
      <c r="I7" s="38"/>
      <c r="J7" s="42"/>
    </row>
    <row r="8" spans="1:17" ht="15.75" thickBot="1">
      <c r="A8" s="32"/>
      <c r="F8" s="43" t="s">
        <v>129</v>
      </c>
      <c r="G8" s="44">
        <f>AVERAGE(G3:G7)</f>
        <v>98.107162068063076</v>
      </c>
      <c r="H8" s="44">
        <f>(STDEVA(G3:G7))/(SQRT(5))</f>
        <v>4.6989966197895611E-2</v>
      </c>
      <c r="I8" s="38"/>
      <c r="J8" s="42"/>
      <c r="O8" s="43" t="s">
        <v>129</v>
      </c>
      <c r="P8" s="44" t="e">
        <f>AVERAGE(P3:P7)</f>
        <v>#DIV/0!</v>
      </c>
      <c r="Q8" s="44" t="e">
        <f>(STDEVA(P3:P7))/(SQRT(5))</f>
        <v>#DIV/0!</v>
      </c>
    </row>
    <row r="9" spans="1:17" ht="15.75" thickTop="1">
      <c r="A9" s="32"/>
      <c r="G9" s="32"/>
      <c r="I9" s="38"/>
      <c r="J9" s="42"/>
    </row>
    <row r="10" spans="1:17">
      <c r="A10" s="32"/>
      <c r="I10" s="38"/>
      <c r="J10" s="42"/>
    </row>
    <row r="11" spans="1:17">
      <c r="A11" s="39" t="s">
        <v>286</v>
      </c>
      <c r="B11" t="s">
        <v>287</v>
      </c>
      <c r="C11" t="s">
        <v>132</v>
      </c>
      <c r="D11" s="54">
        <v>0.18</v>
      </c>
      <c r="E11" s="45">
        <v>1.5007999999999999</v>
      </c>
      <c r="F11" s="45">
        <v>1.3557999999999999</v>
      </c>
      <c r="G11" s="41">
        <f>(F11/E11)*100</f>
        <v>90.338486140724953</v>
      </c>
      <c r="I11" s="38"/>
    </row>
    <row r="12" spans="1:17">
      <c r="A12" s="39" t="s">
        <v>288</v>
      </c>
      <c r="B12" t="s">
        <v>287</v>
      </c>
      <c r="C12" t="s">
        <v>132</v>
      </c>
      <c r="D12" s="54">
        <v>0.34</v>
      </c>
      <c r="E12" s="45">
        <v>1.5004999999999999</v>
      </c>
      <c r="F12" s="45">
        <v>1.3522000000000001</v>
      </c>
      <c r="G12" s="41">
        <f>(F12/E12)*100</f>
        <v>90.11662779073643</v>
      </c>
      <c r="I12" s="38"/>
    </row>
    <row r="13" spans="1:17">
      <c r="A13" s="39" t="s">
        <v>289</v>
      </c>
      <c r="B13" t="s">
        <v>287</v>
      </c>
      <c r="C13" t="s">
        <v>132</v>
      </c>
      <c r="D13" s="54">
        <v>0.28000000000000003</v>
      </c>
      <c r="E13" s="45">
        <v>1.5008999999999999</v>
      </c>
      <c r="F13" s="45">
        <v>1.3715999999999999</v>
      </c>
      <c r="G13" s="41">
        <f>(F13/E13)*100</f>
        <v>91.385168898660808</v>
      </c>
      <c r="I13" s="38"/>
    </row>
    <row r="14" spans="1:17">
      <c r="A14" s="39" t="s">
        <v>290</v>
      </c>
      <c r="B14" t="s">
        <v>287</v>
      </c>
      <c r="C14" t="s">
        <v>132</v>
      </c>
      <c r="D14" s="54">
        <v>0.31</v>
      </c>
      <c r="E14" s="45">
        <v>1.5007999999999999</v>
      </c>
      <c r="F14" s="45">
        <v>1.3717999999999999</v>
      </c>
      <c r="G14" s="41">
        <f>(F14/E14)*100</f>
        <v>91.404584221748394</v>
      </c>
      <c r="I14" s="38"/>
    </row>
    <row r="15" spans="1:17">
      <c r="A15" s="39" t="s">
        <v>291</v>
      </c>
      <c r="B15" t="s">
        <v>287</v>
      </c>
      <c r="C15" t="s">
        <v>132</v>
      </c>
      <c r="D15" s="54">
        <v>0.27</v>
      </c>
      <c r="E15" s="45">
        <v>1.5005999999999999</v>
      </c>
      <c r="F15" s="45">
        <v>1.37</v>
      </c>
      <c r="G15" s="41">
        <f>(F15/E15)*100</f>
        <v>91.296814607490347</v>
      </c>
      <c r="I15" s="38"/>
    </row>
    <row r="16" spans="1:17" ht="15.75" thickBot="1">
      <c r="A16" s="32" t="s">
        <v>137</v>
      </c>
      <c r="F16" s="43" t="s">
        <v>129</v>
      </c>
      <c r="G16" s="44">
        <f>AVERAGE(G11:G15)</f>
        <v>90.908336331872192</v>
      </c>
      <c r="H16" s="44">
        <f>(STDEVA(G11:G15))/(SQRT(5))</f>
        <v>0.28072034928393763</v>
      </c>
      <c r="I16" s="46"/>
    </row>
    <row r="17" spans="1:9" ht="15.75" thickTop="1">
      <c r="A17" s="32"/>
      <c r="F17" s="62"/>
      <c r="G17" s="63"/>
      <c r="H17" s="63"/>
      <c r="I17" s="46"/>
    </row>
    <row r="18" spans="1:9">
      <c r="A18" s="32"/>
      <c r="I18" s="38"/>
    </row>
    <row r="19" spans="1:9">
      <c r="A19" s="39" t="s">
        <v>292</v>
      </c>
      <c r="B19" t="s">
        <v>287</v>
      </c>
      <c r="C19" t="s">
        <v>139</v>
      </c>
      <c r="D19" s="54">
        <v>0.25</v>
      </c>
      <c r="E19" s="45">
        <v>1.5004</v>
      </c>
      <c r="F19" s="45">
        <v>1.3525</v>
      </c>
      <c r="G19" s="41">
        <f>(F19/E19)*100</f>
        <v>90.142628632364705</v>
      </c>
      <c r="I19" s="38"/>
    </row>
    <row r="20" spans="1:9">
      <c r="A20" s="39" t="s">
        <v>293</v>
      </c>
      <c r="B20" t="s">
        <v>287</v>
      </c>
      <c r="C20" t="s">
        <v>139</v>
      </c>
      <c r="D20" s="54">
        <v>0.22</v>
      </c>
      <c r="E20" s="45">
        <v>1.5004</v>
      </c>
      <c r="F20" s="45">
        <v>1.3663000000000001</v>
      </c>
      <c r="G20" s="41">
        <f>(F20/E20)*100</f>
        <v>91.062383364436158</v>
      </c>
      <c r="I20" s="38"/>
    </row>
    <row r="21" spans="1:9">
      <c r="A21" s="39" t="s">
        <v>294</v>
      </c>
      <c r="B21" t="s">
        <v>287</v>
      </c>
      <c r="C21" t="s">
        <v>139</v>
      </c>
      <c r="D21" s="54">
        <v>0.26</v>
      </c>
      <c r="E21" s="45">
        <v>1.5004</v>
      </c>
      <c r="F21" s="45">
        <v>1.3663000000000001</v>
      </c>
      <c r="G21" s="41">
        <f>(F21/E21)*100</f>
        <v>91.062383364436158</v>
      </c>
      <c r="I21" s="38"/>
    </row>
    <row r="22" spans="1:9">
      <c r="A22" s="39" t="s">
        <v>295</v>
      </c>
      <c r="B22" t="s">
        <v>287</v>
      </c>
      <c r="C22" t="s">
        <v>139</v>
      </c>
      <c r="D22" s="54">
        <v>0.25</v>
      </c>
      <c r="E22" s="45">
        <v>1.5007999999999999</v>
      </c>
      <c r="F22" s="45">
        <v>1.3633</v>
      </c>
      <c r="G22" s="41">
        <f>(F22/E22)*100</f>
        <v>90.838219616204697</v>
      </c>
      <c r="I22" s="38"/>
    </row>
    <row r="23" spans="1:9">
      <c r="A23" s="39" t="s">
        <v>296</v>
      </c>
      <c r="B23" t="s">
        <v>287</v>
      </c>
      <c r="C23" t="s">
        <v>139</v>
      </c>
      <c r="D23" s="54">
        <v>0.26</v>
      </c>
      <c r="E23" s="45">
        <v>1.5006999999999999</v>
      </c>
      <c r="F23" s="45">
        <v>1.3595999999999999</v>
      </c>
      <c r="G23" s="41">
        <f>(F23/E23)*100</f>
        <v>90.597721063503698</v>
      </c>
      <c r="I23" s="38"/>
    </row>
    <row r="24" spans="1:9" ht="15.75" thickBot="1">
      <c r="A24" s="32"/>
      <c r="F24" s="43" t="s">
        <v>129</v>
      </c>
      <c r="G24" s="44">
        <f>AVERAGE(G19:G23)</f>
        <v>90.74066720818908</v>
      </c>
      <c r="H24" s="47">
        <f>(STDEVA(G19:G23))/(SQRT(5))</f>
        <v>0.17242429949761942</v>
      </c>
      <c r="I24" s="48"/>
    </row>
    <row r="25" spans="1:9" ht="15.75" thickTop="1">
      <c r="A25" s="32"/>
      <c r="F25" s="62"/>
      <c r="G25" s="63"/>
      <c r="H25" s="64"/>
      <c r="I25" s="48"/>
    </row>
    <row r="26" spans="1:9">
      <c r="A26" s="49"/>
    </row>
    <row r="27" spans="1:9">
      <c r="A27" s="39" t="s">
        <v>297</v>
      </c>
      <c r="B27" t="s">
        <v>287</v>
      </c>
      <c r="C27" t="s">
        <v>145</v>
      </c>
      <c r="D27" s="54">
        <v>0.15</v>
      </c>
      <c r="E27" s="45">
        <v>1.5003</v>
      </c>
      <c r="F27" s="45">
        <v>1.427</v>
      </c>
      <c r="G27" s="41">
        <f>(F27/E27)*100</f>
        <v>95.114310471239094</v>
      </c>
    </row>
    <row r="28" spans="1:9">
      <c r="A28" s="39" t="s">
        <v>298</v>
      </c>
      <c r="B28" t="s">
        <v>287</v>
      </c>
      <c r="C28" t="s">
        <v>145</v>
      </c>
      <c r="D28" s="54">
        <v>0.34</v>
      </c>
      <c r="E28" s="45">
        <v>1.5004</v>
      </c>
      <c r="F28" s="45">
        <v>1.4332</v>
      </c>
      <c r="G28" s="41">
        <f>(F28/E28)*100</f>
        <v>95.521194348173822</v>
      </c>
    </row>
    <row r="29" spans="1:9">
      <c r="A29" s="39" t="s">
        <v>299</v>
      </c>
      <c r="B29" t="s">
        <v>287</v>
      </c>
      <c r="C29" t="s">
        <v>145</v>
      </c>
      <c r="D29" s="54">
        <v>0.12</v>
      </c>
      <c r="E29" s="45">
        <v>1.5008999999999999</v>
      </c>
      <c r="F29" s="45">
        <v>1.4350000000000001</v>
      </c>
      <c r="G29" s="41">
        <f>(F29/E29)*100</f>
        <v>95.609301086015066</v>
      </c>
    </row>
    <row r="30" spans="1:9">
      <c r="A30" s="39" t="s">
        <v>300</v>
      </c>
      <c r="B30" t="s">
        <v>287</v>
      </c>
      <c r="C30" t="s">
        <v>145</v>
      </c>
      <c r="D30" s="54">
        <v>0.11</v>
      </c>
      <c r="E30" s="45">
        <v>1.5007999999999999</v>
      </c>
      <c r="F30" s="45">
        <v>1.4339999999999999</v>
      </c>
      <c r="G30" s="41">
        <f>(F30/E30)*100</f>
        <v>95.549040511727085</v>
      </c>
    </row>
    <row r="31" spans="1:9">
      <c r="A31" s="39" t="s">
        <v>301</v>
      </c>
      <c r="B31" t="s">
        <v>287</v>
      </c>
      <c r="C31" t="s">
        <v>145</v>
      </c>
      <c r="D31" s="54">
        <v>0.11</v>
      </c>
      <c r="E31" s="45">
        <v>1.5002</v>
      </c>
      <c r="F31" s="45">
        <v>1.4348000000000001</v>
      </c>
      <c r="G31" s="41">
        <f>(F31/E31)*100</f>
        <v>95.640581255832558</v>
      </c>
    </row>
    <row r="32" spans="1:9" ht="15.75" thickBot="1">
      <c r="A32" s="50"/>
      <c r="F32" s="43" t="s">
        <v>129</v>
      </c>
      <c r="G32" s="44">
        <f>AVERAGE(G27:G31)</f>
        <v>95.486885534597519</v>
      </c>
      <c r="H32" s="44">
        <f>(STDEVA(G27:G31))/(SQRT(5))</f>
        <v>9.551451608586671E-2</v>
      </c>
    </row>
    <row r="33" spans="1:8" ht="15.75" thickTop="1">
      <c r="A33" s="50"/>
      <c r="F33" s="62"/>
      <c r="G33" s="63"/>
      <c r="H33" s="63"/>
    </row>
    <row r="34" spans="1:8">
      <c r="A34" s="49"/>
    </row>
    <row r="35" spans="1:8">
      <c r="A35" s="39" t="s">
        <v>302</v>
      </c>
      <c r="B35" t="s">
        <v>287</v>
      </c>
      <c r="C35" t="s">
        <v>151</v>
      </c>
      <c r="D35" s="54">
        <v>0.18</v>
      </c>
      <c r="E35" s="45">
        <v>1.5001</v>
      </c>
      <c r="F35" s="45">
        <v>1.4025000000000001</v>
      </c>
      <c r="G35" s="41">
        <f>(F35/E35)*100</f>
        <v>93.493767082194523</v>
      </c>
    </row>
    <row r="36" spans="1:8">
      <c r="A36" s="39" t="s">
        <v>303</v>
      </c>
      <c r="B36" t="s">
        <v>287</v>
      </c>
      <c r="C36" t="s">
        <v>151</v>
      </c>
      <c r="D36" s="54">
        <v>0.22</v>
      </c>
      <c r="E36" s="45">
        <v>1.5004</v>
      </c>
      <c r="F36" s="45">
        <v>1.4039999999999999</v>
      </c>
      <c r="G36" s="41">
        <f>(F36/E36)*100</f>
        <v>93.575046654225531</v>
      </c>
    </row>
    <row r="37" spans="1:8">
      <c r="A37" s="39" t="s">
        <v>304</v>
      </c>
      <c r="B37" t="s">
        <v>287</v>
      </c>
      <c r="C37" t="s">
        <v>151</v>
      </c>
      <c r="D37" s="54">
        <v>0.67</v>
      </c>
      <c r="E37" s="45">
        <v>1.5002</v>
      </c>
      <c r="F37" s="45">
        <v>1.4040999999999999</v>
      </c>
      <c r="G37" s="41">
        <f>(F37/E37)*100</f>
        <v>93.594187441674435</v>
      </c>
    </row>
    <row r="38" spans="1:8">
      <c r="A38" s="39" t="s">
        <v>305</v>
      </c>
      <c r="B38" t="s">
        <v>287</v>
      </c>
      <c r="C38" t="s">
        <v>151</v>
      </c>
      <c r="D38" s="54">
        <v>0.17</v>
      </c>
      <c r="E38" s="45">
        <v>1.5004</v>
      </c>
      <c r="F38" s="45">
        <v>1.4028</v>
      </c>
      <c r="G38" s="41">
        <f>(F38/E38)*100</f>
        <v>93.4950679818715</v>
      </c>
    </row>
    <row r="39" spans="1:8">
      <c r="A39" s="39" t="s">
        <v>306</v>
      </c>
      <c r="B39" t="s">
        <v>287</v>
      </c>
      <c r="C39" t="s">
        <v>151</v>
      </c>
      <c r="D39" s="54">
        <v>0.19</v>
      </c>
      <c r="E39" s="45">
        <v>1.5001</v>
      </c>
      <c r="F39" s="45">
        <v>1.4037999999999999</v>
      </c>
      <c r="G39" s="41">
        <f>(F39/E39)*100</f>
        <v>93.580427971468566</v>
      </c>
    </row>
    <row r="40" spans="1:8" ht="15.75" thickBot="1">
      <c r="A40" s="51"/>
      <c r="F40" s="43" t="s">
        <v>129</v>
      </c>
      <c r="G40" s="44">
        <f>AVERAGE(G35:G39)</f>
        <v>93.547699426286911</v>
      </c>
      <c r="H40" s="44">
        <f>(STDEVA(G35:G39))/(SQRT(5))</f>
        <v>2.1976044686040964E-2</v>
      </c>
    </row>
    <row r="41" spans="1:8" ht="15.75" thickTop="1">
      <c r="A41" s="49"/>
    </row>
    <row r="42" spans="1:8">
      <c r="A42" s="49"/>
    </row>
    <row r="43" spans="1:8">
      <c r="A43" s="39" t="s">
        <v>307</v>
      </c>
      <c r="B43" t="s">
        <v>287</v>
      </c>
      <c r="C43" t="s">
        <v>157</v>
      </c>
      <c r="D43" s="54">
        <v>0.25</v>
      </c>
      <c r="E43" s="45">
        <v>1.5003</v>
      </c>
      <c r="F43">
        <v>1.4144000000000001</v>
      </c>
      <c r="G43" s="41">
        <f>(F43/E43)*100</f>
        <v>94.274478437645811</v>
      </c>
    </row>
    <row r="44" spans="1:8">
      <c r="A44" s="39" t="s">
        <v>308</v>
      </c>
      <c r="B44" t="s">
        <v>287</v>
      </c>
      <c r="C44" t="s">
        <v>157</v>
      </c>
      <c r="D44" s="54">
        <v>0.17</v>
      </c>
      <c r="E44" s="45">
        <v>1.5007999999999999</v>
      </c>
      <c r="F44">
        <v>1.4093</v>
      </c>
      <c r="G44" s="41">
        <f>(F44/E44)*100</f>
        <v>93.903251599147126</v>
      </c>
    </row>
    <row r="45" spans="1:8">
      <c r="A45" s="39" t="s">
        <v>309</v>
      </c>
      <c r="B45" t="s">
        <v>287</v>
      </c>
      <c r="C45" t="s">
        <v>157</v>
      </c>
      <c r="D45" s="54">
        <v>0.16</v>
      </c>
      <c r="E45" s="45">
        <v>1.5004</v>
      </c>
      <c r="F45">
        <v>1.4133</v>
      </c>
      <c r="G45" s="41">
        <f>(F45/E45)*100</f>
        <v>94.194881364969348</v>
      </c>
    </row>
    <row r="46" spans="1:8">
      <c r="A46" s="39" t="s">
        <v>310</v>
      </c>
      <c r="B46" t="s">
        <v>287</v>
      </c>
      <c r="C46" t="s">
        <v>157</v>
      </c>
      <c r="D46" s="54">
        <v>0.17</v>
      </c>
      <c r="E46" s="45">
        <v>1.5003</v>
      </c>
      <c r="F46">
        <v>1.4131</v>
      </c>
      <c r="G46" s="41">
        <f>(F46/E46)*100</f>
        <v>94.1878291008465</v>
      </c>
    </row>
    <row r="47" spans="1:8">
      <c r="A47" s="39" t="s">
        <v>311</v>
      </c>
      <c r="B47" t="s">
        <v>287</v>
      </c>
      <c r="C47" t="s">
        <v>157</v>
      </c>
      <c r="D47" s="54">
        <v>0.13</v>
      </c>
      <c r="E47" s="45">
        <v>1.5008999999999999</v>
      </c>
      <c r="F47">
        <v>1.4120999999999999</v>
      </c>
      <c r="G47" s="41">
        <f>(F47/E47)*100</f>
        <v>94.08354987007796</v>
      </c>
    </row>
    <row r="48" spans="1:8" ht="15.75" thickBot="1">
      <c r="A48" s="49"/>
      <c r="F48" s="43" t="s">
        <v>129</v>
      </c>
      <c r="G48" s="44">
        <f>AVERAGE(G43:G47)</f>
        <v>94.128798074537343</v>
      </c>
      <c r="H48" s="44">
        <f>(STDEVA(G43:G47))/(SQRT(5))</f>
        <v>6.4028526495850377E-2</v>
      </c>
    </row>
    <row r="49" spans="1:8" ht="15.75" thickTop="1">
      <c r="A49" s="49"/>
      <c r="F49" s="62"/>
      <c r="G49" s="63"/>
      <c r="H49" s="63"/>
    </row>
    <row r="50" spans="1:8">
      <c r="A50" s="49"/>
    </row>
    <row r="51" spans="1:8">
      <c r="A51" s="39" t="s">
        <v>312</v>
      </c>
      <c r="B51" t="s">
        <v>287</v>
      </c>
      <c r="C51" t="s">
        <v>163</v>
      </c>
      <c r="D51" s="54">
        <v>0.21</v>
      </c>
      <c r="E51" s="45">
        <v>1.5004</v>
      </c>
      <c r="F51">
        <v>1.3935999999999999</v>
      </c>
      <c r="G51" s="41">
        <f>(F51/E51)*100</f>
        <v>92.881898160490536</v>
      </c>
    </row>
    <row r="52" spans="1:8">
      <c r="A52" s="39" t="s">
        <v>313</v>
      </c>
      <c r="B52" t="s">
        <v>287</v>
      </c>
      <c r="C52" t="s">
        <v>163</v>
      </c>
      <c r="D52" s="54">
        <v>0.26</v>
      </c>
      <c r="E52" s="45">
        <v>1.5007999999999999</v>
      </c>
      <c r="F52">
        <v>1.3956999999999999</v>
      </c>
      <c r="G52" s="41">
        <f>(F52/E52)*100</f>
        <v>92.997068230277193</v>
      </c>
    </row>
    <row r="53" spans="1:8">
      <c r="A53" s="39" t="s">
        <v>314</v>
      </c>
      <c r="B53" t="s">
        <v>287</v>
      </c>
      <c r="C53" t="s">
        <v>163</v>
      </c>
      <c r="D53" s="54">
        <v>0.22</v>
      </c>
      <c r="E53" s="45">
        <v>1.5004999999999999</v>
      </c>
      <c r="F53">
        <v>1.3967000000000001</v>
      </c>
      <c r="G53" s="41">
        <f>(F53/E53)*100</f>
        <v>93.082305898033994</v>
      </c>
    </row>
    <row r="54" spans="1:8">
      <c r="A54" s="39" t="s">
        <v>315</v>
      </c>
      <c r="B54" t="s">
        <v>287</v>
      </c>
      <c r="C54" t="s">
        <v>163</v>
      </c>
      <c r="D54" s="54">
        <v>0.22</v>
      </c>
      <c r="E54" s="45">
        <v>1.5005999999999999</v>
      </c>
      <c r="F54">
        <v>1.3997999999999999</v>
      </c>
      <c r="G54" s="41">
        <f>(F54/E54)*100</f>
        <v>93.28268692522991</v>
      </c>
    </row>
    <row r="55" spans="1:8">
      <c r="A55" s="39" t="s">
        <v>316</v>
      </c>
      <c r="B55" t="s">
        <v>287</v>
      </c>
      <c r="C55" t="s">
        <v>163</v>
      </c>
      <c r="D55" s="54">
        <v>0.27</v>
      </c>
      <c r="E55" s="45">
        <v>1.5007999999999999</v>
      </c>
      <c r="F55">
        <v>1.3988</v>
      </c>
      <c r="G55" s="41">
        <f>(F55/E55)*100</f>
        <v>93.203624733475493</v>
      </c>
    </row>
    <row r="56" spans="1:8" ht="15.75" thickBot="1">
      <c r="A56" s="49"/>
      <c r="F56" s="43" t="s">
        <v>129</v>
      </c>
      <c r="G56" s="44">
        <f>AVERAGE(G51:G55)</f>
        <v>93.089516789501431</v>
      </c>
      <c r="H56" s="44">
        <f>(STDEVA(G51:G55))/(SQRT(5))</f>
        <v>7.1428129048051875E-2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Q56"/>
  <sheetViews>
    <sheetView topLeftCell="A32" workbookViewId="0">
      <selection activeCell="B35" sqref="B35:C35"/>
    </sheetView>
  </sheetViews>
  <sheetFormatPr defaultColWidth="9" defaultRowHeight="15"/>
  <cols>
    <col min="1" max="3" width="9.140625" customWidth="1"/>
    <col min="4" max="4" width="8.85546875" style="56" customWidth="1"/>
    <col min="5" max="255" width="9.140625" customWidth="1"/>
  </cols>
  <sheetData>
    <row r="1" spans="1:17">
      <c r="A1" s="32"/>
      <c r="D1" s="56" t="s">
        <v>4</v>
      </c>
      <c r="E1" s="34" t="s">
        <v>115</v>
      </c>
      <c r="F1" s="34" t="s">
        <v>116</v>
      </c>
      <c r="G1" s="35" t="s">
        <v>117</v>
      </c>
      <c r="H1" s="34" t="s">
        <v>118</v>
      </c>
      <c r="I1" s="36"/>
      <c r="J1" s="37"/>
      <c r="N1" s="34" t="s">
        <v>115</v>
      </c>
      <c r="O1" s="34" t="s">
        <v>116</v>
      </c>
      <c r="P1" s="35" t="s">
        <v>117</v>
      </c>
      <c r="Q1" s="34" t="s">
        <v>118</v>
      </c>
    </row>
    <row r="2" spans="1:17">
      <c r="A2" s="32"/>
      <c r="E2" s="34" t="s">
        <v>119</v>
      </c>
      <c r="F2" s="34" t="s">
        <v>119</v>
      </c>
      <c r="G2" s="34" t="s">
        <v>120</v>
      </c>
      <c r="H2" s="34" t="s">
        <v>121</v>
      </c>
      <c r="I2" s="36"/>
      <c r="J2" s="37"/>
      <c r="N2" s="34" t="s">
        <v>119</v>
      </c>
      <c r="O2" s="34" t="s">
        <v>119</v>
      </c>
      <c r="P2" s="34" t="s">
        <v>120</v>
      </c>
      <c r="Q2" s="34" t="s">
        <v>121</v>
      </c>
    </row>
    <row r="3" spans="1:17">
      <c r="A3" s="39" t="s">
        <v>317</v>
      </c>
      <c r="B3" t="s">
        <v>318</v>
      </c>
      <c r="C3" s="40" t="s">
        <v>206</v>
      </c>
      <c r="D3" s="57">
        <v>1.1000000000000001</v>
      </c>
      <c r="E3">
        <v>1.5005999999999999</v>
      </c>
      <c r="F3">
        <v>1.4514</v>
      </c>
      <c r="G3" s="41">
        <f>(F3/E3)*100</f>
        <v>96.721311475409848</v>
      </c>
      <c r="I3" s="38"/>
      <c r="J3" s="42"/>
    </row>
    <row r="4" spans="1:17">
      <c r="A4" s="39" t="s">
        <v>319</v>
      </c>
      <c r="C4" t="s">
        <v>206</v>
      </c>
      <c r="D4" s="56">
        <v>1.45</v>
      </c>
      <c r="E4">
        <v>1.5005999999999999</v>
      </c>
      <c r="F4">
        <v>1.4168000000000001</v>
      </c>
      <c r="G4" s="41">
        <f>(F4/E4)*100</f>
        <v>94.415567106490755</v>
      </c>
      <c r="I4" s="38"/>
      <c r="J4" s="42"/>
    </row>
    <row r="5" spans="1:17">
      <c r="A5" s="39" t="s">
        <v>320</v>
      </c>
      <c r="C5" t="s">
        <v>206</v>
      </c>
      <c r="D5" s="56">
        <v>0.74</v>
      </c>
      <c r="E5">
        <v>1.5004</v>
      </c>
      <c r="F5">
        <v>1.4541999999999999</v>
      </c>
      <c r="G5" s="41">
        <f>(F5/E5)*100</f>
        <v>96.920821114369502</v>
      </c>
      <c r="I5" s="38"/>
      <c r="J5" s="42"/>
      <c r="L5" s="32"/>
    </row>
    <row r="6" spans="1:17">
      <c r="A6" s="39" t="s">
        <v>321</v>
      </c>
      <c r="C6" t="s">
        <v>206</v>
      </c>
      <c r="D6" s="56">
        <v>0.68</v>
      </c>
      <c r="E6">
        <v>1.5003</v>
      </c>
      <c r="F6">
        <v>1.4476</v>
      </c>
      <c r="G6" s="41">
        <f>(F6/E6)*100</f>
        <v>96.487369192828098</v>
      </c>
      <c r="I6" s="38"/>
      <c r="J6" s="42"/>
    </row>
    <row r="7" spans="1:17">
      <c r="A7" s="39" t="s">
        <v>322</v>
      </c>
      <c r="C7" t="s">
        <v>206</v>
      </c>
      <c r="D7" s="56">
        <v>0.71</v>
      </c>
      <c r="E7">
        <v>1.5005999999999999</v>
      </c>
      <c r="F7">
        <v>1.3828</v>
      </c>
      <c r="G7" s="41">
        <f>(F7/E7)*100</f>
        <v>92.149806743969094</v>
      </c>
      <c r="I7" s="38"/>
      <c r="J7" s="42"/>
    </row>
    <row r="8" spans="1:17" ht="15.75" thickBot="1">
      <c r="A8" s="32"/>
      <c r="F8" s="43" t="s">
        <v>129</v>
      </c>
      <c r="G8" s="44">
        <f>AVERAGE(G3:G7)</f>
        <v>95.338975126613462</v>
      </c>
      <c r="H8" s="44">
        <f>(STDEVA(G3:G7))/(SQRT(5))</f>
        <v>0.91529713170057581</v>
      </c>
      <c r="I8" s="38"/>
      <c r="J8" s="42"/>
      <c r="O8" s="43" t="s">
        <v>129</v>
      </c>
      <c r="P8" s="44" t="e">
        <f>AVERAGE(P3:P7)</f>
        <v>#DIV/0!</v>
      </c>
      <c r="Q8" s="44" t="e">
        <f>(STDEVA(P3:P7))/(SQRT(5))</f>
        <v>#DIV/0!</v>
      </c>
    </row>
    <row r="9" spans="1:17" ht="15.75" thickTop="1">
      <c r="A9" s="32"/>
      <c r="G9" s="32"/>
      <c r="I9" s="38"/>
      <c r="J9" s="42"/>
    </row>
    <row r="10" spans="1:17">
      <c r="A10" s="32"/>
      <c r="I10" s="38"/>
      <c r="J10" s="42"/>
    </row>
    <row r="11" spans="1:17">
      <c r="A11" s="39" t="s">
        <v>323</v>
      </c>
      <c r="B11" t="s">
        <v>324</v>
      </c>
      <c r="C11" t="s">
        <v>132</v>
      </c>
      <c r="D11" s="56">
        <v>0.14000000000000001</v>
      </c>
      <c r="E11" s="45">
        <v>1.5004999999999999</v>
      </c>
      <c r="F11" s="45">
        <v>1.4314</v>
      </c>
      <c r="G11" s="41">
        <f>(F11/E11)*100</f>
        <v>95.394868377207601</v>
      </c>
      <c r="I11" s="38"/>
    </row>
    <row r="12" spans="1:17">
      <c r="A12" s="39" t="s">
        <v>325</v>
      </c>
      <c r="B12" t="s">
        <v>324</v>
      </c>
      <c r="C12" t="s">
        <v>132</v>
      </c>
      <c r="D12" s="56">
        <v>0.14000000000000001</v>
      </c>
      <c r="E12" s="45">
        <v>1.5004999999999999</v>
      </c>
      <c r="F12" s="45">
        <v>1.4271</v>
      </c>
      <c r="G12" s="41">
        <f>(F12/E12)*100</f>
        <v>95.108297234255261</v>
      </c>
      <c r="I12" s="38"/>
    </row>
    <row r="13" spans="1:17">
      <c r="A13" s="39" t="s">
        <v>326</v>
      </c>
      <c r="B13" t="s">
        <v>324</v>
      </c>
      <c r="C13" t="s">
        <v>132</v>
      </c>
      <c r="D13" s="56">
        <v>0.18</v>
      </c>
      <c r="E13" s="45">
        <v>1.5007999999999999</v>
      </c>
      <c r="F13" s="45">
        <v>1.4289000000000001</v>
      </c>
      <c r="G13" s="41">
        <f>(F13/E13)*100</f>
        <v>95.209221748400864</v>
      </c>
      <c r="I13" s="38"/>
    </row>
    <row r="14" spans="1:17">
      <c r="A14" s="39" t="s">
        <v>327</v>
      </c>
      <c r="B14" t="s">
        <v>324</v>
      </c>
      <c r="C14" t="s">
        <v>132</v>
      </c>
      <c r="D14" s="56">
        <v>0.11</v>
      </c>
      <c r="E14" s="45">
        <v>1.5003</v>
      </c>
      <c r="F14" s="45">
        <v>1.4306000000000001</v>
      </c>
      <c r="G14" s="41">
        <f>(F14/E14)*100</f>
        <v>95.354262480837164</v>
      </c>
      <c r="I14" s="38"/>
    </row>
    <row r="15" spans="1:17">
      <c r="A15" s="39" t="s">
        <v>328</v>
      </c>
      <c r="B15" t="s">
        <v>324</v>
      </c>
      <c r="C15" t="s">
        <v>132</v>
      </c>
      <c r="D15" s="56">
        <v>0.15</v>
      </c>
      <c r="E15" s="45">
        <v>1.5003</v>
      </c>
      <c r="F15" s="45">
        <v>1.4234</v>
      </c>
      <c r="G15" s="41">
        <f>(F15/E15)*100</f>
        <v>94.874358461641009</v>
      </c>
      <c r="I15" s="38"/>
    </row>
    <row r="16" spans="1:17" ht="15.75" thickBot="1">
      <c r="A16" s="32" t="s">
        <v>137</v>
      </c>
      <c r="F16" s="43" t="s">
        <v>129</v>
      </c>
      <c r="G16" s="44">
        <f>AVERAGE(G11:G15)</f>
        <v>95.18820166046838</v>
      </c>
      <c r="H16" s="44">
        <f>(STDEVA(G11:G15))/(SQRT(5))</f>
        <v>9.3704707124203993E-2</v>
      </c>
      <c r="I16" s="46"/>
    </row>
    <row r="17" spans="1:9" ht="15.75" thickTop="1">
      <c r="A17" s="32"/>
      <c r="F17" s="62"/>
      <c r="G17" s="63"/>
      <c r="H17" s="63"/>
      <c r="I17" s="46"/>
    </row>
    <row r="18" spans="1:9">
      <c r="A18" s="32"/>
      <c r="I18" s="38"/>
    </row>
    <row r="19" spans="1:9">
      <c r="A19" s="39" t="s">
        <v>329</v>
      </c>
      <c r="B19" t="s">
        <v>324</v>
      </c>
      <c r="C19" t="s">
        <v>139</v>
      </c>
      <c r="D19" s="56">
        <v>0.34</v>
      </c>
      <c r="E19" s="45">
        <v>1.5003</v>
      </c>
      <c r="F19" s="45">
        <v>1.3854</v>
      </c>
      <c r="G19" s="41">
        <f>(F19/E19)*100</f>
        <v>92.341531693661267</v>
      </c>
      <c r="I19" s="38"/>
    </row>
    <row r="20" spans="1:9">
      <c r="A20" s="39" t="s">
        <v>330</v>
      </c>
      <c r="B20" t="s">
        <v>324</v>
      </c>
      <c r="C20" t="s">
        <v>139</v>
      </c>
      <c r="D20" s="56">
        <v>0.64</v>
      </c>
      <c r="E20" s="45">
        <v>1.5006999999999999</v>
      </c>
      <c r="F20" s="45">
        <v>1.3838999999999999</v>
      </c>
      <c r="G20" s="41">
        <f>(F20/E20)*100</f>
        <v>92.216965416139132</v>
      </c>
      <c r="I20" s="38"/>
    </row>
    <row r="21" spans="1:9">
      <c r="A21" s="39" t="s">
        <v>331</v>
      </c>
      <c r="B21" t="s">
        <v>324</v>
      </c>
      <c r="C21" t="s">
        <v>139</v>
      </c>
      <c r="D21" s="56">
        <v>0.3</v>
      </c>
      <c r="E21" s="45">
        <v>1.5003</v>
      </c>
      <c r="F21" s="45">
        <v>1.3902000000000001</v>
      </c>
      <c r="G21" s="41">
        <f>(F21/E21)*100</f>
        <v>92.661467706458723</v>
      </c>
      <c r="I21" s="38"/>
    </row>
    <row r="22" spans="1:9">
      <c r="A22" s="39" t="s">
        <v>332</v>
      </c>
      <c r="B22" t="s">
        <v>324</v>
      </c>
      <c r="C22" t="s">
        <v>139</v>
      </c>
      <c r="D22" s="56">
        <v>0.27</v>
      </c>
      <c r="E22" s="45">
        <v>1.5006999999999999</v>
      </c>
      <c r="F22" s="45">
        <v>1.3823000000000001</v>
      </c>
      <c r="G22" s="41">
        <f>(F22/E22)*100</f>
        <v>92.110348504031464</v>
      </c>
      <c r="I22" s="38"/>
    </row>
    <row r="23" spans="1:9">
      <c r="A23" s="39" t="s">
        <v>333</v>
      </c>
      <c r="B23" t="s">
        <v>324</v>
      </c>
      <c r="C23" t="s">
        <v>139</v>
      </c>
      <c r="D23" s="56">
        <v>0.27</v>
      </c>
      <c r="E23" s="45">
        <v>1.5003</v>
      </c>
      <c r="F23" s="45">
        <v>1.3902000000000001</v>
      </c>
      <c r="G23" s="41">
        <f>(F23/E23)*100</f>
        <v>92.661467706458723</v>
      </c>
      <c r="I23" s="38"/>
    </row>
    <row r="24" spans="1:9" ht="15.75" thickBot="1">
      <c r="A24" s="32"/>
      <c r="F24" s="43" t="s">
        <v>129</v>
      </c>
      <c r="G24" s="44">
        <f>AVERAGE(G19:G23)</f>
        <v>92.398356205349856</v>
      </c>
      <c r="H24" s="47">
        <f>(STDEVA(G19:G23))/(SQRT(5))</f>
        <v>0.11347585725372654</v>
      </c>
      <c r="I24" s="48"/>
    </row>
    <row r="25" spans="1:9" ht="15.75" thickTop="1">
      <c r="A25" s="32"/>
      <c r="I25" s="38"/>
    </row>
    <row r="26" spans="1:9">
      <c r="A26" s="49"/>
    </row>
    <row r="27" spans="1:9">
      <c r="A27" s="39" t="s">
        <v>334</v>
      </c>
      <c r="B27" t="s">
        <v>324</v>
      </c>
      <c r="C27" t="s">
        <v>145</v>
      </c>
      <c r="D27" s="56">
        <v>0.14000000000000001</v>
      </c>
      <c r="E27" s="45">
        <v>1.5005999999999999</v>
      </c>
      <c r="F27" s="45">
        <v>1.4071</v>
      </c>
      <c r="G27" s="41">
        <f>(F27/E27)*100</f>
        <v>93.769159003065454</v>
      </c>
    </row>
    <row r="28" spans="1:9">
      <c r="A28" s="39" t="s">
        <v>335</v>
      </c>
      <c r="B28" t="s">
        <v>324</v>
      </c>
      <c r="C28" t="s">
        <v>145</v>
      </c>
      <c r="D28" s="56">
        <v>0.33</v>
      </c>
      <c r="E28" s="45">
        <v>1.5004999999999999</v>
      </c>
      <c r="F28" s="45">
        <v>1.4185000000000001</v>
      </c>
      <c r="G28" s="41">
        <f>(F28/E28)*100</f>
        <v>94.535154948350566</v>
      </c>
    </row>
    <row r="29" spans="1:9">
      <c r="A29" s="39" t="s">
        <v>336</v>
      </c>
      <c r="B29" t="s">
        <v>324</v>
      </c>
      <c r="C29" t="s">
        <v>145</v>
      </c>
      <c r="D29" s="56">
        <v>0.11</v>
      </c>
      <c r="E29" s="45">
        <v>1.5004999999999999</v>
      </c>
      <c r="F29" s="45">
        <v>1.4220999999999999</v>
      </c>
      <c r="G29" s="41">
        <f>(F29/E29)*100</f>
        <v>94.775074975008337</v>
      </c>
    </row>
    <row r="30" spans="1:9">
      <c r="A30" s="39" t="s">
        <v>337</v>
      </c>
      <c r="B30" t="s">
        <v>324</v>
      </c>
      <c r="C30" t="s">
        <v>145</v>
      </c>
      <c r="D30" s="56">
        <v>0.17</v>
      </c>
      <c r="E30" s="45">
        <v>1.5004999999999999</v>
      </c>
      <c r="F30" s="45">
        <v>1.4225000000000001</v>
      </c>
      <c r="G30" s="41">
        <f>(F30/E30)*100</f>
        <v>94.801732755748091</v>
      </c>
    </row>
    <row r="31" spans="1:9">
      <c r="A31" s="39" t="s">
        <v>338</v>
      </c>
      <c r="B31" t="s">
        <v>324</v>
      </c>
      <c r="C31" t="s">
        <v>145</v>
      </c>
      <c r="D31" s="56">
        <v>0.18</v>
      </c>
      <c r="E31" s="45">
        <v>1.5002</v>
      </c>
      <c r="F31" s="45">
        <v>1.4112</v>
      </c>
      <c r="G31" s="41">
        <f>(F31/E31)*100</f>
        <v>94.067457672310368</v>
      </c>
    </row>
    <row r="32" spans="1:9" ht="15.75" thickBot="1">
      <c r="A32" s="50"/>
      <c r="F32" s="43" t="s">
        <v>129</v>
      </c>
      <c r="G32" s="44">
        <f>AVERAGE(G27:G31)</f>
        <v>94.389715870896566</v>
      </c>
      <c r="H32" s="44">
        <f>(STDEVA(G27:G31))/(SQRT(5))</f>
        <v>0.20351329815808525</v>
      </c>
    </row>
    <row r="33" spans="1:8" ht="15.75" thickTop="1">
      <c r="A33" s="50"/>
      <c r="F33" s="62"/>
      <c r="G33" s="63"/>
      <c r="H33" s="63"/>
    </row>
    <row r="34" spans="1:8">
      <c r="A34" s="49"/>
    </row>
    <row r="35" spans="1:8">
      <c r="A35" s="39" t="s">
        <v>339</v>
      </c>
      <c r="B35" t="s">
        <v>324</v>
      </c>
      <c r="C35" t="s">
        <v>151</v>
      </c>
      <c r="D35" s="56">
        <v>0.3</v>
      </c>
      <c r="E35" s="45">
        <v>1.5002</v>
      </c>
      <c r="F35" s="45">
        <v>1.4096</v>
      </c>
      <c r="G35" s="41">
        <f>(F35/E35)*100</f>
        <v>93.960805225969864</v>
      </c>
    </row>
    <row r="36" spans="1:8">
      <c r="A36" s="39" t="s">
        <v>340</v>
      </c>
      <c r="B36" t="s">
        <v>324</v>
      </c>
      <c r="C36" t="s">
        <v>151</v>
      </c>
      <c r="D36" s="56">
        <v>0.28999999999999998</v>
      </c>
      <c r="E36" s="45">
        <v>1.5001</v>
      </c>
      <c r="F36" s="45">
        <v>1.4043000000000001</v>
      </c>
      <c r="G36" s="41">
        <f>(F36/E36)*100</f>
        <v>93.613759082727825</v>
      </c>
    </row>
    <row r="37" spans="1:8">
      <c r="A37" s="39" t="s">
        <v>341</v>
      </c>
      <c r="B37" t="s">
        <v>324</v>
      </c>
      <c r="C37" t="s">
        <v>151</v>
      </c>
      <c r="D37" s="56">
        <v>0.2</v>
      </c>
      <c r="E37" s="45">
        <v>1.5007999999999999</v>
      </c>
      <c r="F37" s="45">
        <v>1.4127000000000001</v>
      </c>
      <c r="G37" s="41">
        <f>(F37/E37)*100</f>
        <v>94.129797441364616</v>
      </c>
    </row>
    <row r="38" spans="1:8">
      <c r="A38" s="39" t="s">
        <v>342</v>
      </c>
      <c r="B38" t="s">
        <v>324</v>
      </c>
      <c r="C38" t="s">
        <v>151</v>
      </c>
      <c r="D38" s="56">
        <v>0.21</v>
      </c>
      <c r="E38" s="45">
        <v>1.5001</v>
      </c>
      <c r="F38" s="45">
        <v>1.4078999999999999</v>
      </c>
      <c r="G38" s="41">
        <f>(F38/E38)*100</f>
        <v>93.853743083794399</v>
      </c>
    </row>
    <row r="39" spans="1:8">
      <c r="A39" s="39" t="s">
        <v>343</v>
      </c>
      <c r="B39" t="s">
        <v>324</v>
      </c>
      <c r="C39" t="s">
        <v>151</v>
      </c>
      <c r="D39" s="56">
        <v>0.13</v>
      </c>
      <c r="E39" s="45">
        <v>1.5006999999999999</v>
      </c>
      <c r="F39" s="45">
        <v>1.4109</v>
      </c>
      <c r="G39" s="41">
        <f>(F39/E39)*100</f>
        <v>94.0161258079563</v>
      </c>
    </row>
    <row r="40" spans="1:8" ht="15.75" thickBot="1">
      <c r="A40" s="51"/>
      <c r="F40" s="43" t="s">
        <v>129</v>
      </c>
      <c r="G40" s="44">
        <f>AVERAGE(G35:G39)</f>
        <v>93.914846128362598</v>
      </c>
      <c r="H40" s="44">
        <f>(STDEVA(G35:G39))/(SQRT(5))</f>
        <v>8.7453093203541998E-2</v>
      </c>
    </row>
    <row r="41" spans="1:8" ht="15.75" thickTop="1">
      <c r="A41" s="49"/>
    </row>
    <row r="42" spans="1:8">
      <c r="A42" s="49"/>
    </row>
    <row r="43" spans="1:8">
      <c r="A43" s="39" t="s">
        <v>344</v>
      </c>
      <c r="B43" t="s">
        <v>324</v>
      </c>
      <c r="C43" t="s">
        <v>157</v>
      </c>
      <c r="D43" s="56">
        <v>0.21</v>
      </c>
      <c r="E43" s="45">
        <v>1.5004999999999999</v>
      </c>
      <c r="F43" s="45">
        <v>1.4301999999999999</v>
      </c>
      <c r="G43" s="41">
        <f>(F43/E43)*100</f>
        <v>95.314895034988339</v>
      </c>
    </row>
    <row r="44" spans="1:8">
      <c r="A44" s="39" t="s">
        <v>345</v>
      </c>
      <c r="B44" t="s">
        <v>324</v>
      </c>
      <c r="C44" t="s">
        <v>157</v>
      </c>
      <c r="D44" s="56">
        <v>0.11</v>
      </c>
      <c r="E44" s="45">
        <v>1.5006999999999999</v>
      </c>
      <c r="F44" s="45">
        <v>1.4509000000000001</v>
      </c>
      <c r="G44" s="41">
        <f>(F44/E44)*100</f>
        <v>96.681548610648377</v>
      </c>
    </row>
    <row r="45" spans="1:8">
      <c r="A45" s="39" t="s">
        <v>346</v>
      </c>
      <c r="B45" t="s">
        <v>324</v>
      </c>
      <c r="C45" t="s">
        <v>157</v>
      </c>
      <c r="D45" s="56">
        <v>0.1</v>
      </c>
      <c r="E45" s="45">
        <v>1.5003</v>
      </c>
      <c r="F45" s="45">
        <v>1.4487000000000001</v>
      </c>
      <c r="G45" s="41">
        <f>(F45/E45)*100</f>
        <v>96.560687862427514</v>
      </c>
    </row>
    <row r="46" spans="1:8">
      <c r="A46" s="39" t="s">
        <v>347</v>
      </c>
      <c r="B46" t="s">
        <v>324</v>
      </c>
      <c r="C46" t="s">
        <v>157</v>
      </c>
      <c r="D46" s="56">
        <v>0.15</v>
      </c>
      <c r="E46" s="45">
        <v>1.5004999999999999</v>
      </c>
      <c r="F46" s="45">
        <v>1.4520999999999999</v>
      </c>
      <c r="G46" s="41">
        <f>(F46/E46)*100</f>
        <v>96.774408530489836</v>
      </c>
    </row>
    <row r="47" spans="1:8">
      <c r="A47" s="39" t="s">
        <v>348</v>
      </c>
      <c r="B47" t="s">
        <v>324</v>
      </c>
      <c r="C47" t="s">
        <v>157</v>
      </c>
      <c r="D47" s="56">
        <v>0.12</v>
      </c>
      <c r="E47" s="45">
        <v>1.5008999999999999</v>
      </c>
      <c r="F47" s="45">
        <v>1.4433</v>
      </c>
      <c r="G47" s="41">
        <f>(F47/E47)*100</f>
        <v>96.162302618428953</v>
      </c>
    </row>
    <row r="48" spans="1:8" ht="15.75" thickBot="1">
      <c r="A48" s="49"/>
      <c r="F48" s="43" t="s">
        <v>129</v>
      </c>
      <c r="G48" s="44">
        <f>AVERAGE(G43:G47)</f>
        <v>96.298768531396604</v>
      </c>
      <c r="H48" s="44">
        <f>(STDEVA(G43:G47))/(SQRT(5))</f>
        <v>0.26720644978310326</v>
      </c>
    </row>
    <row r="49" spans="1:8" ht="15.75" thickTop="1">
      <c r="A49" s="49"/>
      <c r="F49" s="62"/>
      <c r="G49" s="63"/>
      <c r="H49" s="63"/>
    </row>
    <row r="50" spans="1:8">
      <c r="A50" s="49"/>
    </row>
    <row r="51" spans="1:8">
      <c r="A51" s="39" t="s">
        <v>349</v>
      </c>
      <c r="B51" t="s">
        <v>324</v>
      </c>
      <c r="C51" t="s">
        <v>163</v>
      </c>
      <c r="D51" s="56">
        <v>0.23</v>
      </c>
      <c r="E51" s="45">
        <v>1.5006999999999999</v>
      </c>
      <c r="F51" s="45">
        <v>1.4263999999999999</v>
      </c>
      <c r="G51" s="41">
        <f>(F51/E51)*100</f>
        <v>95.048977143999466</v>
      </c>
    </row>
    <row r="52" spans="1:8">
      <c r="A52" s="39" t="s">
        <v>350</v>
      </c>
      <c r="B52" t="s">
        <v>324</v>
      </c>
      <c r="C52" t="s">
        <v>163</v>
      </c>
      <c r="D52" s="56">
        <v>0.64</v>
      </c>
      <c r="E52" s="45">
        <v>1.5006999999999999</v>
      </c>
      <c r="F52" s="45">
        <v>1.4311</v>
      </c>
      <c r="G52" s="41">
        <f>(F52/E52)*100</f>
        <v>95.362164323315795</v>
      </c>
    </row>
    <row r="53" spans="1:8">
      <c r="A53" s="39" t="s">
        <v>351</v>
      </c>
      <c r="B53" t="s">
        <v>324</v>
      </c>
      <c r="C53" t="s">
        <v>163</v>
      </c>
      <c r="D53" s="56">
        <v>0.21</v>
      </c>
      <c r="E53" s="45">
        <v>1.5003</v>
      </c>
      <c r="F53" s="45">
        <v>1.4278999999999999</v>
      </c>
      <c r="G53" s="41">
        <f>(F53/E53)*100</f>
        <v>95.174298473638601</v>
      </c>
    </row>
    <row r="54" spans="1:8">
      <c r="A54" s="39" t="s">
        <v>352</v>
      </c>
      <c r="B54" t="s">
        <v>324</v>
      </c>
      <c r="C54" t="s">
        <v>163</v>
      </c>
      <c r="D54" s="56">
        <v>0.33</v>
      </c>
      <c r="E54" s="45">
        <v>1.5005999999999999</v>
      </c>
      <c r="F54" s="45">
        <v>1.4241999999999999</v>
      </c>
      <c r="G54" s="41">
        <f>(F54/E54)*100</f>
        <v>94.908703185392511</v>
      </c>
    </row>
    <row r="55" spans="1:8">
      <c r="A55" s="39" t="s">
        <v>353</v>
      </c>
      <c r="B55" t="s">
        <v>324</v>
      </c>
      <c r="C55" t="s">
        <v>163</v>
      </c>
      <c r="D55" s="56">
        <v>0.42</v>
      </c>
      <c r="E55" s="45">
        <v>1.5008999999999999</v>
      </c>
      <c r="F55" s="45">
        <v>1.4295</v>
      </c>
      <c r="G55" s="41">
        <f>(F55/E55)*100</f>
        <v>95.242854287427548</v>
      </c>
    </row>
    <row r="56" spans="1:8" ht="15.75" thickBot="1">
      <c r="A56" s="49"/>
      <c r="F56" s="43" t="s">
        <v>129</v>
      </c>
      <c r="G56" s="44">
        <f>AVERAGE(G51:G55)</f>
        <v>95.147399482754778</v>
      </c>
      <c r="H56" s="44">
        <f>(STDEVA(G51:G55))/(SQRT(5))</f>
        <v>7.8301338215705174E-2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S57"/>
  <sheetViews>
    <sheetView topLeftCell="A8" zoomScale="101" workbookViewId="0">
      <selection activeCell="C11" sqref="C11:C14"/>
    </sheetView>
  </sheetViews>
  <sheetFormatPr defaultColWidth="9" defaultRowHeight="15"/>
  <cols>
    <col min="1" max="1" width="9.140625" style="32" customWidth="1"/>
    <col min="9" max="9" width="9.140625" style="38" customWidth="1"/>
    <col min="10" max="10" width="9.140625" style="42" customWidth="1"/>
    <col min="18" max="18" width="9.140625" style="38" customWidth="1"/>
    <col min="19" max="19" width="9.140625" style="42" customWidth="1"/>
    <col min="20" max="256" width="9.140625" customWidth="1"/>
  </cols>
  <sheetData>
    <row r="1" spans="1:19">
      <c r="D1" s="33" t="s">
        <v>4</v>
      </c>
      <c r="E1" s="34" t="s">
        <v>115</v>
      </c>
      <c r="F1" s="34" t="s">
        <v>116</v>
      </c>
      <c r="G1" s="35" t="s">
        <v>117</v>
      </c>
      <c r="H1" s="34" t="s">
        <v>118</v>
      </c>
      <c r="I1" s="36"/>
      <c r="J1" s="37"/>
      <c r="N1" s="34" t="s">
        <v>115</v>
      </c>
      <c r="O1" s="34" t="s">
        <v>116</v>
      </c>
      <c r="P1" s="35" t="s">
        <v>117</v>
      </c>
      <c r="Q1" s="34" t="s">
        <v>118</v>
      </c>
      <c r="S1"/>
    </row>
    <row r="2" spans="1:19">
      <c r="E2" s="34" t="s">
        <v>119</v>
      </c>
      <c r="F2" s="34" t="s">
        <v>119</v>
      </c>
      <c r="G2" s="34" t="s">
        <v>120</v>
      </c>
      <c r="H2" s="34" t="s">
        <v>121</v>
      </c>
      <c r="I2" s="36"/>
      <c r="J2" s="37"/>
      <c r="N2" s="34" t="s">
        <v>119</v>
      </c>
      <c r="O2" s="34" t="s">
        <v>119</v>
      </c>
      <c r="P2" s="34" t="s">
        <v>120</v>
      </c>
      <c r="Q2" s="34" t="s">
        <v>121</v>
      </c>
      <c r="S2"/>
    </row>
    <row r="3" spans="1:19">
      <c r="A3" s="39" t="s">
        <v>168</v>
      </c>
      <c r="B3" t="s">
        <v>123</v>
      </c>
      <c r="C3" t="s">
        <v>169</v>
      </c>
      <c r="D3">
        <v>0.48</v>
      </c>
      <c r="E3">
        <v>1.5005999999999999</v>
      </c>
      <c r="F3">
        <v>1.4522999999999999</v>
      </c>
      <c r="G3" s="41">
        <f>(F3/E3)*100</f>
        <v>96.78128748500599</v>
      </c>
      <c r="S3"/>
    </row>
    <row r="4" spans="1:19">
      <c r="A4" s="39" t="s">
        <v>170</v>
      </c>
      <c r="B4" t="s">
        <v>123</v>
      </c>
      <c r="C4" t="s">
        <v>169</v>
      </c>
      <c r="D4">
        <v>0.35</v>
      </c>
      <c r="E4">
        <v>1.5003</v>
      </c>
      <c r="F4">
        <v>1.4559</v>
      </c>
      <c r="G4" s="41">
        <f t="shared" ref="G4:G7" si="0">(F4/E4)*100</f>
        <v>97.040591881623669</v>
      </c>
      <c r="S4"/>
    </row>
    <row r="5" spans="1:19">
      <c r="A5" s="39" t="s">
        <v>171</v>
      </c>
      <c r="B5" t="s">
        <v>123</v>
      </c>
      <c r="C5" t="s">
        <v>169</v>
      </c>
      <c r="D5">
        <v>0.56999999999999995</v>
      </c>
      <c r="E5">
        <v>1.5005999999999999</v>
      </c>
      <c r="F5">
        <v>1.4517</v>
      </c>
      <c r="G5" s="41">
        <f t="shared" si="0"/>
        <v>96.741303478608557</v>
      </c>
      <c r="L5" s="32"/>
      <c r="S5"/>
    </row>
    <row r="6" spans="1:19">
      <c r="A6" s="39" t="s">
        <v>172</v>
      </c>
      <c r="B6" t="s">
        <v>123</v>
      </c>
      <c r="C6" t="s">
        <v>169</v>
      </c>
      <c r="D6" t="s">
        <v>568</v>
      </c>
      <c r="E6">
        <v>1.5004</v>
      </c>
      <c r="F6">
        <v>1.4545999999999999</v>
      </c>
      <c r="G6" s="41">
        <f t="shared" si="0"/>
        <v>96.947480671820841</v>
      </c>
      <c r="S6"/>
    </row>
    <row r="7" spans="1:19">
      <c r="A7" s="39" t="s">
        <v>173</v>
      </c>
      <c r="B7" t="s">
        <v>123</v>
      </c>
      <c r="C7" t="s">
        <v>169</v>
      </c>
      <c r="D7">
        <v>0.77</v>
      </c>
      <c r="E7">
        <v>1.5002</v>
      </c>
      <c r="F7">
        <v>1.4530000000000001</v>
      </c>
      <c r="G7" s="41">
        <f t="shared" si="0"/>
        <v>96.853752832955607</v>
      </c>
      <c r="S7"/>
    </row>
    <row r="8" spans="1:19" ht="15.75" thickBot="1">
      <c r="F8" s="43" t="s">
        <v>129</v>
      </c>
      <c r="G8" s="44">
        <f>AVERAGE(G3:G7)</f>
        <v>96.872883270002916</v>
      </c>
      <c r="H8" s="44">
        <f>(STDEVA(G3:G7))/(SQRT(5))</f>
        <v>5.4662580310461339E-2</v>
      </c>
      <c r="O8" s="43" t="s">
        <v>129</v>
      </c>
      <c r="P8" s="44" t="e">
        <f>AVERAGE(P3:P7)</f>
        <v>#DIV/0!</v>
      </c>
      <c r="Q8" s="44" t="e">
        <f>(STDEVA(P3:P7))/(SQRT(5))</f>
        <v>#DIV/0!</v>
      </c>
      <c r="S8"/>
    </row>
    <row r="9" spans="1:19" ht="15.75" thickTop="1">
      <c r="F9" s="62"/>
      <c r="G9" s="63"/>
      <c r="H9" s="63"/>
      <c r="O9" s="62"/>
      <c r="P9" s="63"/>
      <c r="Q9" s="63"/>
      <c r="S9"/>
    </row>
    <row r="10" spans="1:19">
      <c r="G10" s="32"/>
      <c r="S10"/>
    </row>
    <row r="11" spans="1:19">
      <c r="A11" s="39" t="s">
        <v>174</v>
      </c>
      <c r="B11" t="s">
        <v>175</v>
      </c>
      <c r="C11" t="s">
        <v>132</v>
      </c>
      <c r="D11">
        <v>0.19</v>
      </c>
      <c r="E11" s="45">
        <v>1.5006999999999999</v>
      </c>
      <c r="F11" s="45">
        <v>1.4295</v>
      </c>
      <c r="G11" s="41">
        <f>(F11/E11)*100</f>
        <v>95.255547411208113</v>
      </c>
      <c r="J11"/>
      <c r="R11"/>
      <c r="S11"/>
    </row>
    <row r="12" spans="1:19">
      <c r="A12" s="39" t="s">
        <v>176</v>
      </c>
      <c r="B12" t="s">
        <v>175</v>
      </c>
      <c r="C12" t="s">
        <v>132</v>
      </c>
      <c r="D12">
        <v>0.19</v>
      </c>
      <c r="E12" s="45">
        <v>1.5004999999999999</v>
      </c>
      <c r="F12" s="45">
        <v>1.4291</v>
      </c>
      <c r="G12" s="41">
        <f>(F12/E12)*100</f>
        <v>95.24158613795403</v>
      </c>
      <c r="J12"/>
      <c r="R12"/>
      <c r="S12"/>
    </row>
    <row r="13" spans="1:19">
      <c r="A13" s="39" t="s">
        <v>177</v>
      </c>
      <c r="B13" t="s">
        <v>175</v>
      </c>
      <c r="C13" t="s">
        <v>132</v>
      </c>
      <c r="D13" s="61" t="s">
        <v>568</v>
      </c>
      <c r="E13" s="45">
        <v>1.5005999999999999</v>
      </c>
      <c r="F13" s="45">
        <v>1.4341999999999999</v>
      </c>
      <c r="G13" s="41">
        <f>(F13/E13)*100</f>
        <v>95.575103292016522</v>
      </c>
      <c r="J13"/>
      <c r="R13"/>
      <c r="S13"/>
    </row>
    <row r="14" spans="1:19">
      <c r="A14" s="39" t="s">
        <v>178</v>
      </c>
      <c r="B14" t="s">
        <v>175</v>
      </c>
      <c r="C14" t="s">
        <v>132</v>
      </c>
      <c r="D14" s="61" t="s">
        <v>568</v>
      </c>
      <c r="E14" s="45">
        <v>1.5004999999999999</v>
      </c>
      <c r="F14" s="45">
        <v>1.4331</v>
      </c>
      <c r="G14" s="41">
        <f>(F14/E14)*100</f>
        <v>95.508163945351555</v>
      </c>
      <c r="J14"/>
      <c r="R14"/>
      <c r="S14"/>
    </row>
    <row r="15" spans="1:19">
      <c r="A15" s="39" t="s">
        <v>179</v>
      </c>
      <c r="B15" t="s">
        <v>175</v>
      </c>
      <c r="C15" t="s">
        <v>132</v>
      </c>
      <c r="D15" s="61" t="s">
        <v>568</v>
      </c>
      <c r="E15" s="45">
        <v>1.5005999999999999</v>
      </c>
      <c r="F15" s="45">
        <v>1.4232</v>
      </c>
      <c r="G15" s="41">
        <f>(F15/E15)*100</f>
        <v>94.842063174730114</v>
      </c>
      <c r="J15"/>
      <c r="R15"/>
      <c r="S15"/>
    </row>
    <row r="16" spans="1:19" ht="15.75" thickBot="1">
      <c r="D16" s="52"/>
      <c r="F16" s="43" t="s">
        <v>129</v>
      </c>
      <c r="G16" s="44">
        <f>AVERAGE(G11:G15)</f>
        <v>95.284492792252067</v>
      </c>
      <c r="H16" s="44">
        <f>(STDEVA(G11:G15))/(SQRT(5))</f>
        <v>0.12901667137034128</v>
      </c>
      <c r="I16" s="46"/>
      <c r="J16"/>
      <c r="R16"/>
      <c r="S16"/>
    </row>
    <row r="17" spans="1:19" ht="15.75" thickTop="1">
      <c r="D17" s="52"/>
      <c r="F17" s="62"/>
      <c r="G17" s="63"/>
      <c r="H17" s="63"/>
      <c r="I17" s="46"/>
      <c r="J17"/>
      <c r="R17"/>
      <c r="S17"/>
    </row>
    <row r="18" spans="1:19">
      <c r="D18" s="52"/>
      <c r="J18"/>
      <c r="R18"/>
      <c r="S18"/>
    </row>
    <row r="19" spans="1:19">
      <c r="A19" s="39" t="s">
        <v>180</v>
      </c>
      <c r="B19" t="s">
        <v>175</v>
      </c>
      <c r="C19" t="s">
        <v>139</v>
      </c>
      <c r="D19" s="52">
        <v>0.49</v>
      </c>
      <c r="E19" s="45">
        <v>1.5004</v>
      </c>
      <c r="F19" s="45">
        <v>1.4120999999999999</v>
      </c>
      <c r="G19" s="41">
        <f>(F19/E19)*100</f>
        <v>94.114902692615303</v>
      </c>
      <c r="J19"/>
      <c r="R19"/>
      <c r="S19"/>
    </row>
    <row r="20" spans="1:19">
      <c r="A20" s="39" t="s">
        <v>181</v>
      </c>
      <c r="B20" t="s">
        <v>175</v>
      </c>
      <c r="C20" t="s">
        <v>139</v>
      </c>
      <c r="D20" s="61" t="s">
        <v>568</v>
      </c>
      <c r="E20" s="45">
        <v>1.5005999999999999</v>
      </c>
      <c r="F20" s="45">
        <v>1.4226000000000001</v>
      </c>
      <c r="G20" s="41">
        <f>(F20/E20)*100</f>
        <v>94.802079168332682</v>
      </c>
      <c r="J20"/>
      <c r="R20"/>
      <c r="S20"/>
    </row>
    <row r="21" spans="1:19">
      <c r="A21" s="39" t="s">
        <v>182</v>
      </c>
      <c r="B21" t="s">
        <v>175</v>
      </c>
      <c r="C21" t="s">
        <v>139</v>
      </c>
      <c r="D21" s="61" t="s">
        <v>568</v>
      </c>
      <c r="E21" s="45">
        <v>1.5002</v>
      </c>
      <c r="F21" s="45">
        <v>1.4107000000000001</v>
      </c>
      <c r="G21" s="41">
        <f>(F21/E21)*100</f>
        <v>94.034128782828958</v>
      </c>
      <c r="J21"/>
      <c r="R21"/>
      <c r="S21"/>
    </row>
    <row r="22" spans="1:19">
      <c r="A22" s="39" t="s">
        <v>183</v>
      </c>
      <c r="B22" t="s">
        <v>175</v>
      </c>
      <c r="C22" t="s">
        <v>139</v>
      </c>
      <c r="D22">
        <v>0.34</v>
      </c>
      <c r="E22" s="45">
        <v>1.5005999999999999</v>
      </c>
      <c r="F22" s="45">
        <v>1.4116</v>
      </c>
      <c r="G22" s="41">
        <f>(F22/E22)*100</f>
        <v>94.069039051046261</v>
      </c>
      <c r="J22"/>
      <c r="R22"/>
      <c r="S22"/>
    </row>
    <row r="23" spans="1:19">
      <c r="A23" s="39" t="s">
        <v>184</v>
      </c>
      <c r="B23" t="s">
        <v>175</v>
      </c>
      <c r="C23" t="s">
        <v>139</v>
      </c>
      <c r="D23">
        <v>0.26</v>
      </c>
      <c r="E23" s="45">
        <v>1.5005999999999999</v>
      </c>
      <c r="F23" s="45">
        <v>1.4120999999999999</v>
      </c>
      <c r="G23" s="41">
        <f>(F23/E23)*100</f>
        <v>94.102359056377452</v>
      </c>
      <c r="J23"/>
      <c r="R23"/>
      <c r="S23"/>
    </row>
    <row r="24" spans="1:19" ht="15.75" thickBot="1">
      <c r="F24" s="43" t="s">
        <v>129</v>
      </c>
      <c r="G24" s="44">
        <f>AVERAGE(G19:G23)</f>
        <v>94.224501750240137</v>
      </c>
      <c r="H24" s="47">
        <f>(STDEVA(G19:G23))/(SQRT(5))</f>
        <v>0.14507532225508227</v>
      </c>
      <c r="I24" s="48"/>
      <c r="J24"/>
      <c r="R24"/>
      <c r="S24"/>
    </row>
    <row r="25" spans="1:19" ht="15.75" thickTop="1">
      <c r="J25"/>
      <c r="R25"/>
      <c r="S25"/>
    </row>
    <row r="26" spans="1:19">
      <c r="I26"/>
      <c r="J26"/>
      <c r="R26"/>
      <c r="S26"/>
    </row>
    <row r="27" spans="1:19">
      <c r="A27" s="39" t="s">
        <v>185</v>
      </c>
      <c r="B27" t="s">
        <v>175</v>
      </c>
      <c r="C27" t="s">
        <v>145</v>
      </c>
      <c r="D27">
        <v>0.12</v>
      </c>
      <c r="E27" s="45">
        <v>1.5007999999999999</v>
      </c>
      <c r="F27" s="45">
        <v>1.448</v>
      </c>
      <c r="G27" s="41">
        <f>(F27/E27)*100</f>
        <v>96.481876332622605</v>
      </c>
      <c r="I27"/>
      <c r="J27"/>
      <c r="R27"/>
      <c r="S27"/>
    </row>
    <row r="28" spans="1:19">
      <c r="A28" s="39" t="s">
        <v>186</v>
      </c>
      <c r="B28" t="s">
        <v>175</v>
      </c>
      <c r="C28" t="s">
        <v>145</v>
      </c>
      <c r="D28">
        <v>0.12</v>
      </c>
      <c r="E28" s="45">
        <v>1.5003</v>
      </c>
      <c r="F28" s="45">
        <v>1.4498</v>
      </c>
      <c r="G28" s="41">
        <f>(F28/E28)*100</f>
        <v>96.63400653202693</v>
      </c>
      <c r="I28"/>
      <c r="J28"/>
      <c r="R28"/>
      <c r="S28"/>
    </row>
    <row r="29" spans="1:19">
      <c r="A29" s="39" t="s">
        <v>187</v>
      </c>
      <c r="B29" t="s">
        <v>175</v>
      </c>
      <c r="C29" t="s">
        <v>145</v>
      </c>
      <c r="D29">
        <v>0.1</v>
      </c>
      <c r="E29" s="45">
        <v>1.5003</v>
      </c>
      <c r="F29" s="45">
        <v>1.4460999999999999</v>
      </c>
      <c r="G29" s="41">
        <f>(F29/E29)*100</f>
        <v>96.387389188828905</v>
      </c>
      <c r="I29"/>
      <c r="J29"/>
      <c r="R29"/>
      <c r="S29"/>
    </row>
    <row r="30" spans="1:19">
      <c r="A30" s="39" t="s">
        <v>188</v>
      </c>
      <c r="B30" t="s">
        <v>175</v>
      </c>
      <c r="C30" t="s">
        <v>145</v>
      </c>
      <c r="D30">
        <v>0.1</v>
      </c>
      <c r="E30" s="45">
        <v>1.5004999999999999</v>
      </c>
      <c r="F30" s="45">
        <v>1.4481999999999999</v>
      </c>
      <c r="G30" s="41">
        <f>(F30/E30)*100</f>
        <v>96.514495168277236</v>
      </c>
      <c r="I30"/>
      <c r="J30"/>
      <c r="R30"/>
      <c r="S30"/>
    </row>
    <row r="31" spans="1:19">
      <c r="A31" s="39" t="s">
        <v>189</v>
      </c>
      <c r="B31" t="s">
        <v>175</v>
      </c>
      <c r="C31" t="s">
        <v>145</v>
      </c>
      <c r="D31">
        <v>0.1</v>
      </c>
      <c r="E31" s="45">
        <v>1.5006999999999999</v>
      </c>
      <c r="F31" s="45">
        <v>1.4479</v>
      </c>
      <c r="G31" s="41">
        <f>(F31/E31)*100</f>
        <v>96.481641900446462</v>
      </c>
      <c r="I31"/>
      <c r="J31"/>
      <c r="R31"/>
      <c r="S31"/>
    </row>
    <row r="32" spans="1:19" ht="15.75" thickBot="1">
      <c r="A32" s="50"/>
      <c r="F32" s="43" t="s">
        <v>129</v>
      </c>
      <c r="G32" s="44">
        <f>AVERAGE(G27:G31)</f>
        <v>96.499881824440422</v>
      </c>
      <c r="H32" s="44">
        <f>(STDEVA(G27:G31))/(SQRT(5))</f>
        <v>3.9695385520858557E-2</v>
      </c>
      <c r="I32"/>
      <c r="J32"/>
      <c r="R32"/>
      <c r="S32"/>
    </row>
    <row r="33" spans="1:19" ht="15.75" thickTop="1">
      <c r="A33" s="50"/>
      <c r="F33" s="62"/>
      <c r="G33" s="63"/>
      <c r="H33" s="63"/>
      <c r="I33"/>
      <c r="J33"/>
      <c r="R33"/>
      <c r="S33"/>
    </row>
    <row r="34" spans="1:19">
      <c r="A34" s="49"/>
      <c r="I34"/>
      <c r="J34"/>
      <c r="R34"/>
      <c r="S34"/>
    </row>
    <row r="35" spans="1:19">
      <c r="A35" s="39" t="s">
        <v>190</v>
      </c>
      <c r="B35" t="s">
        <v>175</v>
      </c>
      <c r="C35" t="s">
        <v>151</v>
      </c>
      <c r="D35">
        <v>0.43</v>
      </c>
      <c r="E35" s="45">
        <v>1.5004999999999999</v>
      </c>
      <c r="F35" s="45">
        <v>1.4101999999999999</v>
      </c>
      <c r="G35" s="41">
        <f>(F35/E35)*100</f>
        <v>93.982005998000659</v>
      </c>
      <c r="I35"/>
      <c r="J35"/>
      <c r="R35"/>
      <c r="S35"/>
    </row>
    <row r="36" spans="1:19">
      <c r="A36" s="39" t="s">
        <v>191</v>
      </c>
      <c r="B36" t="s">
        <v>175</v>
      </c>
      <c r="C36" t="s">
        <v>151</v>
      </c>
      <c r="D36">
        <v>0.12</v>
      </c>
      <c r="E36" s="45">
        <v>1.5005999999999999</v>
      </c>
      <c r="F36" s="45">
        <v>1.4129</v>
      </c>
      <c r="G36" s="41">
        <f>(F36/E36)*100</f>
        <v>94.155671064907381</v>
      </c>
      <c r="I36"/>
      <c r="J36"/>
      <c r="R36"/>
      <c r="S36"/>
    </row>
    <row r="37" spans="1:19">
      <c r="A37" s="39" t="s">
        <v>192</v>
      </c>
      <c r="B37" t="s">
        <v>175</v>
      </c>
      <c r="C37" t="s">
        <v>151</v>
      </c>
      <c r="D37">
        <v>0.21</v>
      </c>
      <c r="E37" s="45">
        <v>1.5006999999999999</v>
      </c>
      <c r="F37" s="45">
        <v>1.41</v>
      </c>
      <c r="G37" s="41">
        <f>(F37/E37)*100</f>
        <v>93.956153794895712</v>
      </c>
      <c r="I37"/>
      <c r="J37"/>
      <c r="R37"/>
      <c r="S37"/>
    </row>
    <row r="38" spans="1:19">
      <c r="A38" s="39" t="s">
        <v>193</v>
      </c>
      <c r="B38" t="s">
        <v>175</v>
      </c>
      <c r="C38" t="s">
        <v>151</v>
      </c>
      <c r="D38">
        <v>0.28000000000000003</v>
      </c>
      <c r="E38" s="45">
        <v>1.5003</v>
      </c>
      <c r="F38" s="45">
        <v>1.4157</v>
      </c>
      <c r="G38" s="41">
        <f>(F38/E38)*100</f>
        <v>94.361127774445109</v>
      </c>
      <c r="I38"/>
      <c r="J38"/>
      <c r="R38"/>
      <c r="S38"/>
    </row>
    <row r="39" spans="1:19">
      <c r="A39" s="39" t="s">
        <v>194</v>
      </c>
      <c r="B39" t="s">
        <v>175</v>
      </c>
      <c r="C39" t="s">
        <v>151</v>
      </c>
      <c r="D39">
        <v>0.35</v>
      </c>
      <c r="E39" s="45">
        <v>1.5006999999999999</v>
      </c>
      <c r="F39" s="45">
        <v>1.4177999999999999</v>
      </c>
      <c r="G39" s="41">
        <f>(F39/E39)*100</f>
        <v>94.475911241420675</v>
      </c>
      <c r="I39"/>
      <c r="J39"/>
      <c r="R39"/>
      <c r="S39"/>
    </row>
    <row r="40" spans="1:19" ht="15.75" thickBot="1">
      <c r="F40" s="43" t="s">
        <v>129</v>
      </c>
      <c r="G40" s="44">
        <f>AVERAGE(G35:G39)</f>
        <v>94.186173974733904</v>
      </c>
      <c r="H40" s="44">
        <f>(STDEVA(G35:G39))/(SQRT(5))</f>
        <v>0.102489216287504</v>
      </c>
      <c r="I40"/>
      <c r="J40"/>
      <c r="R40"/>
      <c r="S40"/>
    </row>
    <row r="41" spans="1:19" ht="15.75" thickTop="1">
      <c r="I41"/>
      <c r="J41"/>
      <c r="R41"/>
      <c r="S41"/>
    </row>
    <row r="42" spans="1:19">
      <c r="A42" s="49"/>
      <c r="I42"/>
      <c r="J42"/>
      <c r="R42"/>
      <c r="S42"/>
    </row>
    <row r="43" spans="1:19">
      <c r="A43" s="39" t="s">
        <v>195</v>
      </c>
      <c r="B43" t="s">
        <v>175</v>
      </c>
      <c r="C43" t="s">
        <v>157</v>
      </c>
      <c r="D43">
        <v>0.11</v>
      </c>
      <c r="E43" s="45">
        <v>1.5006999999999999</v>
      </c>
      <c r="F43" s="45">
        <v>1.4257</v>
      </c>
      <c r="G43" s="41">
        <f>(F43/E43)*100</f>
        <v>95.002332244952356</v>
      </c>
      <c r="I43"/>
      <c r="J43"/>
      <c r="R43"/>
      <c r="S43"/>
    </row>
    <row r="44" spans="1:19">
      <c r="A44" s="39" t="s">
        <v>196</v>
      </c>
      <c r="B44" t="s">
        <v>175</v>
      </c>
      <c r="C44" t="s">
        <v>157</v>
      </c>
      <c r="D44">
        <v>0.13</v>
      </c>
      <c r="E44" s="45">
        <v>1.5004999999999999</v>
      </c>
      <c r="F44" s="45">
        <v>1.4300999999999999</v>
      </c>
      <c r="G44" s="41">
        <f>(F44/E44)*100</f>
        <v>95.308230589803401</v>
      </c>
      <c r="I44"/>
      <c r="J44"/>
      <c r="R44"/>
      <c r="S44"/>
    </row>
    <row r="45" spans="1:19">
      <c r="A45" s="39" t="s">
        <v>197</v>
      </c>
      <c r="B45" t="s">
        <v>175</v>
      </c>
      <c r="C45" t="s">
        <v>157</v>
      </c>
      <c r="D45">
        <v>0.11</v>
      </c>
      <c r="E45" s="45">
        <v>1.5005999999999999</v>
      </c>
      <c r="F45" s="45">
        <v>1.4273</v>
      </c>
      <c r="G45" s="41">
        <f>(F45/E45)*100</f>
        <v>95.115287218445971</v>
      </c>
      <c r="I45"/>
      <c r="J45"/>
      <c r="R45"/>
      <c r="S45"/>
    </row>
    <row r="46" spans="1:19">
      <c r="A46" s="39" t="s">
        <v>198</v>
      </c>
      <c r="B46" t="s">
        <v>175</v>
      </c>
      <c r="C46" t="s">
        <v>157</v>
      </c>
      <c r="D46">
        <v>0.11</v>
      </c>
      <c r="E46" s="45">
        <v>1.5004999999999999</v>
      </c>
      <c r="F46" s="45">
        <v>1.4313</v>
      </c>
      <c r="G46" s="41">
        <f>(F46/E46)*100</f>
        <v>95.388203932022662</v>
      </c>
      <c r="I46"/>
      <c r="J46"/>
      <c r="R46"/>
      <c r="S46"/>
    </row>
    <row r="47" spans="1:19">
      <c r="A47" s="39" t="s">
        <v>199</v>
      </c>
      <c r="B47" t="s">
        <v>175</v>
      </c>
      <c r="C47" t="s">
        <v>157</v>
      </c>
      <c r="D47">
        <v>0.09</v>
      </c>
      <c r="E47" s="45">
        <v>1.5007999999999999</v>
      </c>
      <c r="F47" s="45">
        <v>1.4317</v>
      </c>
      <c r="G47" s="41">
        <f>(F47/E47)*100</f>
        <v>95.39578891257996</v>
      </c>
      <c r="I47"/>
      <c r="J47"/>
      <c r="R47"/>
      <c r="S47"/>
    </row>
    <row r="48" spans="1:19" ht="15.75" thickBot="1">
      <c r="F48" s="43" t="s">
        <v>129</v>
      </c>
      <c r="G48" s="44">
        <f>AVERAGE(G43:G47)</f>
        <v>95.241968579560876</v>
      </c>
      <c r="H48" s="44">
        <f>(STDEVA(G43:G47))/(SQRT(5))</f>
        <v>7.8393197179231253E-2</v>
      </c>
      <c r="I48"/>
      <c r="J48"/>
      <c r="R48"/>
      <c r="S48"/>
    </row>
    <row r="49" spans="1:19" ht="15.75" thickTop="1">
      <c r="F49" s="62"/>
      <c r="G49" s="63"/>
      <c r="H49" s="63"/>
      <c r="I49"/>
      <c r="J49"/>
      <c r="R49"/>
      <c r="S49"/>
    </row>
    <row r="50" spans="1:19">
      <c r="I50"/>
      <c r="J50"/>
      <c r="R50"/>
      <c r="S50"/>
    </row>
    <row r="51" spans="1:19">
      <c r="A51" s="39" t="s">
        <v>200</v>
      </c>
      <c r="B51" t="s">
        <v>175</v>
      </c>
      <c r="C51" t="s">
        <v>163</v>
      </c>
      <c r="D51">
        <v>0.15</v>
      </c>
      <c r="E51" s="45">
        <v>1.5005999999999999</v>
      </c>
      <c r="F51" s="45">
        <v>1.4237</v>
      </c>
      <c r="G51" s="41">
        <f>(F51/E51)*100</f>
        <v>94.875383180061306</v>
      </c>
      <c r="I51"/>
      <c r="J51"/>
      <c r="R51"/>
      <c r="S51"/>
    </row>
    <row r="52" spans="1:19">
      <c r="A52" s="39" t="s">
        <v>201</v>
      </c>
      <c r="B52" t="s">
        <v>175</v>
      </c>
      <c r="C52" t="s">
        <v>163</v>
      </c>
      <c r="D52">
        <v>0.22</v>
      </c>
      <c r="E52" s="45">
        <v>1.5003</v>
      </c>
      <c r="F52" s="45">
        <v>1.4260999999999999</v>
      </c>
      <c r="G52" s="41">
        <f>(F52/E52)*100</f>
        <v>95.054322468839558</v>
      </c>
      <c r="I52"/>
      <c r="J52"/>
      <c r="R52"/>
      <c r="S52"/>
    </row>
    <row r="53" spans="1:19">
      <c r="A53" s="39" t="s">
        <v>202</v>
      </c>
      <c r="B53" t="s">
        <v>175</v>
      </c>
      <c r="C53" t="s">
        <v>163</v>
      </c>
      <c r="D53">
        <v>0.2</v>
      </c>
      <c r="E53" s="45">
        <v>1.5003</v>
      </c>
      <c r="F53" s="45">
        <v>1.4279999999999999</v>
      </c>
      <c r="G53" s="41">
        <f>(F53/E53)*100</f>
        <v>95.180963807238555</v>
      </c>
      <c r="I53"/>
      <c r="J53"/>
      <c r="R53"/>
      <c r="S53"/>
    </row>
    <row r="54" spans="1:19">
      <c r="A54" s="39" t="s">
        <v>203</v>
      </c>
      <c r="B54" t="s">
        <v>175</v>
      </c>
      <c r="C54" t="s">
        <v>163</v>
      </c>
      <c r="D54">
        <v>0.14000000000000001</v>
      </c>
      <c r="E54" s="45">
        <v>1.5005999999999999</v>
      </c>
      <c r="F54" s="45">
        <v>1.4281999999999999</v>
      </c>
      <c r="G54" s="41">
        <f>(F54/E54)*100</f>
        <v>95.175263228042112</v>
      </c>
      <c r="I54"/>
      <c r="J54"/>
      <c r="R54"/>
      <c r="S54"/>
    </row>
    <row r="55" spans="1:19">
      <c r="A55" s="39" t="s">
        <v>204</v>
      </c>
      <c r="B55" t="s">
        <v>175</v>
      </c>
      <c r="C55" t="s">
        <v>163</v>
      </c>
      <c r="D55">
        <v>0.14000000000000001</v>
      </c>
      <c r="E55" s="45">
        <v>1.5006999999999999</v>
      </c>
      <c r="F55" s="45">
        <v>1.4312</v>
      </c>
      <c r="G55" s="41">
        <f>(F55/E55)*100</f>
        <v>95.368827880322527</v>
      </c>
      <c r="I55"/>
      <c r="J55"/>
      <c r="R55"/>
      <c r="S55"/>
    </row>
    <row r="56" spans="1:19" ht="15.75" thickBot="1">
      <c r="A56" s="49"/>
      <c r="F56" s="43" t="s">
        <v>129</v>
      </c>
      <c r="G56" s="44">
        <f>AVERAGE(G51:G55)</f>
        <v>95.130952112900815</v>
      </c>
      <c r="H56" s="44">
        <f>(STDEVA(G51:G55))/(SQRT(5))</f>
        <v>8.1313315946327624E-2</v>
      </c>
      <c r="I56"/>
      <c r="J56"/>
      <c r="R56"/>
      <c r="S56"/>
    </row>
    <row r="57" spans="1:19" ht="15.75" thickTop="1">
      <c r="I57"/>
      <c r="J57"/>
      <c r="R57"/>
      <c r="S5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S57"/>
  <sheetViews>
    <sheetView topLeftCell="A7" workbookViewId="0">
      <selection activeCell="B57" sqref="B57"/>
    </sheetView>
  </sheetViews>
  <sheetFormatPr defaultColWidth="9" defaultRowHeight="15"/>
  <cols>
    <col min="1" max="1" width="9.140625" style="32" customWidth="1"/>
    <col min="9" max="9" width="9.140625" style="38" customWidth="1"/>
    <col min="10" max="10" width="9.140625" style="42" customWidth="1"/>
    <col min="18" max="18" width="9.140625" style="38" customWidth="1"/>
    <col min="19" max="19" width="9.140625" style="42" customWidth="1"/>
    <col min="20" max="256" width="9.140625" customWidth="1"/>
  </cols>
  <sheetData>
    <row r="1" spans="1:19">
      <c r="D1" s="33" t="s">
        <v>4</v>
      </c>
      <c r="E1" s="34" t="s">
        <v>115</v>
      </c>
      <c r="F1" s="34" t="s">
        <v>116</v>
      </c>
      <c r="G1" s="35" t="s">
        <v>117</v>
      </c>
      <c r="H1" s="34" t="s">
        <v>118</v>
      </c>
      <c r="I1" s="36"/>
      <c r="J1" s="37"/>
      <c r="N1" s="34" t="s">
        <v>115</v>
      </c>
      <c r="O1" s="34" t="s">
        <v>116</v>
      </c>
      <c r="P1" s="35" t="s">
        <v>117</v>
      </c>
      <c r="Q1" s="34" t="s">
        <v>118</v>
      </c>
      <c r="S1"/>
    </row>
    <row r="2" spans="1:19">
      <c r="E2" s="34" t="s">
        <v>119</v>
      </c>
      <c r="F2" s="34" t="s">
        <v>119</v>
      </c>
      <c r="G2" s="34" t="s">
        <v>120</v>
      </c>
      <c r="H2" s="34" t="s">
        <v>121</v>
      </c>
      <c r="I2" s="36"/>
      <c r="J2" s="37"/>
      <c r="N2" s="34" t="s">
        <v>119</v>
      </c>
      <c r="O2" s="34" t="s">
        <v>119</v>
      </c>
      <c r="P2" s="34" t="s">
        <v>120</v>
      </c>
      <c r="Q2" s="34" t="s">
        <v>121</v>
      </c>
      <c r="S2"/>
    </row>
    <row r="3" spans="1:19">
      <c r="A3" s="39" t="s">
        <v>205</v>
      </c>
      <c r="B3" t="s">
        <v>123</v>
      </c>
      <c r="C3" s="40" t="s">
        <v>206</v>
      </c>
      <c r="D3" s="52">
        <v>4.45</v>
      </c>
      <c r="E3">
        <v>1.5008999999999999</v>
      </c>
      <c r="F3">
        <v>1.4522999999999999</v>
      </c>
      <c r="G3" s="41">
        <f>(F3/E3)*100</f>
        <v>96.761942834299418</v>
      </c>
      <c r="S3"/>
    </row>
    <row r="4" spans="1:19">
      <c r="A4" s="39" t="s">
        <v>207</v>
      </c>
      <c r="C4" t="s">
        <v>206</v>
      </c>
      <c r="D4" s="52">
        <v>0.83</v>
      </c>
      <c r="E4">
        <v>1.5002</v>
      </c>
      <c r="F4">
        <v>1.4116</v>
      </c>
      <c r="G4" s="41">
        <f t="shared" ref="G4:G7" si="0">(F4/E4)*100</f>
        <v>94.094120783895491</v>
      </c>
      <c r="S4"/>
    </row>
    <row r="5" spans="1:19">
      <c r="A5" s="39" t="s">
        <v>208</v>
      </c>
      <c r="C5" t="s">
        <v>206</v>
      </c>
      <c r="D5" s="52">
        <v>1.3900000000000001</v>
      </c>
      <c r="E5">
        <v>1.5006999999999999</v>
      </c>
      <c r="F5">
        <v>1.4488000000000001</v>
      </c>
      <c r="G5" s="41">
        <f t="shared" si="0"/>
        <v>96.541613913507035</v>
      </c>
      <c r="L5" s="32"/>
      <c r="S5"/>
    </row>
    <row r="6" spans="1:19">
      <c r="A6" s="39" t="s">
        <v>209</v>
      </c>
      <c r="C6" t="s">
        <v>206</v>
      </c>
      <c r="D6" s="52">
        <v>2.08</v>
      </c>
      <c r="E6">
        <v>1.5004999999999999</v>
      </c>
      <c r="F6">
        <v>1.4529000000000001</v>
      </c>
      <c r="G6" s="41">
        <f t="shared" si="0"/>
        <v>96.827724091969344</v>
      </c>
      <c r="S6"/>
    </row>
    <row r="7" spans="1:19">
      <c r="A7" s="39" t="s">
        <v>210</v>
      </c>
      <c r="C7" t="s">
        <v>206</v>
      </c>
      <c r="D7" s="52">
        <v>1.28</v>
      </c>
      <c r="E7">
        <v>1.5004999999999999</v>
      </c>
      <c r="F7">
        <v>1.4154</v>
      </c>
      <c r="G7" s="41">
        <f t="shared" si="0"/>
        <v>94.32855714761746</v>
      </c>
      <c r="S7"/>
    </row>
    <row r="8" spans="1:19" ht="15.75" thickBot="1">
      <c r="F8" s="43" t="s">
        <v>129</v>
      </c>
      <c r="G8" s="44">
        <f>AVERAGE(G3:G7)</f>
        <v>95.710791754257755</v>
      </c>
      <c r="H8" s="44">
        <f>(STDEVA(G3:G7))/(SQRT(5))</f>
        <v>0.61509834313727352</v>
      </c>
      <c r="O8" s="43" t="s">
        <v>129</v>
      </c>
      <c r="P8" s="44" t="e">
        <f>AVERAGE(P3:P7)</f>
        <v>#DIV/0!</v>
      </c>
      <c r="Q8" s="44" t="e">
        <f>(STDEVA(P3:P7))/(SQRT(5))</f>
        <v>#DIV/0!</v>
      </c>
      <c r="S8"/>
    </row>
    <row r="9" spans="1:19" ht="15.75" thickTop="1">
      <c r="G9" s="32"/>
      <c r="S9"/>
    </row>
    <row r="10" spans="1:19">
      <c r="S10"/>
    </row>
    <row r="11" spans="1:19">
      <c r="A11" s="39" t="s">
        <v>211</v>
      </c>
      <c r="B11" t="s">
        <v>212</v>
      </c>
      <c r="C11" t="s">
        <v>132</v>
      </c>
      <c r="D11">
        <v>0.15</v>
      </c>
      <c r="E11" s="45">
        <v>1.5004</v>
      </c>
      <c r="F11" s="45">
        <v>1.4527000000000001</v>
      </c>
      <c r="G11" s="41">
        <f>(F11/E11)*100</f>
        <v>96.820847773926971</v>
      </c>
      <c r="J11"/>
      <c r="R11"/>
      <c r="S11"/>
    </row>
    <row r="12" spans="1:19">
      <c r="A12" s="39" t="s">
        <v>213</v>
      </c>
      <c r="B12" t="s">
        <v>212</v>
      </c>
      <c r="C12" t="s">
        <v>132</v>
      </c>
      <c r="D12">
        <v>0.13</v>
      </c>
      <c r="E12" s="45">
        <v>1.5002</v>
      </c>
      <c r="F12" s="45">
        <v>1.448</v>
      </c>
      <c r="G12" s="41">
        <f>(F12/E12)*100</f>
        <v>96.520463938141575</v>
      </c>
      <c r="J12"/>
      <c r="R12"/>
      <c r="S12"/>
    </row>
    <row r="13" spans="1:19">
      <c r="A13" s="39" t="s">
        <v>214</v>
      </c>
      <c r="B13" t="s">
        <v>212</v>
      </c>
      <c r="C13" t="s">
        <v>132</v>
      </c>
      <c r="D13">
        <v>0.19</v>
      </c>
      <c r="E13" s="45">
        <v>1.5004</v>
      </c>
      <c r="F13" s="45">
        <v>1.4501999999999999</v>
      </c>
      <c r="G13" s="41">
        <f>(F13/E13)*100</f>
        <v>96.654225539856029</v>
      </c>
      <c r="J13"/>
      <c r="R13"/>
      <c r="S13"/>
    </row>
    <row r="14" spans="1:19">
      <c r="A14" s="39" t="s">
        <v>215</v>
      </c>
      <c r="B14" t="s">
        <v>212</v>
      </c>
      <c r="C14" t="s">
        <v>132</v>
      </c>
      <c r="D14">
        <v>0.16</v>
      </c>
      <c r="E14" s="45">
        <v>1.5006999999999999</v>
      </c>
      <c r="F14" s="45">
        <v>1.4503999999999999</v>
      </c>
      <c r="G14" s="41">
        <f>(F14/E14)*100</f>
        <v>96.648230825614718</v>
      </c>
      <c r="J14"/>
      <c r="R14"/>
      <c r="S14"/>
    </row>
    <row r="15" spans="1:19">
      <c r="A15" s="39" t="s">
        <v>216</v>
      </c>
      <c r="B15" t="s">
        <v>212</v>
      </c>
      <c r="C15" t="s">
        <v>132</v>
      </c>
      <c r="D15">
        <v>0.12</v>
      </c>
      <c r="E15" s="45">
        <v>1.5005999999999999</v>
      </c>
      <c r="F15" s="45">
        <v>1.4479</v>
      </c>
      <c r="G15" s="41">
        <f>(F15/E15)*100</f>
        <v>96.488071438091424</v>
      </c>
      <c r="J15"/>
      <c r="R15"/>
      <c r="S15"/>
    </row>
    <row r="16" spans="1:19" ht="15.75" thickBot="1">
      <c r="A16" s="32" t="s">
        <v>137</v>
      </c>
      <c r="F16" s="43" t="s">
        <v>129</v>
      </c>
      <c r="G16" s="44">
        <f>AVERAGE(G11:G15)</f>
        <v>96.626367903126152</v>
      </c>
      <c r="H16" s="44">
        <f>(STDEVA(G11:G15))/(SQRT(5))</f>
        <v>5.8914352025280892E-2</v>
      </c>
      <c r="I16" s="46"/>
      <c r="J16"/>
      <c r="R16"/>
      <c r="S16"/>
    </row>
    <row r="17" spans="1:19" ht="15.75" thickTop="1">
      <c r="F17" s="62"/>
      <c r="G17" s="63"/>
      <c r="H17" s="63"/>
      <c r="I17" s="46"/>
      <c r="J17"/>
      <c r="R17"/>
      <c r="S17"/>
    </row>
    <row r="18" spans="1:19">
      <c r="J18"/>
      <c r="R18"/>
      <c r="S18"/>
    </row>
    <row r="19" spans="1:19">
      <c r="A19" s="39" t="s">
        <v>217</v>
      </c>
      <c r="B19" t="s">
        <v>212</v>
      </c>
      <c r="C19" t="s">
        <v>139</v>
      </c>
      <c r="D19">
        <v>0.21</v>
      </c>
      <c r="E19" s="45">
        <v>1.5001</v>
      </c>
      <c r="F19" s="45">
        <v>1.4176</v>
      </c>
      <c r="G19" s="41">
        <f>(F19/E19)*100</f>
        <v>94.500366642223852</v>
      </c>
      <c r="J19"/>
      <c r="R19"/>
      <c r="S19"/>
    </row>
    <row r="20" spans="1:19">
      <c r="A20" s="39" t="s">
        <v>218</v>
      </c>
      <c r="B20" t="s">
        <v>212</v>
      </c>
      <c r="C20" t="s">
        <v>139</v>
      </c>
      <c r="D20">
        <v>0.28999999999999998</v>
      </c>
      <c r="E20" s="45">
        <v>1.5002</v>
      </c>
      <c r="F20" s="45">
        <v>1.4192</v>
      </c>
      <c r="G20" s="41">
        <f>(F20/E20)*100</f>
        <v>94.600719904012792</v>
      </c>
      <c r="J20"/>
      <c r="R20"/>
      <c r="S20"/>
    </row>
    <row r="21" spans="1:19">
      <c r="A21" s="39" t="s">
        <v>219</v>
      </c>
      <c r="B21" t="s">
        <v>212</v>
      </c>
      <c r="C21" t="s">
        <v>139</v>
      </c>
      <c r="D21">
        <v>0.37</v>
      </c>
      <c r="E21" s="45">
        <v>1.5003</v>
      </c>
      <c r="F21" s="45">
        <v>1.4200999999999999</v>
      </c>
      <c r="G21" s="41">
        <f>(F21/E21)*100</f>
        <v>94.65440245284276</v>
      </c>
      <c r="J21"/>
      <c r="R21"/>
      <c r="S21"/>
    </row>
    <row r="22" spans="1:19">
      <c r="A22" s="39" t="s">
        <v>220</v>
      </c>
      <c r="B22" t="s">
        <v>212</v>
      </c>
      <c r="C22" t="s">
        <v>139</v>
      </c>
      <c r="D22">
        <v>0.3</v>
      </c>
      <c r="E22" s="45">
        <v>1.5001</v>
      </c>
      <c r="F22" s="45">
        <v>1.4164000000000001</v>
      </c>
      <c r="G22" s="41">
        <f>(F22/E22)*100</f>
        <v>94.420371975201661</v>
      </c>
      <c r="J22"/>
      <c r="R22"/>
      <c r="S22"/>
    </row>
    <row r="23" spans="1:19">
      <c r="A23" s="39" t="s">
        <v>221</v>
      </c>
      <c r="B23" t="s">
        <v>212</v>
      </c>
      <c r="C23" t="s">
        <v>139</v>
      </c>
      <c r="D23">
        <v>0.35</v>
      </c>
      <c r="E23" s="45">
        <v>1.5</v>
      </c>
      <c r="F23" s="45">
        <v>1.4185000000000001</v>
      </c>
      <c r="G23" s="41">
        <f>(F23/E23)*100</f>
        <v>94.566666666666677</v>
      </c>
      <c r="J23"/>
      <c r="R23"/>
      <c r="S23"/>
    </row>
    <row r="24" spans="1:19" ht="15.75" thickBot="1">
      <c r="F24" s="43" t="s">
        <v>129</v>
      </c>
      <c r="G24" s="44">
        <f>AVERAGE(G19:G23)</f>
        <v>94.548505528189537</v>
      </c>
      <c r="H24" s="47">
        <f>(STDEVA(G19:G23))/(SQRT(5))</f>
        <v>4.0623814682844775E-2</v>
      </c>
      <c r="I24" s="48"/>
      <c r="J24"/>
      <c r="R24"/>
      <c r="S24"/>
    </row>
    <row r="25" spans="1:19" ht="15.75" thickTop="1">
      <c r="J25"/>
      <c r="R25"/>
      <c r="S25"/>
    </row>
    <row r="26" spans="1:19">
      <c r="A26" s="49"/>
      <c r="I26"/>
      <c r="J26"/>
      <c r="R26"/>
      <c r="S26"/>
    </row>
    <row r="27" spans="1:19">
      <c r="A27" s="39" t="s">
        <v>222</v>
      </c>
      <c r="B27" t="s">
        <v>212</v>
      </c>
      <c r="C27" t="s">
        <v>145</v>
      </c>
      <c r="D27">
        <v>0.15</v>
      </c>
      <c r="E27" s="45">
        <v>1.5004</v>
      </c>
      <c r="F27" s="45">
        <v>1.4416</v>
      </c>
      <c r="G27" s="41">
        <f>(F27/E27)*100</f>
        <v>96.081045054652094</v>
      </c>
      <c r="I27"/>
      <c r="J27"/>
      <c r="R27"/>
      <c r="S27"/>
    </row>
    <row r="28" spans="1:19">
      <c r="A28" s="39" t="s">
        <v>223</v>
      </c>
      <c r="B28" t="s">
        <v>212</v>
      </c>
      <c r="C28" t="s">
        <v>145</v>
      </c>
      <c r="D28">
        <v>0.13</v>
      </c>
      <c r="E28" s="45">
        <v>1.5002</v>
      </c>
      <c r="F28" s="45">
        <v>1.4428000000000001</v>
      </c>
      <c r="G28" s="41">
        <f>(F28/E28)*100</f>
        <v>96.173843487535009</v>
      </c>
      <c r="I28"/>
      <c r="J28"/>
      <c r="R28"/>
      <c r="S28"/>
    </row>
    <row r="29" spans="1:19">
      <c r="A29" s="39" t="s">
        <v>224</v>
      </c>
      <c r="B29" t="s">
        <v>212</v>
      </c>
      <c r="C29" t="s">
        <v>145</v>
      </c>
      <c r="D29">
        <v>0.11</v>
      </c>
      <c r="E29" s="45">
        <v>1.5006999999999999</v>
      </c>
      <c r="F29" s="45">
        <v>1.4370000000000001</v>
      </c>
      <c r="G29" s="41">
        <f>(F29/E29)*100</f>
        <v>95.75531418671288</v>
      </c>
      <c r="I29"/>
      <c r="J29"/>
      <c r="R29"/>
      <c r="S29"/>
    </row>
    <row r="30" spans="1:19">
      <c r="A30" s="39" t="s">
        <v>225</v>
      </c>
      <c r="B30" t="s">
        <v>212</v>
      </c>
      <c r="C30" t="s">
        <v>145</v>
      </c>
      <c r="D30">
        <v>0.18</v>
      </c>
      <c r="E30" s="45">
        <v>1.5004</v>
      </c>
      <c r="F30" s="45">
        <v>1.4438</v>
      </c>
      <c r="G30" s="41">
        <f>(F30/E30)*100</f>
        <v>96.227672620634493</v>
      </c>
      <c r="I30"/>
      <c r="J30"/>
      <c r="R30"/>
      <c r="S30"/>
    </row>
    <row r="31" spans="1:19">
      <c r="A31" s="39" t="s">
        <v>226</v>
      </c>
      <c r="B31" t="s">
        <v>212</v>
      </c>
      <c r="C31" t="s">
        <v>145</v>
      </c>
      <c r="D31">
        <v>0.16</v>
      </c>
      <c r="E31" s="45">
        <v>1.5008999999999999</v>
      </c>
      <c r="F31" s="45">
        <v>1.4476</v>
      </c>
      <c r="G31" s="41">
        <f>(F31/E31)*100</f>
        <v>96.448797388233729</v>
      </c>
      <c r="I31"/>
      <c r="J31"/>
      <c r="R31"/>
      <c r="S31"/>
    </row>
    <row r="32" spans="1:19" ht="15.75" thickBot="1">
      <c r="A32" s="50"/>
      <c r="F32" s="43" t="s">
        <v>129</v>
      </c>
      <c r="G32" s="44">
        <f>AVERAGE(G27:G31)</f>
        <v>96.13733454755365</v>
      </c>
      <c r="H32" s="44">
        <f>(STDEVA(G27:G31))/(SQRT(5))</f>
        <v>0.11305110224563331</v>
      </c>
      <c r="I32"/>
      <c r="J32"/>
      <c r="R32"/>
      <c r="S32"/>
    </row>
    <row r="33" spans="1:19" ht="15.75" thickTop="1">
      <c r="A33" s="50"/>
      <c r="F33" s="62"/>
      <c r="G33" s="63"/>
      <c r="H33" s="63"/>
      <c r="I33"/>
      <c r="J33"/>
      <c r="R33"/>
      <c r="S33"/>
    </row>
    <row r="34" spans="1:19">
      <c r="A34" s="49"/>
      <c r="I34"/>
      <c r="J34"/>
      <c r="R34"/>
      <c r="S34"/>
    </row>
    <row r="35" spans="1:19">
      <c r="A35" s="39" t="s">
        <v>227</v>
      </c>
      <c r="B35" t="s">
        <v>212</v>
      </c>
      <c r="C35" t="s">
        <v>151</v>
      </c>
      <c r="D35">
        <v>0.16</v>
      </c>
      <c r="E35" s="45">
        <v>1.5004999999999999</v>
      </c>
      <c r="F35" s="45">
        <v>1.1458999999999999</v>
      </c>
      <c r="G35" s="41">
        <f>(F35/E35)*100</f>
        <v>76.367877374208589</v>
      </c>
      <c r="I35"/>
      <c r="J35"/>
      <c r="R35"/>
      <c r="S35"/>
    </row>
    <row r="36" spans="1:19">
      <c r="A36" s="39" t="s">
        <v>228</v>
      </c>
      <c r="B36" t="s">
        <v>212</v>
      </c>
      <c r="C36" t="s">
        <v>151</v>
      </c>
      <c r="D36">
        <v>0.13</v>
      </c>
      <c r="E36" s="45">
        <v>1.5005999999999999</v>
      </c>
      <c r="F36" s="45">
        <v>1.4140999999999999</v>
      </c>
      <c r="G36" s="41">
        <f>(F36/E36)*100</f>
        <v>94.235639077702245</v>
      </c>
      <c r="I36"/>
      <c r="J36"/>
      <c r="R36"/>
      <c r="S36"/>
    </row>
    <row r="37" spans="1:19">
      <c r="A37" s="39" t="s">
        <v>229</v>
      </c>
      <c r="B37" t="s">
        <v>212</v>
      </c>
      <c r="C37" t="s">
        <v>151</v>
      </c>
      <c r="D37">
        <v>0.33</v>
      </c>
      <c r="E37" s="45">
        <v>1.5</v>
      </c>
      <c r="F37" s="45">
        <v>1.4172</v>
      </c>
      <c r="G37" s="41">
        <f>(F37/E37)*100</f>
        <v>94.48</v>
      </c>
      <c r="I37"/>
      <c r="J37"/>
      <c r="R37"/>
      <c r="S37"/>
    </row>
    <row r="38" spans="1:19">
      <c r="A38" s="39" t="s">
        <v>230</v>
      </c>
      <c r="B38" t="s">
        <v>212</v>
      </c>
      <c r="C38" t="s">
        <v>151</v>
      </c>
      <c r="D38">
        <v>0.19</v>
      </c>
      <c r="E38" s="45">
        <v>1.5</v>
      </c>
      <c r="F38" s="45">
        <v>1.4154</v>
      </c>
      <c r="G38" s="41">
        <f>(F38/E38)*100</f>
        <v>94.36</v>
      </c>
      <c r="I38"/>
      <c r="J38"/>
      <c r="R38"/>
      <c r="S38"/>
    </row>
    <row r="39" spans="1:19">
      <c r="A39" s="39" t="s">
        <v>231</v>
      </c>
      <c r="B39" t="s">
        <v>212</v>
      </c>
      <c r="C39" t="s">
        <v>151</v>
      </c>
      <c r="D39">
        <v>0.3</v>
      </c>
      <c r="E39" s="45">
        <v>1.5001</v>
      </c>
      <c r="F39" s="45">
        <v>1.417</v>
      </c>
      <c r="G39" s="41">
        <f>(F39/E39)*100</f>
        <v>94.460369308712757</v>
      </c>
      <c r="I39"/>
      <c r="J39"/>
      <c r="R39"/>
      <c r="S39"/>
    </row>
    <row r="40" spans="1:19" ht="15.75" thickBot="1">
      <c r="A40" s="51"/>
      <c r="F40" s="43" t="s">
        <v>129</v>
      </c>
      <c r="G40" s="44">
        <f>AVERAGE(G35:G39)</f>
        <v>90.780777152124728</v>
      </c>
      <c r="H40" s="44">
        <f>(STDEVA(G35:G39))/(SQRT(5))</f>
        <v>3.6034860568960112</v>
      </c>
      <c r="I40"/>
      <c r="J40"/>
      <c r="R40"/>
      <c r="S40"/>
    </row>
    <row r="41" spans="1:19" ht="15.75" thickTop="1">
      <c r="A41" s="49"/>
      <c r="I41"/>
      <c r="J41"/>
      <c r="R41"/>
      <c r="S41"/>
    </row>
    <row r="42" spans="1:19">
      <c r="A42" s="49"/>
      <c r="I42"/>
      <c r="J42"/>
      <c r="R42"/>
      <c r="S42"/>
    </row>
    <row r="43" spans="1:19">
      <c r="A43" s="39" t="s">
        <v>232</v>
      </c>
      <c r="B43" t="s">
        <v>212</v>
      </c>
      <c r="C43" t="s">
        <v>157</v>
      </c>
      <c r="D43">
        <v>0.16</v>
      </c>
      <c r="E43" s="45">
        <v>1.5001</v>
      </c>
      <c r="F43" s="45">
        <v>1.4502999999999999</v>
      </c>
      <c r="G43" s="41">
        <f>(F43/E43)*100</f>
        <v>96.680221318578745</v>
      </c>
      <c r="I43"/>
      <c r="J43"/>
      <c r="R43"/>
      <c r="S43"/>
    </row>
    <row r="44" spans="1:19">
      <c r="A44" s="39" t="s">
        <v>233</v>
      </c>
      <c r="B44" t="s">
        <v>212</v>
      </c>
      <c r="C44" t="s">
        <v>157</v>
      </c>
      <c r="D44">
        <v>0.2</v>
      </c>
      <c r="E44" s="45">
        <v>1.5001</v>
      </c>
      <c r="F44" s="45">
        <v>1.4489000000000001</v>
      </c>
      <c r="G44" s="41">
        <f>(F44/E44)*100</f>
        <v>96.586894207052865</v>
      </c>
      <c r="I44"/>
      <c r="J44"/>
      <c r="R44"/>
      <c r="S44"/>
    </row>
    <row r="45" spans="1:19">
      <c r="A45" s="39" t="s">
        <v>234</v>
      </c>
      <c r="B45" t="s">
        <v>212</v>
      </c>
      <c r="C45" t="s">
        <v>157</v>
      </c>
      <c r="D45">
        <v>0.15</v>
      </c>
      <c r="E45" s="45">
        <v>1.5002</v>
      </c>
      <c r="F45" s="45">
        <v>1.4505999999999999</v>
      </c>
      <c r="G45" s="41">
        <f>(F45/E45)*100</f>
        <v>96.693774163444871</v>
      </c>
      <c r="I45"/>
      <c r="J45"/>
      <c r="R45"/>
      <c r="S45"/>
    </row>
    <row r="46" spans="1:19">
      <c r="A46" s="39" t="s">
        <v>235</v>
      </c>
      <c r="B46" t="s">
        <v>212</v>
      </c>
      <c r="C46" t="s">
        <v>157</v>
      </c>
      <c r="D46">
        <v>0.18</v>
      </c>
      <c r="E46" s="45">
        <v>1.5005999999999999</v>
      </c>
      <c r="F46" s="45">
        <v>1.3795999999999999</v>
      </c>
      <c r="G46" s="41">
        <f>(F46/E46)*100</f>
        <v>91.936558709849393</v>
      </c>
      <c r="I46"/>
      <c r="J46"/>
      <c r="R46"/>
      <c r="S46"/>
    </row>
    <row r="47" spans="1:19">
      <c r="A47" s="39" t="s">
        <v>236</v>
      </c>
      <c r="B47" t="s">
        <v>212</v>
      </c>
      <c r="C47" t="s">
        <v>157</v>
      </c>
      <c r="D47">
        <v>0.15</v>
      </c>
      <c r="E47" s="45">
        <v>1.5007999999999999</v>
      </c>
      <c r="F47" s="45">
        <v>1.4519</v>
      </c>
      <c r="G47" s="41">
        <f>(F47/E47)*100</f>
        <v>96.741737739872065</v>
      </c>
      <c r="I47"/>
      <c r="J47"/>
      <c r="R47"/>
      <c r="S47"/>
    </row>
    <row r="48" spans="1:19" ht="15.75" thickBot="1">
      <c r="A48" s="49"/>
      <c r="F48" s="43" t="s">
        <v>129</v>
      </c>
      <c r="G48" s="44">
        <f>AVERAGE(G43:G47)</f>
        <v>95.727837227759579</v>
      </c>
      <c r="H48" s="44">
        <f>(STDEVA(G43:G47))/(SQRT(5))</f>
        <v>0.94815176956720015</v>
      </c>
      <c r="I48"/>
      <c r="J48"/>
      <c r="R48"/>
      <c r="S48"/>
    </row>
    <row r="49" spans="1:19" ht="15.75" thickTop="1">
      <c r="A49" s="49"/>
      <c r="F49" s="62"/>
      <c r="G49" s="63"/>
      <c r="H49" s="63"/>
      <c r="I49"/>
      <c r="J49"/>
      <c r="R49"/>
      <c r="S49"/>
    </row>
    <row r="50" spans="1:19">
      <c r="A50" s="49"/>
      <c r="I50"/>
      <c r="J50"/>
      <c r="R50"/>
      <c r="S50"/>
    </row>
    <row r="51" spans="1:19">
      <c r="A51" s="39" t="s">
        <v>237</v>
      </c>
      <c r="B51" t="s">
        <v>212</v>
      </c>
      <c r="C51" t="s">
        <v>163</v>
      </c>
      <c r="D51">
        <v>0.2</v>
      </c>
      <c r="E51" s="45">
        <v>1.5003</v>
      </c>
      <c r="F51" s="45">
        <v>1.4174</v>
      </c>
      <c r="G51" s="41">
        <f>(F51/E51)*100</f>
        <v>94.474438445644211</v>
      </c>
      <c r="I51"/>
      <c r="J51"/>
      <c r="R51"/>
      <c r="S51"/>
    </row>
    <row r="52" spans="1:19">
      <c r="A52" s="39" t="s">
        <v>238</v>
      </c>
      <c r="B52" t="s">
        <v>212</v>
      </c>
      <c r="C52" t="s">
        <v>163</v>
      </c>
      <c r="D52">
        <v>0.19</v>
      </c>
      <c r="E52" s="45">
        <v>1.5004</v>
      </c>
      <c r="F52" s="45">
        <v>1.4205000000000001</v>
      </c>
      <c r="G52" s="41">
        <f>(F52/E52)*100</f>
        <v>94.674753399093575</v>
      </c>
      <c r="I52"/>
      <c r="J52"/>
      <c r="R52"/>
      <c r="S52"/>
    </row>
    <row r="53" spans="1:19">
      <c r="A53" s="39" t="s">
        <v>239</v>
      </c>
      <c r="B53" t="s">
        <v>212</v>
      </c>
      <c r="C53" t="s">
        <v>163</v>
      </c>
      <c r="D53">
        <v>0.2</v>
      </c>
      <c r="E53" s="45">
        <v>1.5006999999999999</v>
      </c>
      <c r="F53" s="45">
        <v>1.4222999999999999</v>
      </c>
      <c r="G53" s="41">
        <f>(F53/E53)*100</f>
        <v>94.775771306723527</v>
      </c>
      <c r="I53"/>
      <c r="J53"/>
      <c r="R53"/>
      <c r="S53"/>
    </row>
    <row r="54" spans="1:19">
      <c r="A54" s="39" t="s">
        <v>240</v>
      </c>
      <c r="B54" t="s">
        <v>212</v>
      </c>
      <c r="C54" t="s">
        <v>163</v>
      </c>
      <c r="D54">
        <v>0.26</v>
      </c>
      <c r="E54" s="45">
        <v>1.5008999999999999</v>
      </c>
      <c r="F54" s="45">
        <v>1.4171</v>
      </c>
      <c r="G54" s="41">
        <f>(F54/E54)*100</f>
        <v>94.416683323339328</v>
      </c>
      <c r="I54"/>
      <c r="J54"/>
      <c r="R54"/>
      <c r="S54"/>
    </row>
    <row r="55" spans="1:19">
      <c r="A55" s="39" t="s">
        <v>241</v>
      </c>
      <c r="B55" t="s">
        <v>212</v>
      </c>
      <c r="C55" t="s">
        <v>163</v>
      </c>
      <c r="D55">
        <v>0.21</v>
      </c>
      <c r="E55" s="45">
        <v>1.5007999999999999</v>
      </c>
      <c r="F55" s="45">
        <v>1.4220999999999999</v>
      </c>
      <c r="G55" s="41">
        <f>(F55/E55)*100</f>
        <v>94.756130063965884</v>
      </c>
      <c r="I55"/>
      <c r="J55"/>
      <c r="R55"/>
      <c r="S55"/>
    </row>
    <row r="56" spans="1:19" ht="15.75" thickBot="1">
      <c r="A56" s="49"/>
      <c r="F56" s="43" t="s">
        <v>129</v>
      </c>
      <c r="G56" s="44">
        <f>AVERAGE(G51:G55)</f>
        <v>94.619555307753302</v>
      </c>
      <c r="H56" s="44">
        <f>(STDEVA(G51:G55))/(SQRT(5))</f>
        <v>7.3593096614034931E-2</v>
      </c>
      <c r="I56"/>
      <c r="J56"/>
      <c r="R56"/>
      <c r="S56"/>
    </row>
    <row r="57" spans="1:19" ht="15.75" thickTop="1">
      <c r="I57"/>
      <c r="J57"/>
      <c r="R57"/>
      <c r="S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Q56"/>
  <sheetViews>
    <sheetView workbookViewId="0">
      <selection activeCell="E1" sqref="E1:E1048576"/>
    </sheetView>
  </sheetViews>
  <sheetFormatPr defaultColWidth="9" defaultRowHeight="15"/>
  <cols>
    <col min="1" max="3" width="9.140625" customWidth="1"/>
    <col min="4" max="4" width="8.85546875" style="54" customWidth="1"/>
    <col min="5" max="255" width="9.140625" customWidth="1"/>
  </cols>
  <sheetData>
    <row r="1" spans="1:17">
      <c r="A1" s="32"/>
      <c r="D1" s="53" t="s">
        <v>4</v>
      </c>
      <c r="E1" s="34" t="s">
        <v>115</v>
      </c>
      <c r="F1" s="34" t="s">
        <v>116</v>
      </c>
      <c r="G1" s="35" t="s">
        <v>117</v>
      </c>
      <c r="H1" s="34" t="s">
        <v>118</v>
      </c>
      <c r="I1" s="36"/>
      <c r="J1" s="37"/>
      <c r="N1" s="34" t="s">
        <v>115</v>
      </c>
      <c r="O1" s="34" t="s">
        <v>116</v>
      </c>
      <c r="P1" s="35" t="s">
        <v>117</v>
      </c>
      <c r="Q1" s="34" t="s">
        <v>118</v>
      </c>
    </row>
    <row r="2" spans="1:17">
      <c r="A2" s="32"/>
      <c r="E2" s="34" t="s">
        <v>119</v>
      </c>
      <c r="F2" s="34" t="s">
        <v>119</v>
      </c>
      <c r="G2" s="34" t="s">
        <v>120</v>
      </c>
      <c r="H2" s="34" t="s">
        <v>121</v>
      </c>
      <c r="I2" s="36"/>
      <c r="J2" s="37"/>
      <c r="N2" s="34" t="s">
        <v>119</v>
      </c>
      <c r="O2" s="34" t="s">
        <v>119</v>
      </c>
      <c r="P2" s="34" t="s">
        <v>120</v>
      </c>
      <c r="Q2" s="34" t="s">
        <v>121</v>
      </c>
    </row>
    <row r="3" spans="1:17">
      <c r="A3" s="39" t="s">
        <v>242</v>
      </c>
      <c r="B3" t="s">
        <v>243</v>
      </c>
      <c r="C3" s="40" t="s">
        <v>206</v>
      </c>
      <c r="D3" s="55">
        <v>0.47</v>
      </c>
      <c r="E3">
        <v>1.5006999999999999</v>
      </c>
      <c r="F3">
        <v>1.4530000000000001</v>
      </c>
      <c r="G3" s="41">
        <f>(F3/E3)*100</f>
        <v>96.82148330778972</v>
      </c>
      <c r="I3" s="38"/>
      <c r="J3" s="42"/>
    </row>
    <row r="4" spans="1:17">
      <c r="A4" s="39" t="s">
        <v>244</v>
      </c>
      <c r="C4" t="s">
        <v>206</v>
      </c>
      <c r="D4" s="54">
        <v>0.3</v>
      </c>
      <c r="E4">
        <v>1.5004999999999999</v>
      </c>
      <c r="F4">
        <v>1.4326000000000001</v>
      </c>
      <c r="G4" s="41">
        <f>(F4/E4)*100</f>
        <v>95.474841719426877</v>
      </c>
      <c r="I4" s="38"/>
      <c r="J4" s="42"/>
    </row>
    <row r="5" spans="1:17">
      <c r="A5" s="39" t="s">
        <v>245</v>
      </c>
      <c r="C5" t="s">
        <v>206</v>
      </c>
      <c r="D5" s="54">
        <v>0.45</v>
      </c>
      <c r="E5">
        <v>1.5003</v>
      </c>
      <c r="F5">
        <v>1.4548000000000001</v>
      </c>
      <c r="G5" s="41">
        <f>(F5/E5)*100</f>
        <v>96.967273212024281</v>
      </c>
      <c r="I5" s="38"/>
      <c r="J5" s="42"/>
      <c r="L5" s="32"/>
    </row>
    <row r="6" spans="1:17">
      <c r="A6" s="39" t="s">
        <v>246</v>
      </c>
      <c r="C6" t="s">
        <v>206</v>
      </c>
      <c r="D6" s="54">
        <v>0.43</v>
      </c>
      <c r="E6">
        <v>1.5008999999999999</v>
      </c>
      <c r="F6">
        <v>1.4549000000000001</v>
      </c>
      <c r="G6" s="41">
        <f>(F6/E6)*100</f>
        <v>96.935172229995345</v>
      </c>
      <c r="I6" s="38"/>
      <c r="J6" s="42"/>
    </row>
    <row r="7" spans="1:17">
      <c r="A7" s="39" t="s">
        <v>247</v>
      </c>
      <c r="C7" t="s">
        <v>206</v>
      </c>
      <c r="D7" s="54">
        <v>0.5</v>
      </c>
      <c r="E7">
        <v>1.5001</v>
      </c>
      <c r="F7">
        <v>1.454</v>
      </c>
      <c r="G7" s="41">
        <f>(F7/E7)*100</f>
        <v>96.926871541897214</v>
      </c>
      <c r="I7" s="38"/>
      <c r="J7" s="42"/>
    </row>
    <row r="8" spans="1:17" ht="15.75" thickBot="1">
      <c r="A8" s="32"/>
      <c r="F8" s="43" t="s">
        <v>129</v>
      </c>
      <c r="G8" s="44">
        <f>AVERAGE(G3:G7)</f>
        <v>96.625128402226693</v>
      </c>
      <c r="H8" s="44">
        <f>(STDEVA(G3:G7))/(SQRT(5))</f>
        <v>0.288613397983562</v>
      </c>
      <c r="I8" s="38"/>
      <c r="J8" s="42"/>
      <c r="O8" s="43" t="s">
        <v>129</v>
      </c>
      <c r="P8" s="44" t="e">
        <f>AVERAGE(P3:P7)</f>
        <v>#DIV/0!</v>
      </c>
      <c r="Q8" s="44" t="e">
        <f>(STDEVA(P3:P7))/(SQRT(5))</f>
        <v>#DIV/0!</v>
      </c>
    </row>
    <row r="9" spans="1:17" ht="15.75" thickTop="1">
      <c r="A9" s="32"/>
      <c r="G9" s="32"/>
      <c r="I9" s="38"/>
      <c r="J9" s="42"/>
    </row>
    <row r="10" spans="1:17">
      <c r="A10" s="32"/>
      <c r="I10" s="38"/>
      <c r="J10" s="42"/>
    </row>
    <row r="11" spans="1:17">
      <c r="A11" s="39" t="s">
        <v>248</v>
      </c>
      <c r="B11" t="s">
        <v>249</v>
      </c>
      <c r="C11" t="s">
        <v>132</v>
      </c>
      <c r="D11" s="54">
        <v>0.12</v>
      </c>
      <c r="E11" s="45">
        <v>1.5002</v>
      </c>
      <c r="F11" s="45">
        <v>1.4334</v>
      </c>
      <c r="G11" s="41">
        <f>(F11/E11)*100</f>
        <v>95.547260365284629</v>
      </c>
      <c r="I11" s="38"/>
    </row>
    <row r="12" spans="1:17">
      <c r="A12" s="39" t="s">
        <v>250</v>
      </c>
      <c r="B12" t="s">
        <v>249</v>
      </c>
      <c r="C12" t="s">
        <v>132</v>
      </c>
      <c r="D12" s="54">
        <v>0.12</v>
      </c>
      <c r="E12" s="45">
        <v>1.5007999999999999</v>
      </c>
      <c r="F12" s="45">
        <v>1.4342999999999999</v>
      </c>
      <c r="G12" s="41">
        <f>(F12/E12)*100</f>
        <v>95.569029850746261</v>
      </c>
      <c r="I12" s="38"/>
    </row>
    <row r="13" spans="1:17">
      <c r="A13" s="39" t="s">
        <v>251</v>
      </c>
      <c r="B13" t="s">
        <v>249</v>
      </c>
      <c r="C13" t="s">
        <v>132</v>
      </c>
      <c r="D13" s="54">
        <v>0.16</v>
      </c>
      <c r="E13" s="45">
        <v>1.5003</v>
      </c>
      <c r="F13" s="45">
        <v>1.4300999999999999</v>
      </c>
      <c r="G13" s="41">
        <f>(F13/E13)*100</f>
        <v>95.320935812837433</v>
      </c>
      <c r="I13" s="38"/>
    </row>
    <row r="14" spans="1:17">
      <c r="A14" s="39" t="s">
        <v>252</v>
      </c>
      <c r="B14" t="s">
        <v>249</v>
      </c>
      <c r="C14" t="s">
        <v>132</v>
      </c>
      <c r="D14" s="54">
        <v>0.15</v>
      </c>
      <c r="E14" s="45">
        <v>1.5007999999999999</v>
      </c>
      <c r="F14" s="45">
        <v>1.4369000000000001</v>
      </c>
      <c r="G14" s="41">
        <f>(F14/E14)*100</f>
        <v>95.742270788912592</v>
      </c>
      <c r="I14" s="38"/>
    </row>
    <row r="15" spans="1:17">
      <c r="A15" s="39" t="s">
        <v>253</v>
      </c>
      <c r="B15" t="s">
        <v>249</v>
      </c>
      <c r="C15" t="s">
        <v>132</v>
      </c>
      <c r="D15" s="54">
        <v>0.31</v>
      </c>
      <c r="E15" s="45">
        <v>1.5001</v>
      </c>
      <c r="F15" s="45">
        <v>1.4358</v>
      </c>
      <c r="G15" s="41">
        <f>(F15/E15)*100</f>
        <v>95.713619092060526</v>
      </c>
      <c r="I15" s="38"/>
    </row>
    <row r="16" spans="1:17" ht="15.75" thickBot="1">
      <c r="A16" s="32" t="s">
        <v>137</v>
      </c>
      <c r="F16" s="43" t="s">
        <v>129</v>
      </c>
      <c r="G16" s="44">
        <f>AVERAGE(G11:G15)</f>
        <v>95.578623181968297</v>
      </c>
      <c r="H16" s="44">
        <f>(STDEVA(G11:G15))/(SQRT(5))</f>
        <v>7.4994290944070716E-2</v>
      </c>
      <c r="I16" s="46"/>
    </row>
    <row r="17" spans="1:9" ht="15.75" thickTop="1">
      <c r="A17" s="32"/>
      <c r="F17" s="62"/>
      <c r="G17" s="63"/>
      <c r="H17" s="63"/>
      <c r="I17" s="46"/>
    </row>
    <row r="18" spans="1:9">
      <c r="A18" s="32"/>
      <c r="I18" s="38"/>
    </row>
    <row r="19" spans="1:9">
      <c r="A19" s="39" t="s">
        <v>254</v>
      </c>
      <c r="B19" t="s">
        <v>249</v>
      </c>
      <c r="C19" t="s">
        <v>139</v>
      </c>
      <c r="D19" s="54">
        <v>0.48</v>
      </c>
      <c r="E19" s="45">
        <v>1.5004999999999999</v>
      </c>
      <c r="F19" s="45">
        <v>1.4084000000000001</v>
      </c>
      <c r="G19" s="41">
        <f>(F19/E19)*100</f>
        <v>93.862045984671781</v>
      </c>
      <c r="I19" s="38"/>
    </row>
    <row r="20" spans="1:9">
      <c r="A20" s="39" t="s">
        <v>255</v>
      </c>
      <c r="B20" t="s">
        <v>249</v>
      </c>
      <c r="C20" t="s">
        <v>139</v>
      </c>
      <c r="D20" s="54">
        <v>0.28999999999999998</v>
      </c>
      <c r="E20" s="45">
        <v>1.5006999999999999</v>
      </c>
      <c r="F20" s="45">
        <v>1.4091</v>
      </c>
      <c r="G20" s="41">
        <f>(F20/E20)*100</f>
        <v>93.896181781835153</v>
      </c>
      <c r="I20" s="38"/>
    </row>
    <row r="21" spans="1:9">
      <c r="A21" s="39" t="s">
        <v>256</v>
      </c>
      <c r="B21" t="s">
        <v>249</v>
      </c>
      <c r="C21" t="s">
        <v>139</v>
      </c>
      <c r="D21" s="54">
        <v>0.33</v>
      </c>
      <c r="E21" s="45">
        <v>1.5007999999999999</v>
      </c>
      <c r="F21" s="45">
        <v>1.4068000000000001</v>
      </c>
      <c r="G21" s="41">
        <f>(F21/E21)*100</f>
        <v>93.736673773987206</v>
      </c>
      <c r="I21" s="38"/>
    </row>
    <row r="22" spans="1:9">
      <c r="A22" s="39" t="s">
        <v>257</v>
      </c>
      <c r="B22" t="s">
        <v>249</v>
      </c>
      <c r="C22" t="s">
        <v>139</v>
      </c>
      <c r="D22" s="54">
        <v>0.43</v>
      </c>
      <c r="E22" s="45">
        <v>1.5001</v>
      </c>
      <c r="F22" s="45">
        <v>1.4025000000000001</v>
      </c>
      <c r="G22" s="41">
        <f>(F22/E22)*100</f>
        <v>93.493767082194523</v>
      </c>
      <c r="I22" s="38"/>
    </row>
    <row r="23" spans="1:9">
      <c r="A23" s="39" t="s">
        <v>258</v>
      </c>
      <c r="B23" t="s">
        <v>249</v>
      </c>
      <c r="C23" t="s">
        <v>139</v>
      </c>
      <c r="D23" s="54">
        <v>0.41</v>
      </c>
      <c r="E23" s="45">
        <v>1.5004</v>
      </c>
      <c r="F23" s="45">
        <v>1.4097</v>
      </c>
      <c r="G23" s="41">
        <f>(F23/E23)*100</f>
        <v>93.954945347907227</v>
      </c>
      <c r="I23" s="38"/>
    </row>
    <row r="24" spans="1:9" ht="15.75" thickBot="1">
      <c r="A24" s="32"/>
      <c r="F24" s="43" t="s">
        <v>129</v>
      </c>
      <c r="G24" s="44">
        <f>AVERAGE(G19:G23)</f>
        <v>93.788722794119195</v>
      </c>
      <c r="H24" s="47">
        <f>(STDEVA(G19:G23))/(SQRT(5))</f>
        <v>8.1933398011816455E-2</v>
      </c>
      <c r="I24" s="48"/>
    </row>
    <row r="25" spans="1:9" ht="15.75" thickTop="1">
      <c r="A25" s="32"/>
      <c r="I25" s="38"/>
    </row>
    <row r="26" spans="1:9">
      <c r="A26" s="49"/>
    </row>
    <row r="27" spans="1:9">
      <c r="A27" s="39" t="s">
        <v>259</v>
      </c>
      <c r="B27" t="s">
        <v>249</v>
      </c>
      <c r="C27" t="s">
        <v>145</v>
      </c>
      <c r="D27" s="54">
        <v>0.13</v>
      </c>
      <c r="E27" s="45">
        <v>1.5003</v>
      </c>
      <c r="F27" s="45">
        <v>1.4214</v>
      </c>
      <c r="G27" s="41">
        <f>(F27/E27)*100</f>
        <v>94.741051789642071</v>
      </c>
    </row>
    <row r="28" spans="1:9">
      <c r="A28" s="39" t="s">
        <v>260</v>
      </c>
      <c r="B28" t="s">
        <v>249</v>
      </c>
      <c r="C28" t="s">
        <v>145</v>
      </c>
      <c r="D28" s="54">
        <v>0.18</v>
      </c>
      <c r="E28" s="45">
        <v>1.5006999999999999</v>
      </c>
      <c r="F28" s="45">
        <v>1.4308000000000001</v>
      </c>
      <c r="G28" s="41">
        <f>(F28/E28)*100</f>
        <v>95.3421736522956</v>
      </c>
    </row>
    <row r="29" spans="1:9">
      <c r="A29" s="39" t="s">
        <v>261</v>
      </c>
      <c r="B29" t="s">
        <v>249</v>
      </c>
      <c r="C29" t="s">
        <v>145</v>
      </c>
      <c r="D29" s="54">
        <v>0.15</v>
      </c>
      <c r="E29" s="45">
        <v>1.5005999999999999</v>
      </c>
      <c r="F29" s="45">
        <v>1.4328000000000001</v>
      </c>
      <c r="G29" s="41">
        <f>(F29/E29)*100</f>
        <v>95.481807277089175</v>
      </c>
    </row>
    <row r="30" spans="1:9">
      <c r="A30" s="39" t="s">
        <v>262</v>
      </c>
      <c r="B30" t="s">
        <v>249</v>
      </c>
      <c r="C30" t="s">
        <v>145</v>
      </c>
      <c r="D30" s="54">
        <v>0.08</v>
      </c>
      <c r="E30" s="45">
        <v>1.5004</v>
      </c>
      <c r="F30" s="45">
        <v>1.4374</v>
      </c>
      <c r="G30" s="41">
        <f>(F30/E30)*100</f>
        <v>95.801119701412958</v>
      </c>
    </row>
    <row r="31" spans="1:9">
      <c r="A31" s="39" t="s">
        <v>263</v>
      </c>
      <c r="B31" t="s">
        <v>249</v>
      </c>
      <c r="C31" t="s">
        <v>145</v>
      </c>
      <c r="D31" s="54">
        <v>0.1</v>
      </c>
      <c r="E31" s="45">
        <v>1.5004999999999999</v>
      </c>
      <c r="F31" s="45">
        <v>1.4362999999999999</v>
      </c>
      <c r="G31" s="41">
        <f>(F31/E31)*100</f>
        <v>95.721426191269572</v>
      </c>
    </row>
    <row r="32" spans="1:9" ht="15.75" thickBot="1">
      <c r="A32" s="50"/>
      <c r="F32" s="43" t="s">
        <v>129</v>
      </c>
      <c r="G32" s="44">
        <f>AVERAGE(G27:G31)</f>
        <v>95.417515722341875</v>
      </c>
      <c r="H32" s="44">
        <f>(STDEVA(G27:G31))/(SQRT(5))</f>
        <v>0.18800623256389501</v>
      </c>
    </row>
    <row r="33" spans="1:8" ht="15.75" thickTop="1">
      <c r="A33" s="50"/>
      <c r="F33" s="62"/>
      <c r="G33" s="63"/>
      <c r="H33" s="63"/>
    </row>
    <row r="34" spans="1:8">
      <c r="A34" s="49"/>
    </row>
    <row r="35" spans="1:8">
      <c r="A35" s="39" t="s">
        <v>264</v>
      </c>
      <c r="B35" t="s">
        <v>249</v>
      </c>
      <c r="C35" t="s">
        <v>151</v>
      </c>
      <c r="D35" s="54">
        <v>0.3</v>
      </c>
      <c r="E35" s="45">
        <v>1.5003</v>
      </c>
      <c r="F35" s="45">
        <v>1.4217</v>
      </c>
      <c r="G35" s="41">
        <f>(F35/E35)*100</f>
        <v>94.761047790441907</v>
      </c>
    </row>
    <row r="36" spans="1:8">
      <c r="A36" s="39" t="s">
        <v>265</v>
      </c>
      <c r="B36" t="s">
        <v>249</v>
      </c>
      <c r="C36" t="s">
        <v>151</v>
      </c>
      <c r="D36" s="54">
        <v>0.22</v>
      </c>
      <c r="E36" s="45">
        <v>1.5004999999999999</v>
      </c>
      <c r="F36" s="45">
        <v>1.4261999999999999</v>
      </c>
      <c r="G36" s="41">
        <f>(F36/E36)*100</f>
        <v>95.0483172275908</v>
      </c>
    </row>
    <row r="37" spans="1:8">
      <c r="A37" s="39" t="s">
        <v>266</v>
      </c>
      <c r="B37" t="s">
        <v>249</v>
      </c>
      <c r="C37" t="s">
        <v>151</v>
      </c>
      <c r="D37" s="54">
        <v>0.16</v>
      </c>
      <c r="E37" s="45">
        <v>1.5005999999999999</v>
      </c>
      <c r="F37" s="45">
        <v>1.4235</v>
      </c>
      <c r="G37" s="41">
        <f>(F37/E37)*100</f>
        <v>94.862055177928823</v>
      </c>
    </row>
    <row r="38" spans="1:8">
      <c r="A38" s="39" t="s">
        <v>267</v>
      </c>
      <c r="B38" t="s">
        <v>249</v>
      </c>
      <c r="C38" t="s">
        <v>151</v>
      </c>
      <c r="D38" s="54">
        <v>0.24</v>
      </c>
      <c r="E38" s="45">
        <v>1.5004</v>
      </c>
      <c r="F38" s="45">
        <v>1.4208000000000001</v>
      </c>
      <c r="G38" s="41">
        <f>(F38/E38)*100</f>
        <v>94.69474806718209</v>
      </c>
    </row>
    <row r="39" spans="1:8">
      <c r="A39" s="39" t="s">
        <v>268</v>
      </c>
      <c r="B39" t="s">
        <v>249</v>
      </c>
      <c r="C39" t="s">
        <v>151</v>
      </c>
      <c r="D39" s="54">
        <v>0.2</v>
      </c>
      <c r="E39" s="45">
        <v>1.5004</v>
      </c>
      <c r="F39" s="45">
        <v>1.4224000000000001</v>
      </c>
      <c r="G39" s="41">
        <f>(F39/E39)*100</f>
        <v>94.801386296987474</v>
      </c>
    </row>
    <row r="40" spans="1:8" ht="15.75" thickBot="1">
      <c r="A40" s="51"/>
      <c r="F40" s="43" t="s">
        <v>129</v>
      </c>
      <c r="G40" s="44">
        <f>AVERAGE(G35:G39)</f>
        <v>94.833510912026227</v>
      </c>
      <c r="H40" s="44">
        <f>(STDEVA(G35:G39))/(SQRT(5))</f>
        <v>6.0205709991958116E-2</v>
      </c>
    </row>
    <row r="41" spans="1:8" ht="15.75" thickTop="1">
      <c r="A41" s="49"/>
    </row>
    <row r="42" spans="1:8">
      <c r="A42" s="49"/>
    </row>
    <row r="43" spans="1:8">
      <c r="A43" s="39" t="s">
        <v>269</v>
      </c>
      <c r="B43" t="s">
        <v>249</v>
      </c>
      <c r="C43" t="s">
        <v>157</v>
      </c>
      <c r="D43" s="54">
        <v>0.13</v>
      </c>
      <c r="E43" s="45">
        <v>1.5001</v>
      </c>
      <c r="F43" s="45">
        <v>1.4267000000000001</v>
      </c>
      <c r="G43" s="41">
        <f>(F43/E43)*100</f>
        <v>95.106992867142196</v>
      </c>
    </row>
    <row r="44" spans="1:8">
      <c r="A44" s="39" t="s">
        <v>270</v>
      </c>
      <c r="B44" t="s">
        <v>249</v>
      </c>
      <c r="C44" t="s">
        <v>157</v>
      </c>
      <c r="D44" s="54">
        <v>0.09</v>
      </c>
      <c r="E44" s="45">
        <v>1.5005999999999999</v>
      </c>
      <c r="F44" s="45">
        <v>1.4305000000000001</v>
      </c>
      <c r="G44" s="41">
        <f>(F44/E44)*100</f>
        <v>95.328535252565644</v>
      </c>
    </row>
    <row r="45" spans="1:8">
      <c r="A45" s="39" t="s">
        <v>271</v>
      </c>
      <c r="B45" t="s">
        <v>249</v>
      </c>
      <c r="C45" t="s">
        <v>157</v>
      </c>
      <c r="D45" s="54">
        <v>7.0000000000000007E-2</v>
      </c>
      <c r="E45" s="45">
        <v>1.5006999999999999</v>
      </c>
      <c r="F45" s="45">
        <v>1.4277</v>
      </c>
      <c r="G45" s="41">
        <f>(F45/E45)*100</f>
        <v>95.135603385086966</v>
      </c>
    </row>
    <row r="46" spans="1:8">
      <c r="A46" s="39" t="s">
        <v>272</v>
      </c>
      <c r="B46" t="s">
        <v>249</v>
      </c>
      <c r="C46" t="s">
        <v>157</v>
      </c>
      <c r="D46" s="54">
        <v>0.27</v>
      </c>
      <c r="E46" s="45">
        <v>1.5008999999999999</v>
      </c>
      <c r="F46" s="45">
        <v>1.4319999999999999</v>
      </c>
      <c r="G46" s="41">
        <f>(F46/E46)*100</f>
        <v>95.409421014058239</v>
      </c>
    </row>
    <row r="47" spans="1:8">
      <c r="A47" s="39" t="s">
        <v>273</v>
      </c>
      <c r="B47" t="s">
        <v>249</v>
      </c>
      <c r="C47" t="s">
        <v>157</v>
      </c>
      <c r="D47" s="54">
        <v>0.1</v>
      </c>
      <c r="E47" s="45">
        <v>1.5004</v>
      </c>
      <c r="F47" s="45">
        <v>1.4295</v>
      </c>
      <c r="G47" s="41">
        <f>(F47/E47)*100</f>
        <v>95.274593441748863</v>
      </c>
    </row>
    <row r="48" spans="1:8" ht="15.75" thickBot="1">
      <c r="A48" s="49"/>
      <c r="F48" s="43" t="s">
        <v>129</v>
      </c>
      <c r="G48" s="44">
        <f>AVERAGE(G43:G47)</f>
        <v>95.251029192120384</v>
      </c>
      <c r="H48" s="44">
        <f>(STDEVA(G43:G47))/(SQRT(5))</f>
        <v>5.732364798476651E-2</v>
      </c>
    </row>
    <row r="49" spans="1:8" ht="15.75" thickTop="1">
      <c r="A49" s="49"/>
      <c r="F49" s="62"/>
      <c r="G49" s="63"/>
      <c r="H49" s="63"/>
    </row>
    <row r="50" spans="1:8">
      <c r="A50" s="49"/>
    </row>
    <row r="51" spans="1:8">
      <c r="A51" s="39" t="s">
        <v>274</v>
      </c>
      <c r="B51" t="s">
        <v>249</v>
      </c>
      <c r="C51" t="s">
        <v>163</v>
      </c>
      <c r="D51" s="54">
        <v>0.22</v>
      </c>
      <c r="E51" s="45">
        <v>1.5005999999999999</v>
      </c>
      <c r="F51" s="45">
        <v>1.4516</v>
      </c>
      <c r="G51" s="41">
        <f>(F51/E51)*100</f>
        <v>96.734639477542316</v>
      </c>
    </row>
    <row r="52" spans="1:8">
      <c r="A52" s="39" t="s">
        <v>275</v>
      </c>
      <c r="B52" t="s">
        <v>249</v>
      </c>
      <c r="C52" t="s">
        <v>163</v>
      </c>
      <c r="D52" s="54">
        <v>0.25</v>
      </c>
      <c r="E52" s="45">
        <v>1.5008999999999999</v>
      </c>
      <c r="F52" s="45">
        <v>1.4066000000000001</v>
      </c>
      <c r="G52" s="41">
        <f>(F52/E52)*100</f>
        <v>93.717103071490442</v>
      </c>
    </row>
    <row r="53" spans="1:8">
      <c r="A53" s="39" t="s">
        <v>276</v>
      </c>
      <c r="B53" t="s">
        <v>249</v>
      </c>
      <c r="C53" t="s">
        <v>163</v>
      </c>
      <c r="D53" s="54">
        <v>0.31</v>
      </c>
      <c r="E53" s="45">
        <v>1.5005999999999999</v>
      </c>
      <c r="F53" s="45">
        <v>1.4077</v>
      </c>
      <c r="G53" s="41">
        <f>(F53/E53)*100</f>
        <v>93.809143009462886</v>
      </c>
    </row>
    <row r="54" spans="1:8">
      <c r="A54" s="39" t="s">
        <v>277</v>
      </c>
      <c r="B54" t="s">
        <v>249</v>
      </c>
      <c r="C54" t="s">
        <v>163</v>
      </c>
      <c r="D54" s="54">
        <v>0.19</v>
      </c>
      <c r="E54" s="45">
        <v>1.5001</v>
      </c>
      <c r="F54" s="45">
        <v>1.4055</v>
      </c>
      <c r="G54" s="41">
        <f>(F54/E54)*100</f>
        <v>93.693753749750016</v>
      </c>
    </row>
    <row r="55" spans="1:8">
      <c r="A55" s="39" t="s">
        <v>278</v>
      </c>
      <c r="B55" t="s">
        <v>249</v>
      </c>
      <c r="C55" t="s">
        <v>163</v>
      </c>
      <c r="D55" s="54">
        <v>0.25</v>
      </c>
      <c r="E55" s="45">
        <v>1.5005999999999999</v>
      </c>
      <c r="F55" s="45">
        <v>1.4068000000000001</v>
      </c>
      <c r="G55" s="41">
        <f>(F55/E55)*100</f>
        <v>93.749166999866731</v>
      </c>
    </row>
    <row r="56" spans="1:8" ht="15.75" thickBot="1">
      <c r="A56" s="49"/>
      <c r="F56" s="43" t="s">
        <v>129</v>
      </c>
      <c r="G56" s="44">
        <f>AVERAGE(G51:G55)</f>
        <v>94.340761261622475</v>
      </c>
      <c r="H56" s="44">
        <f>(STDEVA(G51:G55))/(SQRT(5))</f>
        <v>0.5987830536916211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Q56"/>
  <sheetViews>
    <sheetView topLeftCell="A26" workbookViewId="0">
      <selection activeCell="E26" sqref="E1:E1048576"/>
    </sheetView>
  </sheetViews>
  <sheetFormatPr defaultColWidth="9" defaultRowHeight="15"/>
  <cols>
    <col min="1" max="3" width="9.140625" customWidth="1"/>
    <col min="4" max="4" width="8.85546875" style="56" customWidth="1"/>
    <col min="5" max="255" width="9.140625" customWidth="1"/>
  </cols>
  <sheetData>
    <row r="1" spans="1:17">
      <c r="A1" s="32"/>
      <c r="D1" s="53" t="s">
        <v>4</v>
      </c>
      <c r="E1" s="34" t="s">
        <v>115</v>
      </c>
      <c r="F1" s="34" t="s">
        <v>116</v>
      </c>
      <c r="G1" s="35" t="s">
        <v>117</v>
      </c>
      <c r="H1" s="34" t="s">
        <v>118</v>
      </c>
      <c r="I1" s="36"/>
      <c r="J1" s="37"/>
      <c r="N1" s="34" t="s">
        <v>115</v>
      </c>
      <c r="O1" s="34" t="s">
        <v>116</v>
      </c>
      <c r="P1" s="35" t="s">
        <v>117</v>
      </c>
      <c r="Q1" s="34" t="s">
        <v>118</v>
      </c>
    </row>
    <row r="2" spans="1:17">
      <c r="A2" s="32"/>
      <c r="E2" s="34" t="s">
        <v>119</v>
      </c>
      <c r="F2" s="34" t="s">
        <v>119</v>
      </c>
      <c r="G2" s="34" t="s">
        <v>120</v>
      </c>
      <c r="H2" s="34" t="s">
        <v>121</v>
      </c>
      <c r="I2" s="36"/>
      <c r="J2" s="37"/>
      <c r="N2" s="34" t="s">
        <v>119</v>
      </c>
      <c r="O2" s="34" t="s">
        <v>119</v>
      </c>
      <c r="P2" s="34" t="s">
        <v>120</v>
      </c>
      <c r="Q2" s="34" t="s">
        <v>121</v>
      </c>
    </row>
    <row r="3" spans="1:17">
      <c r="A3" s="39" t="s">
        <v>354</v>
      </c>
      <c r="B3" t="s">
        <v>355</v>
      </c>
      <c r="C3" s="40" t="s">
        <v>169</v>
      </c>
      <c r="D3" s="57">
        <v>0.5</v>
      </c>
      <c r="E3">
        <v>1.5003</v>
      </c>
      <c r="F3">
        <v>1.4549000000000001</v>
      </c>
      <c r="G3" s="41">
        <f>(F3/E3)*100</f>
        <v>96.973938545624222</v>
      </c>
      <c r="I3" s="38"/>
      <c r="J3" s="42"/>
    </row>
    <row r="4" spans="1:17">
      <c r="A4" s="39" t="s">
        <v>356</v>
      </c>
      <c r="C4" t="s">
        <v>169</v>
      </c>
      <c r="D4" s="56">
        <v>0.45</v>
      </c>
      <c r="E4">
        <v>1.5001</v>
      </c>
      <c r="F4">
        <v>1.4534</v>
      </c>
      <c r="G4" s="41">
        <f>(F4/E4)*100</f>
        <v>96.886874208386104</v>
      </c>
      <c r="I4" s="38"/>
      <c r="J4" s="42"/>
    </row>
    <row r="5" spans="1:17">
      <c r="A5" s="39" t="s">
        <v>357</v>
      </c>
      <c r="C5" s="40" t="s">
        <v>169</v>
      </c>
      <c r="D5" s="57">
        <v>0.49</v>
      </c>
      <c r="E5">
        <v>1.5008999999999999</v>
      </c>
      <c r="F5">
        <v>1.456</v>
      </c>
      <c r="G5" s="41">
        <f>(F5/E5)*100</f>
        <v>97.008461589712851</v>
      </c>
      <c r="I5" s="38"/>
      <c r="J5" s="42"/>
      <c r="L5" s="32"/>
    </row>
    <row r="6" spans="1:17">
      <c r="A6" s="39" t="s">
        <v>358</v>
      </c>
      <c r="C6" t="s">
        <v>169</v>
      </c>
      <c r="D6" s="56">
        <v>0.51</v>
      </c>
      <c r="E6">
        <v>1.5005999999999999</v>
      </c>
      <c r="F6">
        <v>1.3852</v>
      </c>
      <c r="G6" s="41">
        <f>(F6/E6)*100</f>
        <v>92.309742769558838</v>
      </c>
      <c r="I6" s="38"/>
      <c r="J6" s="42"/>
    </row>
    <row r="7" spans="1:17">
      <c r="A7" s="39" t="s">
        <v>359</v>
      </c>
      <c r="C7" s="40" t="s">
        <v>169</v>
      </c>
      <c r="D7" s="57">
        <v>1</v>
      </c>
      <c r="E7">
        <v>1.5005999999999999</v>
      </c>
      <c r="F7">
        <v>1.4530000000000001</v>
      </c>
      <c r="G7" s="41">
        <f>(F7/E7)*100</f>
        <v>96.827935492469692</v>
      </c>
      <c r="I7" s="38"/>
      <c r="J7" s="42"/>
    </row>
    <row r="8" spans="1:17" ht="15.75" thickBot="1">
      <c r="A8" s="32"/>
      <c r="F8" s="43" t="s">
        <v>129</v>
      </c>
      <c r="G8" s="44">
        <f>AVERAGE(G3:G7)</f>
        <v>96.001390521150341</v>
      </c>
      <c r="H8" s="44">
        <f>(STDEVA(G3:G7))/(SQRT(5))</f>
        <v>0.923459876465898</v>
      </c>
      <c r="I8" s="38"/>
      <c r="J8" s="42"/>
      <c r="O8" s="43" t="s">
        <v>129</v>
      </c>
      <c r="P8" s="44" t="e">
        <f>AVERAGE(P3:P7)</f>
        <v>#DIV/0!</v>
      </c>
      <c r="Q8" s="44" t="e">
        <f>(STDEVA(P3:P7))/(SQRT(5))</f>
        <v>#DIV/0!</v>
      </c>
    </row>
    <row r="9" spans="1:17" ht="15.75" thickTop="1">
      <c r="A9" s="32"/>
      <c r="F9" s="62"/>
      <c r="G9" s="63"/>
      <c r="H9" s="63"/>
      <c r="I9" s="38"/>
      <c r="J9" s="42"/>
      <c r="O9" s="62"/>
      <c r="P9" s="63"/>
      <c r="Q9" s="63"/>
    </row>
    <row r="10" spans="1:17">
      <c r="A10" s="32"/>
      <c r="G10" s="32"/>
      <c r="I10" s="38"/>
      <c r="J10" s="42"/>
    </row>
    <row r="11" spans="1:17">
      <c r="A11" s="39" t="s">
        <v>360</v>
      </c>
      <c r="B11" t="s">
        <v>361</v>
      </c>
      <c r="C11" t="s">
        <v>132</v>
      </c>
      <c r="D11" s="56">
        <v>0.15</v>
      </c>
      <c r="E11" s="45">
        <v>1.5001</v>
      </c>
      <c r="F11" s="45">
        <v>1.4204000000000001</v>
      </c>
      <c r="G11" s="41">
        <f>(F11/E11)*100</f>
        <v>94.687020865275656</v>
      </c>
      <c r="I11" s="38"/>
    </row>
    <row r="12" spans="1:17">
      <c r="A12" s="39" t="s">
        <v>362</v>
      </c>
      <c r="B12" t="s">
        <v>361</v>
      </c>
      <c r="C12" t="s">
        <v>132</v>
      </c>
      <c r="D12" s="56">
        <v>0.11</v>
      </c>
      <c r="E12" s="45">
        <v>1.5008999999999999</v>
      </c>
      <c r="F12" s="45">
        <v>1.4131</v>
      </c>
      <c r="G12" s="41">
        <f>(F12/E12)*100</f>
        <v>94.15017656073023</v>
      </c>
      <c r="I12" s="38"/>
    </row>
    <row r="13" spans="1:17">
      <c r="A13" s="39" t="s">
        <v>363</v>
      </c>
      <c r="B13" t="s">
        <v>361</v>
      </c>
      <c r="C13" t="s">
        <v>132</v>
      </c>
      <c r="D13" s="56">
        <v>0.1</v>
      </c>
      <c r="E13" s="45">
        <v>1.5001</v>
      </c>
      <c r="F13" s="45">
        <v>1.4117999999999999</v>
      </c>
      <c r="G13" s="41">
        <f>(F13/E13)*100</f>
        <v>94.113725751616556</v>
      </c>
      <c r="I13" s="38"/>
    </row>
    <row r="14" spans="1:17">
      <c r="A14" s="39" t="s">
        <v>364</v>
      </c>
      <c r="B14" t="s">
        <v>361</v>
      </c>
      <c r="C14" t="s">
        <v>132</v>
      </c>
      <c r="D14" s="56">
        <v>0.08</v>
      </c>
      <c r="E14" s="45">
        <v>1.5002</v>
      </c>
      <c r="F14" s="45">
        <v>1.4127000000000001</v>
      </c>
      <c r="G14" s="41">
        <f>(F14/E14)*100</f>
        <v>94.167444340754571</v>
      </c>
      <c r="I14" s="38"/>
    </row>
    <row r="15" spans="1:17">
      <c r="A15" s="39" t="s">
        <v>365</v>
      </c>
      <c r="B15" t="s">
        <v>361</v>
      </c>
      <c r="C15" t="s">
        <v>132</v>
      </c>
      <c r="D15" s="56">
        <v>0.13</v>
      </c>
      <c r="E15" s="45">
        <v>1.5007999999999999</v>
      </c>
      <c r="F15" s="45">
        <v>1.4148000000000001</v>
      </c>
      <c r="G15" s="41">
        <f>(F15/E15)*100</f>
        <v>94.269722814498948</v>
      </c>
      <c r="I15" s="38"/>
    </row>
    <row r="16" spans="1:17" ht="15.75" thickBot="1">
      <c r="A16" s="32" t="s">
        <v>137</v>
      </c>
      <c r="F16" s="43" t="s">
        <v>129</v>
      </c>
      <c r="G16" s="44">
        <f>AVERAGE(G11:G15)</f>
        <v>94.277618066575201</v>
      </c>
      <c r="H16" s="44">
        <f>(STDEVA(G11:G15))/(SQRT(5))</f>
        <v>0.10557302325046146</v>
      </c>
      <c r="I16" s="46"/>
    </row>
    <row r="17" spans="1:9" ht="15.75" thickTop="1">
      <c r="A17" s="32"/>
      <c r="F17" s="62"/>
      <c r="G17" s="63"/>
      <c r="H17" s="63"/>
      <c r="I17" s="46"/>
    </row>
    <row r="18" spans="1:9">
      <c r="A18" s="32"/>
      <c r="I18" s="38"/>
    </row>
    <row r="19" spans="1:9">
      <c r="A19" s="39" t="s">
        <v>366</v>
      </c>
      <c r="B19" t="s">
        <v>361</v>
      </c>
      <c r="C19" t="s">
        <v>139</v>
      </c>
      <c r="D19" s="56">
        <v>0.45</v>
      </c>
      <c r="E19" s="45">
        <v>1.5005999999999999</v>
      </c>
      <c r="F19" s="45">
        <v>1.3854</v>
      </c>
      <c r="G19" s="41">
        <f>(F19/E19)*100</f>
        <v>92.323070771691334</v>
      </c>
      <c r="I19" s="38"/>
    </row>
    <row r="20" spans="1:9">
      <c r="A20" s="39" t="s">
        <v>367</v>
      </c>
      <c r="B20" t="s">
        <v>361</v>
      </c>
      <c r="C20" t="s">
        <v>139</v>
      </c>
      <c r="D20" s="56">
        <v>0.39</v>
      </c>
      <c r="E20" s="45">
        <v>1.5008999999999999</v>
      </c>
      <c r="F20" s="45">
        <v>1.3851</v>
      </c>
      <c r="G20" s="41">
        <f>(F20/E20)*100</f>
        <v>92.284629222466535</v>
      </c>
      <c r="I20" s="38"/>
    </row>
    <row r="21" spans="1:9">
      <c r="A21" s="39" t="s">
        <v>368</v>
      </c>
      <c r="B21" t="s">
        <v>361</v>
      </c>
      <c r="C21" t="s">
        <v>139</v>
      </c>
      <c r="D21" s="56">
        <v>0.76</v>
      </c>
      <c r="E21" s="45">
        <v>1.5003</v>
      </c>
      <c r="F21" s="45">
        <v>1.3868</v>
      </c>
      <c r="G21" s="41">
        <f>(F21/E21)*100</f>
        <v>92.434846364060533</v>
      </c>
      <c r="I21" s="38"/>
    </row>
    <row r="22" spans="1:9">
      <c r="A22" s="39" t="s">
        <v>369</v>
      </c>
      <c r="B22" t="s">
        <v>361</v>
      </c>
      <c r="C22" t="s">
        <v>139</v>
      </c>
      <c r="D22" s="56">
        <v>1.3900000000000001</v>
      </c>
      <c r="E22" s="45">
        <v>1.5004999999999999</v>
      </c>
      <c r="F22" s="45">
        <v>1.3898999999999999</v>
      </c>
      <c r="G22" s="41">
        <f>(F22/E22)*100</f>
        <v>92.629123625458178</v>
      </c>
      <c r="I22" s="38"/>
    </row>
    <row r="23" spans="1:9">
      <c r="A23" s="39" t="s">
        <v>370</v>
      </c>
      <c r="B23" t="s">
        <v>361</v>
      </c>
      <c r="C23" t="s">
        <v>139</v>
      </c>
      <c r="D23" s="56">
        <v>0.66</v>
      </c>
      <c r="E23" s="45">
        <v>1.5006999999999999</v>
      </c>
      <c r="F23" s="45">
        <v>1.3920999999999999</v>
      </c>
      <c r="G23" s="41">
        <f>(F23/E23)*100</f>
        <v>92.763377090691009</v>
      </c>
      <c r="I23" s="38"/>
    </row>
    <row r="24" spans="1:9" ht="15.75" thickBot="1">
      <c r="A24" s="32"/>
      <c r="F24" s="43" t="s">
        <v>129</v>
      </c>
      <c r="G24" s="44">
        <f>AVERAGE(G19:G23)</f>
        <v>92.487009414873526</v>
      </c>
      <c r="H24" s="47">
        <f>(STDEVA(G19:G23))/(SQRT(5))</f>
        <v>9.1413933829609231E-2</v>
      </c>
      <c r="I24" s="48"/>
    </row>
    <row r="25" spans="1:9" ht="15.75" thickTop="1">
      <c r="A25" s="32"/>
      <c r="F25" s="62"/>
      <c r="G25" s="63"/>
      <c r="H25" s="64"/>
      <c r="I25" s="48"/>
    </row>
    <row r="26" spans="1:9">
      <c r="A26" s="32"/>
      <c r="I26" s="38"/>
    </row>
    <row r="27" spans="1:9">
      <c r="A27" s="39" t="s">
        <v>371</v>
      </c>
      <c r="B27" t="s">
        <v>361</v>
      </c>
      <c r="C27" t="s">
        <v>145</v>
      </c>
      <c r="D27" s="56">
        <v>0.09</v>
      </c>
      <c r="E27" s="45">
        <v>1.5004</v>
      </c>
      <c r="F27" s="45">
        <v>1.4197</v>
      </c>
      <c r="G27" s="41">
        <f>(F27/E27)*100</f>
        <v>94.621434284190883</v>
      </c>
    </row>
    <row r="28" spans="1:9">
      <c r="A28" s="39" t="s">
        <v>372</v>
      </c>
      <c r="B28" t="s">
        <v>361</v>
      </c>
      <c r="C28" t="s">
        <v>145</v>
      </c>
      <c r="D28" s="56">
        <v>0.1</v>
      </c>
      <c r="E28" s="45">
        <v>1.5004</v>
      </c>
      <c r="F28" s="45">
        <v>1.417</v>
      </c>
      <c r="G28" s="41">
        <f>(F28/E28)*100</f>
        <v>94.441482271394293</v>
      </c>
    </row>
    <row r="29" spans="1:9">
      <c r="A29" s="39" t="s">
        <v>373</v>
      </c>
      <c r="B29" t="s">
        <v>361</v>
      </c>
      <c r="C29" t="s">
        <v>145</v>
      </c>
      <c r="D29" s="56">
        <v>0.12</v>
      </c>
      <c r="E29" s="45">
        <v>1.5006999999999999</v>
      </c>
      <c r="F29" s="45">
        <v>1.4119999999999999</v>
      </c>
      <c r="G29" s="41">
        <f>(F29/E29)*100</f>
        <v>94.089424935030323</v>
      </c>
    </row>
    <row r="30" spans="1:9">
      <c r="A30" s="39" t="s">
        <v>374</v>
      </c>
      <c r="B30" t="s">
        <v>361</v>
      </c>
      <c r="C30" t="s">
        <v>145</v>
      </c>
      <c r="D30" s="56">
        <v>0.1</v>
      </c>
      <c r="E30" s="45">
        <v>1.5001</v>
      </c>
      <c r="F30" s="45">
        <v>1.4089</v>
      </c>
      <c r="G30" s="41">
        <f>(F30/E30)*100</f>
        <v>93.920405306312915</v>
      </c>
    </row>
    <row r="31" spans="1:9">
      <c r="A31" s="39" t="s">
        <v>375</v>
      </c>
      <c r="B31" t="s">
        <v>361</v>
      </c>
      <c r="C31" t="s">
        <v>145</v>
      </c>
      <c r="D31" s="56">
        <v>0.09</v>
      </c>
      <c r="E31" s="45">
        <v>1.5003</v>
      </c>
      <c r="F31" s="45">
        <v>1.4065000000000001</v>
      </c>
      <c r="G31" s="41">
        <f>(F31/E31)*100</f>
        <v>93.747917083250016</v>
      </c>
    </row>
    <row r="32" spans="1:9" ht="15.75" thickBot="1">
      <c r="A32" s="50"/>
      <c r="F32" s="43" t="s">
        <v>129</v>
      </c>
      <c r="G32" s="44">
        <f>AVERAGE(G27:G31)</f>
        <v>94.164132776035686</v>
      </c>
      <c r="H32" s="44">
        <f>(STDEVA(G27:G31))/(SQRT(5))</f>
        <v>0.16190541310637108</v>
      </c>
    </row>
    <row r="33" spans="1:8" ht="15.75" thickTop="1">
      <c r="A33" s="50"/>
      <c r="F33" s="62"/>
      <c r="G33" s="63"/>
      <c r="H33" s="63"/>
    </row>
    <row r="34" spans="1:8">
      <c r="A34" s="49"/>
    </row>
    <row r="35" spans="1:8">
      <c r="A35" s="39" t="s">
        <v>376</v>
      </c>
      <c r="B35" t="s">
        <v>361</v>
      </c>
      <c r="C35" t="s">
        <v>151</v>
      </c>
      <c r="D35" s="56">
        <v>1.1400000000000001</v>
      </c>
      <c r="E35" s="45">
        <v>1.5004999999999999</v>
      </c>
      <c r="F35" s="45">
        <v>1.3660000000000001</v>
      </c>
      <c r="G35" s="41">
        <f>(F35/E35)*100</f>
        <v>91.036321226257925</v>
      </c>
    </row>
    <row r="36" spans="1:8">
      <c r="A36" s="39" t="s">
        <v>377</v>
      </c>
      <c r="B36" t="s">
        <v>361</v>
      </c>
      <c r="C36" t="s">
        <v>151</v>
      </c>
      <c r="D36" s="56">
        <v>0.46</v>
      </c>
      <c r="E36" s="45">
        <v>1.5001</v>
      </c>
      <c r="F36" s="45">
        <v>1.3866000000000001</v>
      </c>
      <c r="G36" s="41">
        <f>(F36/E36)*100</f>
        <v>92.433837744150395</v>
      </c>
    </row>
    <row r="37" spans="1:8">
      <c r="A37" s="39" t="s">
        <v>378</v>
      </c>
      <c r="B37" t="s">
        <v>361</v>
      </c>
      <c r="C37" t="s">
        <v>151</v>
      </c>
      <c r="D37" s="56">
        <v>0.59</v>
      </c>
      <c r="E37" s="45">
        <v>1.5003</v>
      </c>
      <c r="F37" s="45">
        <v>1.3785000000000001</v>
      </c>
      <c r="G37" s="41">
        <f>(F37/E37)*100</f>
        <v>91.881623675264962</v>
      </c>
    </row>
    <row r="38" spans="1:8">
      <c r="A38" s="39" t="s">
        <v>379</v>
      </c>
      <c r="B38" t="s">
        <v>361</v>
      </c>
      <c r="C38" t="s">
        <v>151</v>
      </c>
      <c r="D38" s="56">
        <v>1.1200000000000001</v>
      </c>
      <c r="E38" s="45">
        <v>1.5003</v>
      </c>
      <c r="F38" s="45">
        <v>1.3858999999999999</v>
      </c>
      <c r="G38" s="41">
        <f>(F38/E38)*100</f>
        <v>92.374858361660998</v>
      </c>
    </row>
    <row r="39" spans="1:8">
      <c r="A39" s="39" t="s">
        <v>380</v>
      </c>
      <c r="B39" t="s">
        <v>361</v>
      </c>
      <c r="C39" t="s">
        <v>151</v>
      </c>
      <c r="D39" s="56">
        <v>0.48</v>
      </c>
      <c r="E39" s="45">
        <v>1.5002</v>
      </c>
      <c r="F39" s="45">
        <v>1.3856999999999999</v>
      </c>
      <c r="G39" s="41">
        <f>(F39/E39)*100</f>
        <v>92.367684308758825</v>
      </c>
    </row>
    <row r="40" spans="1:8" ht="15.75" thickBot="1">
      <c r="A40" s="51"/>
      <c r="F40" s="43" t="s">
        <v>129</v>
      </c>
      <c r="G40" s="44">
        <f>AVERAGE(G35:G39)</f>
        <v>92.018865063218612</v>
      </c>
      <c r="H40" s="44">
        <f>(STDEVA(G35:G39))/(SQRT(5))</f>
        <v>0.26503169722051334</v>
      </c>
    </row>
    <row r="41" spans="1:8" ht="15.75" thickTop="1">
      <c r="A41" s="51"/>
      <c r="F41" s="62"/>
      <c r="G41" s="63"/>
      <c r="H41" s="63"/>
    </row>
    <row r="42" spans="1:8">
      <c r="A42" s="49"/>
    </row>
    <row r="43" spans="1:8">
      <c r="A43" s="39" t="s">
        <v>381</v>
      </c>
      <c r="B43" t="s">
        <v>361</v>
      </c>
      <c r="C43" t="s">
        <v>157</v>
      </c>
      <c r="D43" s="58">
        <v>8.8142088878326988E-2</v>
      </c>
      <c r="E43" s="45">
        <v>1.5005999999999999</v>
      </c>
      <c r="F43" s="45">
        <v>1.4136</v>
      </c>
      <c r="G43" s="41">
        <f>(F43/E43)*100</f>
        <v>94.202319072371054</v>
      </c>
    </row>
    <row r="44" spans="1:8">
      <c r="A44" s="39" t="s">
        <v>382</v>
      </c>
      <c r="B44" t="s">
        <v>361</v>
      </c>
      <c r="C44" t="s">
        <v>157</v>
      </c>
      <c r="D44" s="58">
        <v>0.10399970460270208</v>
      </c>
      <c r="E44" s="45">
        <v>1.5006999999999999</v>
      </c>
      <c r="F44" s="45">
        <v>1.4114</v>
      </c>
      <c r="G44" s="41">
        <f>(F44/E44)*100</f>
        <v>94.049443592989945</v>
      </c>
    </row>
    <row r="45" spans="1:8">
      <c r="A45" s="39" t="s">
        <v>383</v>
      </c>
      <c r="B45" t="s">
        <v>361</v>
      </c>
      <c r="C45" t="s">
        <v>157</v>
      </c>
      <c r="D45" s="58">
        <v>8.535008813720818E-2</v>
      </c>
      <c r="E45" s="45">
        <v>1.5</v>
      </c>
      <c r="F45" s="45">
        <v>1.4068000000000001</v>
      </c>
      <c r="G45" s="41">
        <f>(F45/E45)*100</f>
        <v>93.786666666666676</v>
      </c>
    </row>
    <row r="46" spans="1:8">
      <c r="A46" s="39" t="s">
        <v>384</v>
      </c>
      <c r="B46" t="s">
        <v>361</v>
      </c>
      <c r="C46" t="s">
        <v>157</v>
      </c>
      <c r="D46" s="58">
        <v>8.1427605011053811E-2</v>
      </c>
      <c r="E46" s="45">
        <v>1.5008999999999999</v>
      </c>
      <c r="F46" s="45">
        <v>1.4112</v>
      </c>
      <c r="G46" s="41">
        <f>(F46/E46)*100</f>
        <v>94.02358584849091</v>
      </c>
    </row>
    <row r="47" spans="1:8">
      <c r="A47" s="39" t="s">
        <v>385</v>
      </c>
      <c r="B47" t="s">
        <v>361</v>
      </c>
      <c r="C47" t="s">
        <v>157</v>
      </c>
      <c r="D47" s="58">
        <v>9.2413442237323562E-2</v>
      </c>
      <c r="E47" s="45">
        <v>1.5001</v>
      </c>
      <c r="F47" s="45">
        <v>1.4135</v>
      </c>
      <c r="G47" s="41">
        <f>(F47/E47)*100</f>
        <v>94.227051529898006</v>
      </c>
    </row>
    <row r="48" spans="1:8" ht="15.75" thickBot="1">
      <c r="A48" s="49"/>
      <c r="D48" s="59"/>
      <c r="F48" s="43" t="s">
        <v>129</v>
      </c>
      <c r="G48" s="44">
        <f>AVERAGE(G43:G47)</f>
        <v>94.057813342083335</v>
      </c>
      <c r="H48" s="44">
        <f>(STDEVA(G43:G47))/(SQRT(5))</f>
        <v>7.8830693231695503E-2</v>
      </c>
    </row>
    <row r="49" spans="1:8" ht="15.75" thickTop="1">
      <c r="A49" s="49"/>
      <c r="D49" s="59"/>
      <c r="F49" s="62"/>
      <c r="G49" s="63"/>
      <c r="H49" s="63"/>
    </row>
    <row r="50" spans="1:8">
      <c r="A50" s="49"/>
      <c r="D50" s="59"/>
    </row>
    <row r="51" spans="1:8">
      <c r="A51" s="39" t="s">
        <v>386</v>
      </c>
      <c r="B51" t="s">
        <v>361</v>
      </c>
      <c r="C51" t="s">
        <v>163</v>
      </c>
      <c r="D51" s="58">
        <v>0.17399883995973831</v>
      </c>
      <c r="E51" s="45">
        <v>1.5069999999999999</v>
      </c>
      <c r="F51" s="45">
        <v>1.4060999999999999</v>
      </c>
      <c r="G51" s="41">
        <f>(F51/E51)*100</f>
        <v>93.304578633045793</v>
      </c>
    </row>
    <row r="52" spans="1:8">
      <c r="A52" s="39" t="s">
        <v>387</v>
      </c>
      <c r="B52" t="s">
        <v>361</v>
      </c>
      <c r="C52" t="s">
        <v>163</v>
      </c>
      <c r="D52" s="58">
        <v>0.25446586563307488</v>
      </c>
      <c r="E52" s="45">
        <v>1.5006999999999999</v>
      </c>
      <c r="F52" s="45">
        <v>1.3963000000000001</v>
      </c>
      <c r="G52" s="41">
        <f>(F52/E52)*100</f>
        <v>93.043246484973679</v>
      </c>
    </row>
    <row r="53" spans="1:8">
      <c r="A53" s="39" t="s">
        <v>388</v>
      </c>
      <c r="B53" t="s">
        <v>361</v>
      </c>
      <c r="C53" t="s">
        <v>163</v>
      </c>
      <c r="D53" s="58">
        <v>0.20914954000489355</v>
      </c>
      <c r="E53" s="45">
        <v>1.5003</v>
      </c>
      <c r="F53" s="45">
        <v>1.4063000000000001</v>
      </c>
      <c r="G53" s="41">
        <f>(F53/E53)*100</f>
        <v>93.734586416050135</v>
      </c>
    </row>
    <row r="54" spans="1:8">
      <c r="A54" s="39" t="s">
        <v>389</v>
      </c>
      <c r="B54" t="s">
        <v>361</v>
      </c>
      <c r="C54" t="s">
        <v>163</v>
      </c>
      <c r="D54" s="65" t="s">
        <v>568</v>
      </c>
      <c r="E54" s="45">
        <v>1.5001</v>
      </c>
      <c r="F54" s="45"/>
      <c r="G54" s="41">
        <f>(F54/E54)*100</f>
        <v>0</v>
      </c>
    </row>
    <row r="55" spans="1:8">
      <c r="A55" s="39" t="s">
        <v>390</v>
      </c>
      <c r="B55" t="s">
        <v>361</v>
      </c>
      <c r="C55" t="s">
        <v>163</v>
      </c>
      <c r="D55" s="65" t="s">
        <v>568</v>
      </c>
      <c r="E55" s="45">
        <v>1.5005999999999999</v>
      </c>
      <c r="F55" s="45"/>
      <c r="G55" s="41">
        <f>(F55/E55)*100</f>
        <v>0</v>
      </c>
    </row>
    <row r="56" spans="1:8" ht="15.75" thickBot="1">
      <c r="A56" s="49"/>
      <c r="F56" s="43" t="s">
        <v>129</v>
      </c>
      <c r="G56" s="44">
        <f>AVERAGE(G51:G55)</f>
        <v>56.01648230681392</v>
      </c>
      <c r="H56" s="44">
        <f>(STDEVA(G51:G55))/(SQRT(5))</f>
        <v>22.868899569933159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Q56"/>
  <sheetViews>
    <sheetView topLeftCell="A7" workbookViewId="0">
      <selection activeCell="E7" sqref="E1:E1048576"/>
    </sheetView>
  </sheetViews>
  <sheetFormatPr defaultColWidth="9" defaultRowHeight="15"/>
  <cols>
    <col min="1" max="3" width="9.140625" customWidth="1"/>
    <col min="4" max="4" width="8.85546875" style="56" customWidth="1"/>
    <col min="5" max="255" width="9.140625" customWidth="1"/>
  </cols>
  <sheetData>
    <row r="1" spans="1:17">
      <c r="A1" s="32"/>
      <c r="D1" s="53" t="s">
        <v>4</v>
      </c>
      <c r="E1" s="34" t="s">
        <v>115</v>
      </c>
      <c r="F1" s="34" t="s">
        <v>116</v>
      </c>
      <c r="G1" s="35" t="s">
        <v>117</v>
      </c>
      <c r="H1" s="34" t="s">
        <v>118</v>
      </c>
      <c r="I1" s="36"/>
      <c r="J1" s="37"/>
      <c r="N1" s="34" t="s">
        <v>115</v>
      </c>
      <c r="O1" s="34" t="s">
        <v>116</v>
      </c>
      <c r="P1" s="35" t="s">
        <v>117</v>
      </c>
      <c r="Q1" s="34" t="s">
        <v>118</v>
      </c>
    </row>
    <row r="2" spans="1:17">
      <c r="A2" s="32"/>
      <c r="E2" s="34" t="s">
        <v>119</v>
      </c>
      <c r="F2" s="34" t="s">
        <v>119</v>
      </c>
      <c r="G2" s="34" t="s">
        <v>120</v>
      </c>
      <c r="H2" s="34" t="s">
        <v>121</v>
      </c>
      <c r="I2" s="36"/>
      <c r="J2" s="37"/>
      <c r="N2" s="34" t="s">
        <v>119</v>
      </c>
      <c r="O2" s="34" t="s">
        <v>119</v>
      </c>
      <c r="P2" s="34" t="s">
        <v>120</v>
      </c>
      <c r="Q2" s="34" t="s">
        <v>121</v>
      </c>
    </row>
    <row r="3" spans="1:17">
      <c r="A3" s="39" t="s">
        <v>391</v>
      </c>
      <c r="B3" t="s">
        <v>280</v>
      </c>
      <c r="C3" s="40" t="s">
        <v>281</v>
      </c>
      <c r="D3" s="57">
        <v>0.15</v>
      </c>
      <c r="E3">
        <v>1.5004</v>
      </c>
      <c r="F3">
        <v>1.4705999999999999</v>
      </c>
      <c r="G3" s="41">
        <f>(F3/E3)*100</f>
        <v>98.013862969874694</v>
      </c>
      <c r="I3" s="38"/>
      <c r="J3" s="42"/>
    </row>
    <row r="4" spans="1:17">
      <c r="A4" s="39" t="s">
        <v>392</v>
      </c>
      <c r="C4" t="s">
        <v>281</v>
      </c>
      <c r="D4" s="56">
        <v>0.25</v>
      </c>
      <c r="E4">
        <v>1.5003</v>
      </c>
      <c r="F4">
        <v>1.4651000000000001</v>
      </c>
      <c r="G4" s="41">
        <f>(F4/E4)*100</f>
        <v>97.653802572818776</v>
      </c>
      <c r="I4" s="38"/>
      <c r="J4" s="42"/>
    </row>
    <row r="5" spans="1:17">
      <c r="A5" s="39" t="s">
        <v>393</v>
      </c>
      <c r="C5" s="40" t="s">
        <v>281</v>
      </c>
      <c r="D5" s="57">
        <v>0.4</v>
      </c>
      <c r="E5">
        <v>1.5002</v>
      </c>
      <c r="F5">
        <v>1.4695</v>
      </c>
      <c r="G5" s="41">
        <f>(F5/E5)*100</f>
        <v>97.953606185841892</v>
      </c>
      <c r="I5" s="38"/>
      <c r="J5" s="42"/>
      <c r="L5" s="32"/>
    </row>
    <row r="6" spans="1:17">
      <c r="A6" s="39" t="s">
        <v>394</v>
      </c>
      <c r="C6" t="s">
        <v>281</v>
      </c>
      <c r="D6" s="56">
        <v>0.3</v>
      </c>
      <c r="E6">
        <v>1.5006999999999999</v>
      </c>
      <c r="F6">
        <v>1.4706999999999999</v>
      </c>
      <c r="G6" s="41">
        <f>(F6/E6)*100</f>
        <v>98.000932897980945</v>
      </c>
      <c r="I6" s="38"/>
      <c r="J6" s="42"/>
    </row>
    <row r="7" spans="1:17">
      <c r="A7" s="39" t="s">
        <v>395</v>
      </c>
      <c r="C7" s="40" t="s">
        <v>281</v>
      </c>
      <c r="D7" s="57">
        <v>0.59</v>
      </c>
      <c r="E7">
        <v>1.5008999999999999</v>
      </c>
      <c r="F7">
        <v>1.4708000000000001</v>
      </c>
      <c r="G7" s="41">
        <f>(F7/E7)*100</f>
        <v>97.994536611366527</v>
      </c>
      <c r="I7" s="38"/>
      <c r="J7" s="42"/>
    </row>
    <row r="8" spans="1:17" ht="15.75" thickBot="1">
      <c r="A8" s="32"/>
      <c r="F8" s="43" t="s">
        <v>129</v>
      </c>
      <c r="G8" s="44">
        <f>AVERAGE(G3:G7)</f>
        <v>97.92334824757657</v>
      </c>
      <c r="H8" s="44">
        <f>(STDEVA(G3:G7))/(SQRT(5))</f>
        <v>6.8136073294133001E-2</v>
      </c>
      <c r="I8" s="38"/>
      <c r="J8" s="42"/>
      <c r="O8" s="43" t="s">
        <v>129</v>
      </c>
      <c r="P8" s="44" t="e">
        <f>AVERAGE(P3:P7)</f>
        <v>#DIV/0!</v>
      </c>
      <c r="Q8" s="44" t="e">
        <f>(STDEVA(P3:P7))/(SQRT(5))</f>
        <v>#DIV/0!</v>
      </c>
    </row>
    <row r="9" spans="1:17" ht="15.75" thickTop="1">
      <c r="A9" s="32"/>
      <c r="F9" s="62"/>
      <c r="G9" s="63"/>
      <c r="H9" s="63"/>
      <c r="I9" s="38"/>
      <c r="J9" s="42"/>
      <c r="O9" s="62"/>
      <c r="P9" s="63"/>
      <c r="Q9" s="63"/>
    </row>
    <row r="10" spans="1:17">
      <c r="A10" s="32"/>
      <c r="G10" s="32"/>
      <c r="I10" s="38"/>
      <c r="J10" s="42"/>
    </row>
    <row r="11" spans="1:17">
      <c r="A11" s="39" t="s">
        <v>396</v>
      </c>
      <c r="B11" t="s">
        <v>397</v>
      </c>
      <c r="C11" t="s">
        <v>132</v>
      </c>
      <c r="D11" s="56">
        <v>0.1</v>
      </c>
      <c r="E11" s="45">
        <v>1.5007999999999999</v>
      </c>
      <c r="F11" s="45">
        <v>1.419</v>
      </c>
      <c r="G11" s="41">
        <f>(F11/E11)*100</f>
        <v>94.549573560767598</v>
      </c>
      <c r="I11" s="38"/>
    </row>
    <row r="12" spans="1:17">
      <c r="A12" s="39" t="s">
        <v>398</v>
      </c>
      <c r="B12" t="s">
        <v>397</v>
      </c>
      <c r="C12" t="s">
        <v>132</v>
      </c>
      <c r="D12" s="56">
        <v>0.13</v>
      </c>
      <c r="E12" s="45">
        <v>1.5004999999999999</v>
      </c>
      <c r="F12" s="45">
        <v>1.4330000000000001</v>
      </c>
      <c r="G12" s="41">
        <f>(F12/E12)*100</f>
        <v>95.501499500166616</v>
      </c>
      <c r="I12" s="38"/>
    </row>
    <row r="13" spans="1:17">
      <c r="A13" s="39" t="s">
        <v>399</v>
      </c>
      <c r="B13" t="s">
        <v>397</v>
      </c>
      <c r="C13" t="s">
        <v>132</v>
      </c>
      <c r="D13" s="56">
        <v>0.38</v>
      </c>
      <c r="E13" s="45">
        <v>1.5006999999999999</v>
      </c>
      <c r="F13" s="45">
        <v>1.4309000000000001</v>
      </c>
      <c r="G13" s="41">
        <f>(F13/E13)*100</f>
        <v>95.348837209302346</v>
      </c>
      <c r="I13" s="38"/>
    </row>
    <row r="14" spans="1:17">
      <c r="A14" s="39" t="s">
        <v>400</v>
      </c>
      <c r="B14" t="s">
        <v>397</v>
      </c>
      <c r="C14" t="s">
        <v>132</v>
      </c>
      <c r="D14" s="56">
        <v>0.11</v>
      </c>
      <c r="E14" s="45">
        <v>1.5008999999999999</v>
      </c>
      <c r="F14" s="45">
        <v>1.4323999999999999</v>
      </c>
      <c r="G14" s="41">
        <f>(F14/E14)*100</f>
        <v>95.436071690319153</v>
      </c>
      <c r="I14" s="38"/>
    </row>
    <row r="15" spans="1:17">
      <c r="A15" s="39" t="s">
        <v>401</v>
      </c>
      <c r="B15" t="s">
        <v>397</v>
      </c>
      <c r="C15" t="s">
        <v>132</v>
      </c>
      <c r="D15" s="56">
        <v>0.13</v>
      </c>
      <c r="E15" s="45">
        <v>1.5001</v>
      </c>
      <c r="F15" s="45">
        <v>1.4303999999999999</v>
      </c>
      <c r="G15" s="41">
        <f>(F15/E15)*100</f>
        <v>95.353643090460622</v>
      </c>
      <c r="I15" s="38"/>
    </row>
    <row r="16" spans="1:17" ht="15.75" thickBot="1">
      <c r="A16" s="32" t="s">
        <v>137</v>
      </c>
      <c r="F16" s="43" t="s">
        <v>129</v>
      </c>
      <c r="G16" s="44">
        <f>AVERAGE(G11:G15)</f>
        <v>95.23792501020327</v>
      </c>
      <c r="H16" s="44">
        <f>(STDEVA(G11:G15))/(SQRT(5))</f>
        <v>0.17439230581479426</v>
      </c>
      <c r="I16" s="46"/>
    </row>
    <row r="17" spans="1:9" ht="15.75" thickTop="1">
      <c r="A17" s="32"/>
      <c r="F17" s="62"/>
      <c r="G17" s="63"/>
      <c r="H17" s="63"/>
      <c r="I17" s="46"/>
    </row>
    <row r="18" spans="1:9">
      <c r="A18" s="32"/>
      <c r="I18" s="38"/>
    </row>
    <row r="19" spans="1:9">
      <c r="A19" s="39" t="s">
        <v>402</v>
      </c>
      <c r="B19" t="s">
        <v>397</v>
      </c>
      <c r="C19" t="s">
        <v>139</v>
      </c>
      <c r="D19" s="56">
        <v>0.64</v>
      </c>
      <c r="E19" s="45">
        <v>1.5004999999999999</v>
      </c>
      <c r="F19" s="45">
        <v>1.3959999999999999</v>
      </c>
      <c r="G19" s="41">
        <f>(F19/E19)*100</f>
        <v>93.035654781739424</v>
      </c>
      <c r="I19" s="38"/>
    </row>
    <row r="20" spans="1:9">
      <c r="A20" s="39" t="s">
        <v>403</v>
      </c>
      <c r="B20" t="s">
        <v>397</v>
      </c>
      <c r="C20" t="s">
        <v>139</v>
      </c>
      <c r="D20" s="56">
        <v>0.47</v>
      </c>
      <c r="E20" s="45">
        <v>1.5</v>
      </c>
      <c r="F20" s="45">
        <v>1.3920999999999999</v>
      </c>
      <c r="G20" s="41">
        <f>(F20/E20)*100</f>
        <v>92.806666666666658</v>
      </c>
      <c r="I20" s="38"/>
    </row>
    <row r="21" spans="1:9">
      <c r="A21" s="39" t="s">
        <v>404</v>
      </c>
      <c r="B21" t="s">
        <v>397</v>
      </c>
      <c r="C21" t="s">
        <v>139</v>
      </c>
      <c r="D21" s="56">
        <v>0.6</v>
      </c>
      <c r="E21" s="45">
        <v>1.5008999999999999</v>
      </c>
      <c r="F21" s="45">
        <v>1.3954</v>
      </c>
      <c r="G21" s="41">
        <f>(F21/E21)*100</f>
        <v>92.970884136184964</v>
      </c>
      <c r="I21" s="38"/>
    </row>
    <row r="22" spans="1:9">
      <c r="A22" s="39" t="s">
        <v>405</v>
      </c>
      <c r="B22" t="s">
        <v>397</v>
      </c>
      <c r="C22" t="s">
        <v>139</v>
      </c>
      <c r="D22" s="56">
        <v>0.43</v>
      </c>
      <c r="E22" s="45">
        <v>1.5003</v>
      </c>
      <c r="F22" s="45">
        <v>1.3913</v>
      </c>
      <c r="G22" s="41">
        <f>(F22/E22)*100</f>
        <v>92.734786376058125</v>
      </c>
      <c r="I22" s="38"/>
    </row>
    <row r="23" spans="1:9">
      <c r="A23" s="39" t="s">
        <v>406</v>
      </c>
      <c r="B23" t="s">
        <v>397</v>
      </c>
      <c r="C23" t="s">
        <v>139</v>
      </c>
      <c r="D23" s="56">
        <v>0.46</v>
      </c>
      <c r="E23" s="45">
        <v>1.5004</v>
      </c>
      <c r="F23" s="45">
        <v>1.3983000000000001</v>
      </c>
      <c r="G23" s="41">
        <f>(F23/E23)*100</f>
        <v>93.195147960543864</v>
      </c>
      <c r="I23" s="38"/>
    </row>
    <row r="24" spans="1:9" ht="15.75" thickBot="1">
      <c r="A24" s="32"/>
      <c r="F24" s="43" t="s">
        <v>129</v>
      </c>
      <c r="G24" s="44">
        <f>AVERAGE(G19:G23)</f>
        <v>92.948627984238612</v>
      </c>
      <c r="H24" s="47">
        <f>(STDEVA(G19:G23))/(SQRT(5))</f>
        <v>8.2073853198272137E-2</v>
      </c>
      <c r="I24" s="48"/>
    </row>
    <row r="25" spans="1:9" ht="15.75" thickTop="1">
      <c r="A25" s="32"/>
      <c r="F25" s="62"/>
      <c r="G25" s="63"/>
      <c r="H25" s="64"/>
      <c r="I25" s="48"/>
    </row>
    <row r="26" spans="1:9">
      <c r="A26" s="32"/>
      <c r="I26" s="38"/>
    </row>
    <row r="27" spans="1:9">
      <c r="A27" s="39" t="s">
        <v>407</v>
      </c>
      <c r="B27" t="s">
        <v>397</v>
      </c>
      <c r="C27" t="s">
        <v>145</v>
      </c>
      <c r="D27" s="56">
        <v>0.08</v>
      </c>
      <c r="E27" s="45">
        <v>1.5005999999999999</v>
      </c>
      <c r="F27" s="45">
        <v>1.4440999999999999</v>
      </c>
      <c r="G27" s="41">
        <f>(F27/E27)*100</f>
        <v>96.234839397574305</v>
      </c>
    </row>
    <row r="28" spans="1:9">
      <c r="A28" s="39" t="s">
        <v>408</v>
      </c>
      <c r="B28" t="s">
        <v>397</v>
      </c>
      <c r="C28" t="s">
        <v>145</v>
      </c>
      <c r="D28" s="56">
        <v>0.13</v>
      </c>
      <c r="E28" s="45">
        <v>1.5002</v>
      </c>
      <c r="F28" s="45">
        <v>1.4482999999999999</v>
      </c>
      <c r="G28" s="41">
        <f>(F28/E28)*100</f>
        <v>96.540461271830409</v>
      </c>
    </row>
    <row r="29" spans="1:9">
      <c r="A29" s="39" t="s">
        <v>409</v>
      </c>
      <c r="B29" t="s">
        <v>397</v>
      </c>
      <c r="C29" t="s">
        <v>145</v>
      </c>
      <c r="D29" s="56">
        <v>0.1</v>
      </c>
      <c r="E29" s="45">
        <v>1.5002</v>
      </c>
      <c r="F29" s="45">
        <v>1.4461999999999999</v>
      </c>
      <c r="G29" s="41">
        <f>(F29/E29)*100</f>
        <v>96.400479936008537</v>
      </c>
    </row>
    <row r="30" spans="1:9">
      <c r="A30" s="39" t="s">
        <v>410</v>
      </c>
      <c r="B30" t="s">
        <v>397</v>
      </c>
      <c r="C30" t="s">
        <v>145</v>
      </c>
      <c r="D30" s="56">
        <v>0.09</v>
      </c>
      <c r="E30" s="45">
        <v>1.5006999999999999</v>
      </c>
      <c r="F30" s="45">
        <v>1.4467000000000001</v>
      </c>
      <c r="G30" s="41">
        <f>(F30/E30)*100</f>
        <v>96.401679216365707</v>
      </c>
    </row>
    <row r="31" spans="1:9">
      <c r="A31" s="39" t="s">
        <v>411</v>
      </c>
      <c r="B31" t="s">
        <v>397</v>
      </c>
      <c r="C31" t="s">
        <v>145</v>
      </c>
      <c r="D31" s="56">
        <v>0.09</v>
      </c>
      <c r="E31" s="45">
        <v>1.5008999999999999</v>
      </c>
      <c r="F31" s="45">
        <v>1.4501999999999999</v>
      </c>
      <c r="G31" s="41">
        <f>(F31/E31)*100</f>
        <v>96.622026783929655</v>
      </c>
    </row>
    <row r="32" spans="1:9" ht="15.75" thickBot="1">
      <c r="A32" s="50"/>
      <c r="F32" s="43" t="s">
        <v>129</v>
      </c>
      <c r="G32" s="44">
        <f>AVERAGE(G27:G31)</f>
        <v>96.439897321141729</v>
      </c>
      <c r="H32" s="44">
        <f>(STDEVA(G27:G31))/(SQRT(5))</f>
        <v>6.6463281289267845E-2</v>
      </c>
    </row>
    <row r="33" spans="1:8" ht="15.75" thickTop="1">
      <c r="A33" s="50"/>
      <c r="F33" s="62"/>
      <c r="G33" s="63"/>
      <c r="H33" s="63"/>
    </row>
    <row r="34" spans="1:8">
      <c r="A34" s="49"/>
    </row>
    <row r="35" spans="1:8">
      <c r="A35" s="39" t="s">
        <v>412</v>
      </c>
      <c r="B35" t="s">
        <v>397</v>
      </c>
      <c r="C35" t="s">
        <v>151</v>
      </c>
      <c r="D35" s="56">
        <v>0.26</v>
      </c>
      <c r="E35" s="45">
        <v>1.5007999999999999</v>
      </c>
      <c r="F35" s="45">
        <v>1.4046000000000001</v>
      </c>
      <c r="G35" s="41">
        <f>(F35/E35)*100</f>
        <v>93.590085287846492</v>
      </c>
    </row>
    <row r="36" spans="1:8">
      <c r="A36" s="39" t="s">
        <v>413</v>
      </c>
      <c r="B36" t="s">
        <v>397</v>
      </c>
      <c r="C36" t="s">
        <v>151</v>
      </c>
      <c r="D36" s="56">
        <v>0.28999999999999998</v>
      </c>
      <c r="E36" s="45">
        <v>1.5005999999999999</v>
      </c>
      <c r="F36" s="45">
        <v>1.4028</v>
      </c>
      <c r="G36" s="41">
        <f>(F36/E36)*100</f>
        <v>93.482606957217115</v>
      </c>
    </row>
    <row r="37" spans="1:8">
      <c r="A37" s="39" t="s">
        <v>414</v>
      </c>
      <c r="B37" t="s">
        <v>397</v>
      </c>
      <c r="C37" t="s">
        <v>151</v>
      </c>
      <c r="D37" s="56">
        <v>0.33</v>
      </c>
      <c r="E37" s="45">
        <v>1.5</v>
      </c>
      <c r="F37" s="45">
        <v>1.3988</v>
      </c>
      <c r="G37" s="41">
        <f>(F37/E37)*100</f>
        <v>93.25333333333333</v>
      </c>
    </row>
    <row r="38" spans="1:8">
      <c r="A38" s="39" t="s">
        <v>415</v>
      </c>
      <c r="B38" t="s">
        <v>397</v>
      </c>
      <c r="C38" t="s">
        <v>151</v>
      </c>
      <c r="D38" s="56">
        <v>0.31</v>
      </c>
      <c r="E38" s="45">
        <v>1.5004999999999999</v>
      </c>
      <c r="F38" s="45">
        <v>1.4016</v>
      </c>
      <c r="G38" s="41">
        <f>(F38/E38)*100</f>
        <v>93.408863712095965</v>
      </c>
    </row>
    <row r="39" spans="1:8">
      <c r="A39" s="39" t="s">
        <v>416</v>
      </c>
      <c r="B39" t="s">
        <v>397</v>
      </c>
      <c r="C39" t="s">
        <v>151</v>
      </c>
      <c r="D39" s="56">
        <v>0.27</v>
      </c>
      <c r="E39" s="45">
        <v>1.5</v>
      </c>
      <c r="F39" s="45">
        <v>1.411</v>
      </c>
      <c r="G39" s="41">
        <f>(F39/E39)*100</f>
        <v>94.066666666666663</v>
      </c>
    </row>
    <row r="40" spans="1:8" ht="15.75" thickBot="1">
      <c r="A40" s="51"/>
      <c r="F40" s="43" t="s">
        <v>129</v>
      </c>
      <c r="G40" s="44">
        <f>AVERAGE(G35:G39)</f>
        <v>93.560311191431907</v>
      </c>
      <c r="H40" s="44">
        <f>(STDEVA(G35:G39))/(SQRT(5))</f>
        <v>0.13792970247420031</v>
      </c>
    </row>
    <row r="41" spans="1:8" ht="15.75" thickTop="1">
      <c r="A41" s="51"/>
      <c r="F41" s="62"/>
      <c r="G41" s="63"/>
      <c r="H41" s="63"/>
    </row>
    <row r="42" spans="1:8">
      <c r="A42" s="49"/>
    </row>
    <row r="43" spans="1:8">
      <c r="A43" s="39" t="s">
        <v>417</v>
      </c>
      <c r="B43" t="s">
        <v>397</v>
      </c>
      <c r="C43" t="s">
        <v>157</v>
      </c>
      <c r="D43" s="56">
        <v>0.2</v>
      </c>
      <c r="E43" s="45">
        <v>1.5004999999999999</v>
      </c>
      <c r="F43" s="45">
        <v>1.4559</v>
      </c>
      <c r="G43" s="41">
        <f>(F43/E43)*100</f>
        <v>97.027657447517498</v>
      </c>
    </row>
    <row r="44" spans="1:8">
      <c r="A44" s="39" t="s">
        <v>418</v>
      </c>
      <c r="B44" t="s">
        <v>397</v>
      </c>
      <c r="C44" t="s">
        <v>157</v>
      </c>
      <c r="D44" s="56">
        <v>0.15</v>
      </c>
      <c r="E44" s="45">
        <v>1.5005999999999999</v>
      </c>
      <c r="F44" s="45">
        <v>1.4589000000000001</v>
      </c>
      <c r="G44" s="41">
        <f>(F44/E44)*100</f>
        <v>97.22111155537786</v>
      </c>
    </row>
    <row r="45" spans="1:8">
      <c r="A45" s="39" t="s">
        <v>419</v>
      </c>
      <c r="B45" t="s">
        <v>397</v>
      </c>
      <c r="C45" t="s">
        <v>157</v>
      </c>
      <c r="D45" s="56">
        <v>0.14000000000000001</v>
      </c>
      <c r="E45" s="45">
        <v>1.5001</v>
      </c>
      <c r="F45" s="45">
        <v>1.4594</v>
      </c>
      <c r="G45" s="41">
        <f>(F45/E45)*100</f>
        <v>97.286847543497103</v>
      </c>
    </row>
    <row r="46" spans="1:8">
      <c r="A46" s="39" t="s">
        <v>420</v>
      </c>
      <c r="B46" t="s">
        <v>397</v>
      </c>
      <c r="C46" t="s">
        <v>157</v>
      </c>
      <c r="D46" s="56">
        <v>0.18</v>
      </c>
      <c r="E46" s="45">
        <v>1.5008999999999999</v>
      </c>
      <c r="F46" s="45">
        <v>1.4598</v>
      </c>
      <c r="G46" s="41">
        <f>(F46/E46)*100</f>
        <v>97.261643014191492</v>
      </c>
    </row>
    <row r="47" spans="1:8">
      <c r="A47" s="39" t="s">
        <v>421</v>
      </c>
      <c r="B47" t="s">
        <v>397</v>
      </c>
      <c r="C47" t="s">
        <v>157</v>
      </c>
      <c r="D47" s="56">
        <v>0.13</v>
      </c>
      <c r="E47" s="45">
        <v>1.5002</v>
      </c>
      <c r="F47" s="45">
        <v>1.4548000000000001</v>
      </c>
      <c r="G47" s="41">
        <f>(F47/E47)*100</f>
        <v>96.973736835088658</v>
      </c>
    </row>
    <row r="48" spans="1:8" ht="15.75" thickBot="1">
      <c r="A48" s="49"/>
      <c r="F48" s="43" t="s">
        <v>129</v>
      </c>
      <c r="G48" s="44">
        <f>AVERAGE(G43:G47)</f>
        <v>97.154199279134517</v>
      </c>
      <c r="H48" s="44">
        <f>(STDEVA(G43:G47))/(SQRT(5))</f>
        <v>6.4107916755054492E-2</v>
      </c>
    </row>
    <row r="49" spans="1:8" ht="15.75" thickTop="1">
      <c r="A49" s="49"/>
      <c r="F49" s="62"/>
      <c r="G49" s="63"/>
      <c r="H49" s="63"/>
    </row>
    <row r="50" spans="1:8">
      <c r="A50" s="49"/>
    </row>
    <row r="51" spans="1:8">
      <c r="A51" s="39" t="s">
        <v>422</v>
      </c>
      <c r="B51" t="s">
        <v>397</v>
      </c>
      <c r="C51" t="s">
        <v>163</v>
      </c>
      <c r="D51" s="56">
        <v>0.16</v>
      </c>
      <c r="E51" s="45">
        <v>1.5007999999999999</v>
      </c>
      <c r="F51" s="45">
        <v>1.4347000000000001</v>
      </c>
      <c r="G51" s="41">
        <f>(F51/E51)*100</f>
        <v>95.595682302771863</v>
      </c>
    </row>
    <row r="52" spans="1:8">
      <c r="A52" s="39" t="s">
        <v>423</v>
      </c>
      <c r="B52" t="s">
        <v>397</v>
      </c>
      <c r="C52" t="s">
        <v>163</v>
      </c>
      <c r="D52" s="56">
        <v>0.24</v>
      </c>
      <c r="E52" s="45">
        <v>1.5004999999999999</v>
      </c>
      <c r="F52" s="45">
        <v>1.4370000000000001</v>
      </c>
      <c r="G52" s="41">
        <f>(F52/E52)*100</f>
        <v>95.768077307564141</v>
      </c>
    </row>
    <row r="53" spans="1:8">
      <c r="A53" s="39" t="s">
        <v>424</v>
      </c>
      <c r="B53" t="s">
        <v>397</v>
      </c>
      <c r="C53" t="s">
        <v>163</v>
      </c>
      <c r="D53" s="56">
        <v>0.3</v>
      </c>
      <c r="E53" s="45">
        <v>1.5004</v>
      </c>
      <c r="F53" s="45">
        <v>1.4339</v>
      </c>
      <c r="G53" s="41">
        <f>(F53/E53)*100</f>
        <v>95.567848573713675</v>
      </c>
    </row>
    <row r="54" spans="1:8">
      <c r="A54" s="39" t="s">
        <v>425</v>
      </c>
      <c r="B54" t="s">
        <v>397</v>
      </c>
      <c r="C54" t="s">
        <v>163</v>
      </c>
      <c r="D54" s="56">
        <v>0.35</v>
      </c>
      <c r="E54" s="45">
        <v>1.5004</v>
      </c>
      <c r="F54" s="45">
        <v>1.4365000000000001</v>
      </c>
      <c r="G54" s="41">
        <f>(F54/E54)*100</f>
        <v>95.741135697147442</v>
      </c>
    </row>
    <row r="55" spans="1:8">
      <c r="A55" s="39" t="s">
        <v>426</v>
      </c>
      <c r="B55" t="s">
        <v>397</v>
      </c>
      <c r="C55" t="s">
        <v>163</v>
      </c>
      <c r="D55" s="56">
        <v>0.21</v>
      </c>
      <c r="E55" s="45">
        <v>1.5005999999999999</v>
      </c>
      <c r="F55" s="45">
        <v>1.427</v>
      </c>
      <c r="G55" s="41">
        <f>(F55/E55)*100</f>
        <v>95.095295215247248</v>
      </c>
    </row>
    <row r="56" spans="1:8" ht="15.75" thickBot="1">
      <c r="A56" s="49"/>
      <c r="E56" s="45"/>
      <c r="F56" s="43" t="s">
        <v>129</v>
      </c>
      <c r="G56" s="44">
        <f>AVERAGE(G51:G55)</f>
        <v>95.553607819288871</v>
      </c>
      <c r="H56" s="44">
        <f>(STDEVA(G51:G55))/(SQRT(5))</f>
        <v>0.12107587923396576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Q56"/>
  <sheetViews>
    <sheetView tabSelected="1" workbookViewId="0">
      <selection activeCell="E26" sqref="E1:E1048576"/>
    </sheetView>
  </sheetViews>
  <sheetFormatPr defaultColWidth="9" defaultRowHeight="15"/>
  <cols>
    <col min="1" max="3" width="9.140625" customWidth="1"/>
    <col min="4" max="4" width="8.85546875" style="56" customWidth="1"/>
    <col min="5" max="255" width="9.140625" customWidth="1"/>
  </cols>
  <sheetData>
    <row r="1" spans="1:17">
      <c r="A1" s="32"/>
      <c r="D1" s="53" t="s">
        <v>4</v>
      </c>
      <c r="E1" s="34" t="s">
        <v>115</v>
      </c>
      <c r="F1" s="34" t="s">
        <v>116</v>
      </c>
      <c r="G1" s="35" t="s">
        <v>117</v>
      </c>
      <c r="H1" s="34" t="s">
        <v>118</v>
      </c>
      <c r="I1" s="36"/>
      <c r="J1" s="37"/>
      <c r="N1" s="34" t="s">
        <v>115</v>
      </c>
      <c r="O1" s="34" t="s">
        <v>116</v>
      </c>
      <c r="P1" s="35" t="s">
        <v>117</v>
      </c>
      <c r="Q1" s="34" t="s">
        <v>118</v>
      </c>
    </row>
    <row r="2" spans="1:17">
      <c r="A2" s="32"/>
      <c r="E2" s="34" t="s">
        <v>119</v>
      </c>
      <c r="F2" s="34" t="s">
        <v>119</v>
      </c>
      <c r="G2" s="34" t="s">
        <v>120</v>
      </c>
      <c r="H2" s="34" t="s">
        <v>121</v>
      </c>
      <c r="I2" s="36"/>
      <c r="J2" s="37"/>
      <c r="N2" s="34" t="s">
        <v>119</v>
      </c>
      <c r="O2" s="34" t="s">
        <v>119</v>
      </c>
      <c r="P2" s="34" t="s">
        <v>120</v>
      </c>
      <c r="Q2" s="34" t="s">
        <v>121</v>
      </c>
    </row>
    <row r="3" spans="1:17">
      <c r="A3" s="39" t="s">
        <v>427</v>
      </c>
      <c r="B3" t="s">
        <v>428</v>
      </c>
      <c r="C3" s="40">
        <v>0.01</v>
      </c>
      <c r="D3" s="57">
        <v>0.35</v>
      </c>
      <c r="E3">
        <v>1.5</v>
      </c>
      <c r="F3">
        <v>1.4924999999999999</v>
      </c>
      <c r="G3" s="41">
        <f>(F3/E3)*100</f>
        <v>99.5</v>
      </c>
      <c r="I3" s="38"/>
      <c r="J3" s="42"/>
    </row>
    <row r="4" spans="1:17">
      <c r="A4" s="39" t="s">
        <v>429</v>
      </c>
      <c r="B4" t="s">
        <v>430</v>
      </c>
      <c r="C4" s="60">
        <v>0.01</v>
      </c>
      <c r="D4" s="57">
        <v>0.57999999999999996</v>
      </c>
      <c r="E4">
        <v>1.5008999999999999</v>
      </c>
      <c r="F4">
        <v>1.4979</v>
      </c>
      <c r="G4" s="41">
        <f>(F4/E4)*100</f>
        <v>99.800119928043188</v>
      </c>
      <c r="I4" s="38"/>
      <c r="J4" s="42"/>
    </row>
    <row r="5" spans="1:17">
      <c r="A5" s="39" t="s">
        <v>431</v>
      </c>
      <c r="C5" s="40">
        <v>0.01</v>
      </c>
      <c r="D5" s="57">
        <v>0.5</v>
      </c>
      <c r="E5">
        <v>1.5001</v>
      </c>
      <c r="F5">
        <v>1.508</v>
      </c>
      <c r="G5" s="41">
        <f>(F5/E5)*100</f>
        <v>100.52663155789614</v>
      </c>
      <c r="I5" s="38"/>
      <c r="J5" s="42"/>
      <c r="L5" s="32"/>
    </row>
    <row r="6" spans="1:17">
      <c r="A6" s="39" t="s">
        <v>432</v>
      </c>
      <c r="C6" s="60">
        <v>0.01</v>
      </c>
      <c r="D6" s="57">
        <v>0.47</v>
      </c>
      <c r="E6">
        <v>1.5008999999999999</v>
      </c>
      <c r="F6">
        <v>1.4911000000000001</v>
      </c>
      <c r="G6" s="41">
        <f>(F6/E6)*100</f>
        <v>99.347058431607721</v>
      </c>
      <c r="I6" s="38"/>
      <c r="J6" s="42"/>
    </row>
    <row r="7" spans="1:17">
      <c r="A7" s="39" t="s">
        <v>433</v>
      </c>
      <c r="C7" s="40">
        <v>0.01</v>
      </c>
      <c r="D7" s="57">
        <v>0.42</v>
      </c>
      <c r="E7">
        <v>1.5003</v>
      </c>
      <c r="F7">
        <v>1.4933000000000001</v>
      </c>
      <c r="G7" s="41">
        <f>(F7/E7)*100</f>
        <v>99.53342664800374</v>
      </c>
      <c r="I7" s="38"/>
      <c r="J7" s="42"/>
    </row>
    <row r="8" spans="1:17" ht="15.75" thickBot="1">
      <c r="A8" s="32"/>
      <c r="F8" s="43" t="s">
        <v>129</v>
      </c>
      <c r="G8" s="44">
        <f>AVERAGE(G3:G7)</f>
        <v>99.741447313110157</v>
      </c>
      <c r="H8" s="44">
        <f>(STDEVA(G3:G7))/(SQRT(5))</f>
        <v>0.20941212548171417</v>
      </c>
      <c r="I8" s="38"/>
      <c r="J8" s="42"/>
      <c r="O8" s="43" t="s">
        <v>129</v>
      </c>
      <c r="P8" s="44" t="e">
        <f>AVERAGE(P3:P7)</f>
        <v>#DIV/0!</v>
      </c>
      <c r="Q8" s="44" t="e">
        <f>(STDEVA(P3:P7))/(SQRT(5))</f>
        <v>#DIV/0!</v>
      </c>
    </row>
    <row r="9" spans="1:17" ht="15.75" thickTop="1">
      <c r="A9" s="32"/>
      <c r="F9" s="62"/>
      <c r="G9" s="63"/>
      <c r="H9" s="63"/>
      <c r="I9" s="38"/>
      <c r="J9" s="42"/>
      <c r="O9" s="62"/>
      <c r="P9" s="63"/>
      <c r="Q9" s="63"/>
    </row>
    <row r="10" spans="1:17">
      <c r="A10" s="32"/>
      <c r="G10" s="32"/>
      <c r="I10" s="38"/>
      <c r="J10" s="42"/>
    </row>
    <row r="11" spans="1:17">
      <c r="A11" s="39" t="s">
        <v>434</v>
      </c>
      <c r="B11" t="s">
        <v>435</v>
      </c>
      <c r="C11" t="s">
        <v>132</v>
      </c>
      <c r="D11" s="56">
        <v>0.12</v>
      </c>
      <c r="E11" s="45">
        <v>1.5003</v>
      </c>
      <c r="F11" s="45">
        <v>1.3727</v>
      </c>
      <c r="G11" s="41">
        <f>(F11/E11)*100</f>
        <v>91.495034326468044</v>
      </c>
      <c r="I11" s="38"/>
    </row>
    <row r="12" spans="1:17">
      <c r="A12" s="39" t="s">
        <v>436</v>
      </c>
      <c r="B12" t="s">
        <v>435</v>
      </c>
      <c r="C12" t="s">
        <v>132</v>
      </c>
      <c r="D12" s="56">
        <v>0.13</v>
      </c>
      <c r="E12" s="45">
        <v>1.5003</v>
      </c>
      <c r="F12" s="45">
        <v>1.3620000000000001</v>
      </c>
      <c r="G12" s="41">
        <f>(F12/E12)*100</f>
        <v>90.781843631273745</v>
      </c>
      <c r="I12" s="38"/>
    </row>
    <row r="13" spans="1:17">
      <c r="A13" s="39" t="s">
        <v>437</v>
      </c>
      <c r="B13" t="s">
        <v>435</v>
      </c>
      <c r="C13" t="s">
        <v>132</v>
      </c>
      <c r="D13" s="56">
        <v>0.24</v>
      </c>
      <c r="E13" s="45">
        <v>1.5008999999999999</v>
      </c>
      <c r="F13" s="45">
        <v>1.3623000000000001</v>
      </c>
      <c r="G13" s="41">
        <f>(F13/E13)*100</f>
        <v>90.765540675594664</v>
      </c>
      <c r="I13" s="38"/>
    </row>
    <row r="14" spans="1:17">
      <c r="A14" s="39" t="s">
        <v>438</v>
      </c>
      <c r="B14" t="s">
        <v>435</v>
      </c>
      <c r="C14" t="s">
        <v>132</v>
      </c>
      <c r="D14" s="56">
        <v>0.21</v>
      </c>
      <c r="E14" s="45">
        <v>1.5004999999999999</v>
      </c>
      <c r="F14" s="45">
        <v>1.3642000000000001</v>
      </c>
      <c r="G14" s="41">
        <f>(F14/E14)*100</f>
        <v>90.916361212929033</v>
      </c>
      <c r="I14" s="38"/>
    </row>
    <row r="15" spans="1:17">
      <c r="A15" s="39" t="s">
        <v>439</v>
      </c>
      <c r="B15" t="s">
        <v>435</v>
      </c>
      <c r="C15" t="s">
        <v>132</v>
      </c>
      <c r="D15" s="56">
        <v>0.26</v>
      </c>
      <c r="E15" s="45">
        <v>1.5005999999999999</v>
      </c>
      <c r="F15" s="45">
        <v>1.3662000000000001</v>
      </c>
      <c r="G15" s="41">
        <f>(F15/E15)*100</f>
        <v>91.043582566973228</v>
      </c>
      <c r="I15" s="38"/>
    </row>
    <row r="16" spans="1:17" ht="15.75" thickBot="1">
      <c r="A16" s="32" t="s">
        <v>137</v>
      </c>
      <c r="F16" s="43" t="s">
        <v>129</v>
      </c>
      <c r="G16" s="44">
        <f>AVERAGE(G11:G15)</f>
        <v>91.000472482647737</v>
      </c>
      <c r="H16" s="44">
        <f>(STDEVA(G11:G15))/(SQRT(5))</f>
        <v>0.13351331975603009</v>
      </c>
      <c r="I16" s="46"/>
    </row>
    <row r="17" spans="1:9" ht="15.75" thickTop="1">
      <c r="A17" s="32"/>
      <c r="F17" s="62"/>
      <c r="G17" s="63"/>
      <c r="H17" s="63"/>
      <c r="I17" s="46"/>
    </row>
    <row r="18" spans="1:9">
      <c r="A18" s="32"/>
      <c r="I18" s="38"/>
    </row>
    <row r="19" spans="1:9">
      <c r="A19" s="39" t="s">
        <v>440</v>
      </c>
      <c r="B19" t="s">
        <v>435</v>
      </c>
      <c r="C19" t="s">
        <v>139</v>
      </c>
      <c r="D19" s="56">
        <v>0.33</v>
      </c>
      <c r="E19" s="45">
        <v>1.5008999999999999</v>
      </c>
      <c r="F19" s="45">
        <v>1.3168</v>
      </c>
      <c r="G19" s="41">
        <f>(F19/E19)*100</f>
        <v>87.734026250916116</v>
      </c>
      <c r="I19" s="38"/>
    </row>
    <row r="20" spans="1:9">
      <c r="A20" s="39" t="s">
        <v>441</v>
      </c>
      <c r="B20" t="s">
        <v>435</v>
      </c>
      <c r="C20" t="s">
        <v>139</v>
      </c>
      <c r="D20" s="56">
        <v>1.1200000000000001</v>
      </c>
      <c r="E20" s="45">
        <v>1.5003</v>
      </c>
      <c r="F20" s="45">
        <v>1.3173999999999999</v>
      </c>
      <c r="G20" s="41">
        <f>(F20/E20)*100</f>
        <v>87.809104845697533</v>
      </c>
      <c r="I20" s="38"/>
    </row>
    <row r="21" spans="1:9">
      <c r="A21" s="39" t="s">
        <v>442</v>
      </c>
      <c r="B21" t="s">
        <v>435</v>
      </c>
      <c r="C21" t="s">
        <v>139</v>
      </c>
      <c r="D21" s="56">
        <v>0.74</v>
      </c>
      <c r="E21" s="45">
        <v>1.5003</v>
      </c>
      <c r="F21" s="45">
        <v>1.3182</v>
      </c>
      <c r="G21" s="41">
        <f>(F21/E21)*100</f>
        <v>87.862427514497114</v>
      </c>
      <c r="I21" s="38"/>
    </row>
    <row r="22" spans="1:9">
      <c r="A22" s="39" t="s">
        <v>443</v>
      </c>
      <c r="B22" t="s">
        <v>435</v>
      </c>
      <c r="C22" t="s">
        <v>139</v>
      </c>
      <c r="D22" s="56">
        <v>0.24</v>
      </c>
      <c r="E22" s="45">
        <v>1.5008999999999999</v>
      </c>
      <c r="F22" s="45">
        <v>1.3108</v>
      </c>
      <c r="G22" s="41">
        <f>(F22/E22)*100</f>
        <v>87.334266107002463</v>
      </c>
      <c r="I22" s="38"/>
    </row>
    <row r="23" spans="1:9">
      <c r="A23" s="39" t="s">
        <v>444</v>
      </c>
      <c r="B23" t="s">
        <v>435</v>
      </c>
      <c r="C23" t="s">
        <v>139</v>
      </c>
      <c r="D23" s="56">
        <v>0.41</v>
      </c>
      <c r="E23" s="45">
        <v>1.5004999999999999</v>
      </c>
      <c r="F23" s="45">
        <v>1.3093999999999999</v>
      </c>
      <c r="G23" s="41">
        <f>(F23/E23)*100</f>
        <v>87.264245251582807</v>
      </c>
      <c r="I23" s="38"/>
    </row>
    <row r="24" spans="1:9" ht="15.75" thickBot="1">
      <c r="A24" s="32"/>
      <c r="F24" s="43" t="s">
        <v>129</v>
      </c>
      <c r="G24" s="44">
        <f>AVERAGE(G19:G23)</f>
        <v>87.600813993939212</v>
      </c>
      <c r="H24" s="47">
        <f>(STDEVA(G19:G23))/(SQRT(5))</f>
        <v>0.12527939033129215</v>
      </c>
      <c r="I24" s="48"/>
    </row>
    <row r="25" spans="1:9" ht="15.75" thickTop="1">
      <c r="A25" s="32"/>
      <c r="F25" s="62"/>
      <c r="G25" s="63"/>
      <c r="H25" s="64"/>
      <c r="I25" s="48"/>
    </row>
    <row r="26" spans="1:9">
      <c r="A26" s="32"/>
      <c r="I26" s="38"/>
    </row>
    <row r="27" spans="1:9">
      <c r="A27" s="39" t="s">
        <v>445</v>
      </c>
      <c r="B27" t="s">
        <v>435</v>
      </c>
      <c r="C27" t="s">
        <v>145</v>
      </c>
      <c r="D27" s="56">
        <v>0.16</v>
      </c>
      <c r="E27" s="45">
        <v>1.5007999999999999</v>
      </c>
      <c r="F27" s="45">
        <v>1.3786</v>
      </c>
      <c r="G27" s="41">
        <f>(F27/E27)*100</f>
        <v>91.857675906183374</v>
      </c>
    </row>
    <row r="28" spans="1:9">
      <c r="A28" s="39" t="s">
        <v>446</v>
      </c>
      <c r="B28" t="s">
        <v>435</v>
      </c>
      <c r="C28" t="s">
        <v>145</v>
      </c>
      <c r="D28" s="56">
        <v>0.16</v>
      </c>
      <c r="E28" s="45">
        <v>1.5008999999999999</v>
      </c>
      <c r="F28" s="45">
        <v>1.3740000000000001</v>
      </c>
      <c r="G28" s="41">
        <f>(F28/E28)*100</f>
        <v>91.545072956226278</v>
      </c>
    </row>
    <row r="29" spans="1:9">
      <c r="A29" s="39" t="s">
        <v>447</v>
      </c>
      <c r="B29" t="s">
        <v>435</v>
      </c>
      <c r="C29" t="s">
        <v>145</v>
      </c>
      <c r="D29" s="56">
        <v>0.24</v>
      </c>
      <c r="E29" s="45">
        <v>1.5007999999999999</v>
      </c>
      <c r="F29" s="45">
        <v>1.3755999999999999</v>
      </c>
      <c r="G29" s="41">
        <f>(F29/E29)*100</f>
        <v>91.657782515991471</v>
      </c>
    </row>
    <row r="30" spans="1:9">
      <c r="A30" s="39" t="s">
        <v>448</v>
      </c>
      <c r="B30" t="s">
        <v>435</v>
      </c>
      <c r="C30" t="s">
        <v>145</v>
      </c>
      <c r="D30" s="56">
        <v>0.18</v>
      </c>
      <c r="E30" s="45">
        <v>1.5007999999999999</v>
      </c>
      <c r="F30" s="45">
        <v>1.3740000000000001</v>
      </c>
      <c r="G30" s="41">
        <f>(F30/E30)*100</f>
        <v>91.551172707889137</v>
      </c>
    </row>
    <row r="31" spans="1:9">
      <c r="A31" s="39" t="s">
        <v>449</v>
      </c>
      <c r="B31" t="s">
        <v>435</v>
      </c>
      <c r="C31" t="s">
        <v>145</v>
      </c>
      <c r="D31" s="56">
        <v>0.27</v>
      </c>
      <c r="E31" s="45">
        <v>1.5006999999999999</v>
      </c>
      <c r="F31" s="45">
        <v>1.3723000000000001</v>
      </c>
      <c r="G31" s="41">
        <f>(F31/E31)*100</f>
        <v>91.443992803358441</v>
      </c>
    </row>
    <row r="32" spans="1:9" ht="15.75" thickBot="1">
      <c r="A32" s="50"/>
      <c r="F32" s="43" t="s">
        <v>129</v>
      </c>
      <c r="G32" s="44">
        <f>AVERAGE(G27:G31)</f>
        <v>91.611139377929746</v>
      </c>
      <c r="H32" s="44">
        <f>(STDEVA(G27:G31))/(SQRT(5))</f>
        <v>7.0304549310474113E-2</v>
      </c>
    </row>
    <row r="33" spans="1:8" ht="15.75" thickTop="1">
      <c r="A33" s="50"/>
      <c r="F33" s="62"/>
      <c r="G33" s="63"/>
      <c r="H33" s="63"/>
    </row>
    <row r="34" spans="1:8">
      <c r="A34" s="49"/>
    </row>
    <row r="35" spans="1:8">
      <c r="A35" s="39" t="s">
        <v>450</v>
      </c>
      <c r="B35" t="s">
        <v>435</v>
      </c>
      <c r="C35" t="s">
        <v>151</v>
      </c>
      <c r="D35" s="56">
        <v>0.96</v>
      </c>
      <c r="E35" s="45">
        <v>1.5007999999999999</v>
      </c>
      <c r="F35" s="45">
        <v>1.1698999999999999</v>
      </c>
      <c r="G35" s="41">
        <f>(F35/E35)*100</f>
        <v>77.951759061833698</v>
      </c>
    </row>
    <row r="36" spans="1:8">
      <c r="A36" s="39" t="s">
        <v>451</v>
      </c>
      <c r="B36" t="s">
        <v>435</v>
      </c>
      <c r="C36" t="s">
        <v>151</v>
      </c>
      <c r="D36" s="56">
        <v>1.17</v>
      </c>
      <c r="E36" s="45">
        <v>1.5</v>
      </c>
      <c r="F36" s="45">
        <v>1.7230000000000001</v>
      </c>
      <c r="G36" s="41">
        <f>(F36/E36)*100</f>
        <v>114.86666666666667</v>
      </c>
    </row>
    <row r="37" spans="1:8">
      <c r="A37" s="39" t="s">
        <v>452</v>
      </c>
      <c r="B37" t="s">
        <v>435</v>
      </c>
      <c r="C37" t="s">
        <v>151</v>
      </c>
      <c r="D37" s="56">
        <v>2.5</v>
      </c>
      <c r="E37" s="45">
        <v>1.5001</v>
      </c>
      <c r="F37" s="45">
        <v>1.1180000000000001</v>
      </c>
      <c r="G37" s="41">
        <f>(F37/E37)*100</f>
        <v>74.528364775681638</v>
      </c>
    </row>
    <row r="38" spans="1:8">
      <c r="A38" s="39" t="s">
        <v>453</v>
      </c>
      <c r="B38" t="s">
        <v>435</v>
      </c>
      <c r="C38" t="s">
        <v>151</v>
      </c>
      <c r="D38" s="56">
        <v>1.6800000000000002</v>
      </c>
      <c r="E38" s="45">
        <v>1.5008999999999999</v>
      </c>
      <c r="F38" s="45">
        <v>1.1638999999999999</v>
      </c>
      <c r="G38" s="41">
        <f>(F38/E38)*100</f>
        <v>77.546805250183226</v>
      </c>
    </row>
    <row r="39" spans="1:8">
      <c r="A39" s="39" t="s">
        <v>454</v>
      </c>
      <c r="B39" t="s">
        <v>435</v>
      </c>
      <c r="C39" t="s">
        <v>151</v>
      </c>
      <c r="D39" s="56">
        <v>1.28</v>
      </c>
      <c r="E39" s="45">
        <v>1.5004999999999999</v>
      </c>
      <c r="F39" s="45">
        <v>1.1519999999999999</v>
      </c>
      <c r="G39" s="41">
        <f>(F39/E39)*100</f>
        <v>76.774408530489836</v>
      </c>
    </row>
    <row r="40" spans="1:8" ht="15.75" thickBot="1">
      <c r="A40" s="51"/>
      <c r="F40" s="43" t="s">
        <v>129</v>
      </c>
      <c r="G40" s="44">
        <f>AVERAGE(G35:G39)</f>
        <v>84.333600856971003</v>
      </c>
      <c r="H40" s="44">
        <f>(STDEVA(G35:G39))/(SQRT(5))</f>
        <v>7.6561761026123252</v>
      </c>
    </row>
    <row r="41" spans="1:8" ht="15.75" thickTop="1">
      <c r="A41" s="51"/>
      <c r="F41" s="62"/>
      <c r="G41" s="63"/>
      <c r="H41" s="63"/>
    </row>
    <row r="42" spans="1:8">
      <c r="A42" s="49"/>
    </row>
    <row r="43" spans="1:8">
      <c r="A43" s="39" t="s">
        <v>455</v>
      </c>
      <c r="B43" t="s">
        <v>435</v>
      </c>
      <c r="C43" t="s">
        <v>157</v>
      </c>
      <c r="D43" s="56">
        <v>0.72</v>
      </c>
      <c r="E43" s="45">
        <v>1.5008999999999999</v>
      </c>
      <c r="F43" s="45">
        <v>1.3736999999999999</v>
      </c>
      <c r="G43" s="41">
        <f>(F43/E43)*100</f>
        <v>91.525084949030571</v>
      </c>
    </row>
    <row r="44" spans="1:8">
      <c r="A44" s="39" t="s">
        <v>456</v>
      </c>
      <c r="B44" t="s">
        <v>435</v>
      </c>
      <c r="C44" t="s">
        <v>157</v>
      </c>
      <c r="D44" s="56">
        <v>0.2</v>
      </c>
      <c r="E44" s="45">
        <v>1.5005999999999999</v>
      </c>
      <c r="F44" s="45">
        <v>1.373</v>
      </c>
      <c r="G44" s="41">
        <f>(F44/E44)*100</f>
        <v>91.496734639477552</v>
      </c>
    </row>
    <row r="45" spans="1:8">
      <c r="A45" s="39" t="s">
        <v>457</v>
      </c>
      <c r="B45" t="s">
        <v>435</v>
      </c>
      <c r="C45" t="s">
        <v>157</v>
      </c>
      <c r="D45" s="56">
        <v>0.17</v>
      </c>
      <c r="E45" s="45">
        <v>1.5001</v>
      </c>
      <c r="F45" s="45">
        <v>1.3736999999999999</v>
      </c>
      <c r="G45" s="41">
        <f>(F45/E45)*100</f>
        <v>91.573895073661745</v>
      </c>
    </row>
    <row r="46" spans="1:8">
      <c r="A46" s="39" t="s">
        <v>458</v>
      </c>
      <c r="B46" t="s">
        <v>435</v>
      </c>
      <c r="C46" t="s">
        <v>157</v>
      </c>
      <c r="D46" s="56">
        <v>0.11</v>
      </c>
      <c r="E46" s="45">
        <v>1.5007999999999999</v>
      </c>
      <c r="F46" s="45">
        <v>1.3748</v>
      </c>
      <c r="G46" s="41">
        <f>(F46/E46)*100</f>
        <v>91.604477611940311</v>
      </c>
    </row>
    <row r="47" spans="1:8">
      <c r="A47" s="39" t="s">
        <v>459</v>
      </c>
      <c r="B47" t="s">
        <v>435</v>
      </c>
      <c r="C47" t="s">
        <v>157</v>
      </c>
      <c r="D47" s="56">
        <v>0.36</v>
      </c>
      <c r="E47" s="45">
        <v>1.5006999999999999</v>
      </c>
      <c r="F47" s="45">
        <v>1.3749</v>
      </c>
      <c r="G47" s="41">
        <f>(F47/E47)*100</f>
        <v>91.617245285533429</v>
      </c>
    </row>
    <row r="48" spans="1:8" ht="15.75" thickBot="1">
      <c r="A48" s="49"/>
      <c r="F48" s="43" t="s">
        <v>129</v>
      </c>
      <c r="G48" s="44">
        <f>AVERAGE(G43:G47)</f>
        <v>91.563487511928727</v>
      </c>
      <c r="H48" s="44">
        <f>(STDEVA(G43:G47))/(SQRT(5))</f>
        <v>2.3031615966699202E-2</v>
      </c>
    </row>
    <row r="49" spans="1:8" ht="15.75" thickTop="1">
      <c r="A49" s="49"/>
      <c r="F49" s="62"/>
      <c r="G49" s="63"/>
      <c r="H49" s="63"/>
    </row>
    <row r="50" spans="1:8">
      <c r="A50" s="49"/>
    </row>
    <row r="51" spans="1:8">
      <c r="A51" s="39" t="s">
        <v>460</v>
      </c>
      <c r="B51" t="s">
        <v>435</v>
      </c>
      <c r="C51" t="s">
        <v>163</v>
      </c>
      <c r="D51" s="56">
        <v>0.62</v>
      </c>
      <c r="E51" s="45">
        <v>1.5001</v>
      </c>
      <c r="F51" s="45">
        <v>1.3112999999999999</v>
      </c>
      <c r="G51" s="41">
        <f>(F51/E51)*100</f>
        <v>87.414172388507424</v>
      </c>
    </row>
    <row r="52" spans="1:8">
      <c r="A52" s="39" t="s">
        <v>461</v>
      </c>
      <c r="B52" t="s">
        <v>435</v>
      </c>
      <c r="C52" t="s">
        <v>163</v>
      </c>
      <c r="D52" s="56">
        <v>0.52</v>
      </c>
      <c r="E52" s="45">
        <v>1.5008999999999999</v>
      </c>
      <c r="F52" s="45">
        <v>1.3258000000000001</v>
      </c>
      <c r="G52" s="41">
        <f>(F52/E52)*100</f>
        <v>88.33366646678661</v>
      </c>
    </row>
    <row r="53" spans="1:8">
      <c r="A53" s="39" t="s">
        <v>462</v>
      </c>
      <c r="B53" t="s">
        <v>435</v>
      </c>
      <c r="C53" t="s">
        <v>163</v>
      </c>
      <c r="D53" s="56">
        <v>0.56000000000000005</v>
      </c>
      <c r="E53" s="45">
        <v>1.5003</v>
      </c>
      <c r="F53" s="45">
        <v>1.3129999999999999</v>
      </c>
      <c r="G53" s="41">
        <f>(F53/E53)*100</f>
        <v>87.515830167299868</v>
      </c>
    </row>
    <row r="54" spans="1:8">
      <c r="A54" s="39" t="s">
        <v>463</v>
      </c>
      <c r="B54" t="s">
        <v>435</v>
      </c>
      <c r="C54" t="s">
        <v>163</v>
      </c>
      <c r="D54" s="56">
        <v>0.73</v>
      </c>
      <c r="E54" s="45">
        <v>1.5004999999999999</v>
      </c>
      <c r="F54" s="45">
        <v>1.3140000000000001</v>
      </c>
      <c r="G54" s="41">
        <f>(F54/E54)*100</f>
        <v>87.570809730089977</v>
      </c>
    </row>
    <row r="55" spans="1:8">
      <c r="A55" s="39" t="s">
        <v>464</v>
      </c>
      <c r="B55" t="s">
        <v>435</v>
      </c>
      <c r="C55" t="s">
        <v>163</v>
      </c>
      <c r="D55" s="56">
        <v>0.45</v>
      </c>
      <c r="E55" s="45">
        <v>1.5004</v>
      </c>
      <c r="F55" s="45">
        <v>1.3167</v>
      </c>
      <c r="G55" s="41">
        <f>(F55/E55)*100</f>
        <v>87.756598240469202</v>
      </c>
    </row>
    <row r="56" spans="1:8" ht="15.75" thickBot="1">
      <c r="A56" s="49"/>
      <c r="E56" s="45"/>
      <c r="F56" s="43" t="s">
        <v>129</v>
      </c>
      <c r="G56" s="44">
        <f>AVERAGE(G51:G55)</f>
        <v>87.718215398630633</v>
      </c>
      <c r="H56" s="44">
        <f>(STDEVA(G51:G55))/(SQRT(5))</f>
        <v>0.1636129005954978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Q56"/>
  <sheetViews>
    <sheetView zoomScaleNormal="100" workbookViewId="0">
      <selection activeCell="B11" sqref="B11"/>
    </sheetView>
  </sheetViews>
  <sheetFormatPr defaultColWidth="9" defaultRowHeight="15"/>
  <cols>
    <col min="1" max="1" width="9.140625" customWidth="1"/>
    <col min="2" max="2" width="10.28515625" customWidth="1"/>
    <col min="4" max="4" width="8.85546875" style="56" customWidth="1"/>
    <col min="5" max="255" width="9.140625" customWidth="1"/>
  </cols>
  <sheetData>
    <row r="1" spans="1:17">
      <c r="A1" s="32"/>
      <c r="D1" s="53" t="s">
        <v>4</v>
      </c>
      <c r="E1" s="34" t="s">
        <v>115</v>
      </c>
      <c r="F1" s="34" t="s">
        <v>116</v>
      </c>
      <c r="G1" s="35" t="s">
        <v>117</v>
      </c>
      <c r="H1" s="34" t="s">
        <v>118</v>
      </c>
      <c r="I1" s="36"/>
      <c r="J1" s="37"/>
      <c r="N1" s="34" t="s">
        <v>115</v>
      </c>
      <c r="O1" s="34" t="s">
        <v>116</v>
      </c>
      <c r="P1" s="35" t="s">
        <v>117</v>
      </c>
      <c r="Q1" s="34" t="s">
        <v>118</v>
      </c>
    </row>
    <row r="2" spans="1:17">
      <c r="A2" s="32"/>
      <c r="E2" s="34" t="s">
        <v>119</v>
      </c>
      <c r="F2" s="34" t="s">
        <v>119</v>
      </c>
      <c r="G2" s="34" t="s">
        <v>120</v>
      </c>
      <c r="H2" s="34" t="s">
        <v>121</v>
      </c>
      <c r="I2" s="36"/>
      <c r="J2" s="37"/>
      <c r="N2" s="34" t="s">
        <v>119</v>
      </c>
      <c r="O2" s="34" t="s">
        <v>119</v>
      </c>
      <c r="P2" s="34" t="s">
        <v>120</v>
      </c>
      <c r="Q2" s="34" t="s">
        <v>121</v>
      </c>
    </row>
    <row r="3" spans="1:17">
      <c r="A3" s="39" t="s">
        <v>465</v>
      </c>
      <c r="B3" t="s">
        <v>466</v>
      </c>
      <c r="C3" s="40"/>
      <c r="D3" s="57">
        <v>0.24</v>
      </c>
      <c r="E3">
        <v>1.5006999999999999</v>
      </c>
      <c r="F3">
        <v>1.4588000000000001</v>
      </c>
      <c r="G3" s="41">
        <f>(F3/E3)*100</f>
        <v>97.207969614180058</v>
      </c>
      <c r="I3" s="38"/>
      <c r="J3" s="42"/>
    </row>
    <row r="4" spans="1:17">
      <c r="A4" s="39" t="s">
        <v>467</v>
      </c>
      <c r="C4" s="60"/>
      <c r="D4" s="57">
        <v>0.35</v>
      </c>
      <c r="E4">
        <v>1.5003</v>
      </c>
      <c r="F4">
        <v>1.4540999999999999</v>
      </c>
      <c r="G4" s="41">
        <f>(F4/E4)*100</f>
        <v>96.920615876824627</v>
      </c>
      <c r="I4" s="38"/>
      <c r="J4" s="42"/>
    </row>
    <row r="5" spans="1:17">
      <c r="A5" s="39" t="s">
        <v>468</v>
      </c>
      <c r="C5" s="40"/>
      <c r="D5" s="57">
        <v>0.27</v>
      </c>
      <c r="E5">
        <v>1.5001</v>
      </c>
      <c r="F5">
        <v>1.4595</v>
      </c>
      <c r="G5" s="41">
        <f>(F5/E5)*100</f>
        <v>97.293513765748955</v>
      </c>
      <c r="I5" s="38"/>
      <c r="J5" s="42"/>
      <c r="L5" s="32"/>
    </row>
    <row r="6" spans="1:17">
      <c r="A6" s="39" t="s">
        <v>469</v>
      </c>
      <c r="C6" s="60"/>
      <c r="D6" s="57">
        <v>0.28999999999999998</v>
      </c>
      <c r="E6">
        <v>1.5007999999999999</v>
      </c>
      <c r="F6">
        <v>1.4560999999999999</v>
      </c>
      <c r="G6" s="41">
        <f>(F6/E6)*100</f>
        <v>97.021588486140729</v>
      </c>
      <c r="I6" s="38"/>
      <c r="J6" s="42"/>
    </row>
    <row r="7" spans="1:17">
      <c r="A7" s="39" t="s">
        <v>470</v>
      </c>
      <c r="C7" s="40"/>
      <c r="D7" s="57">
        <v>0.15</v>
      </c>
      <c r="E7">
        <v>1.5</v>
      </c>
      <c r="F7">
        <v>1.4522999999999999</v>
      </c>
      <c r="G7" s="41">
        <f>(F7/E7)*100</f>
        <v>96.82</v>
      </c>
      <c r="I7" s="38"/>
      <c r="J7" s="42"/>
    </row>
    <row r="8" spans="1:17" ht="15.75" thickBot="1">
      <c r="A8" s="32"/>
      <c r="F8" s="43" t="s">
        <v>129</v>
      </c>
      <c r="G8" s="44">
        <f>AVERAGE(G3:G7)</f>
        <v>97.052737548578875</v>
      </c>
      <c r="H8" s="44">
        <f>(STDEVA(G3:G7))/(SQRT(5))</f>
        <v>8.7938429512347913E-2</v>
      </c>
      <c r="I8" s="38"/>
      <c r="J8" s="42"/>
      <c r="O8" s="43" t="s">
        <v>129</v>
      </c>
      <c r="P8" s="44" t="e">
        <f>AVERAGE(P3:P7)</f>
        <v>#DIV/0!</v>
      </c>
      <c r="Q8" s="44" t="e">
        <f>(STDEVA(P3:P7))/(SQRT(5))</f>
        <v>#DIV/0!</v>
      </c>
    </row>
    <row r="9" spans="1:17" ht="15.75" thickTop="1">
      <c r="A9" s="32"/>
      <c r="F9" s="62"/>
      <c r="G9" s="63"/>
      <c r="H9" s="63"/>
      <c r="I9" s="38"/>
      <c r="J9" s="42"/>
      <c r="O9" s="62"/>
      <c r="P9" s="63"/>
      <c r="Q9" s="63"/>
    </row>
    <row r="10" spans="1:17">
      <c r="A10" s="32"/>
      <c r="G10" s="32"/>
      <c r="I10" s="38"/>
      <c r="J10" s="42"/>
    </row>
    <row r="11" spans="1:17">
      <c r="A11" s="39" t="s">
        <v>471</v>
      </c>
      <c r="B11" t="s">
        <v>569</v>
      </c>
      <c r="C11" t="s">
        <v>132</v>
      </c>
      <c r="D11" s="56">
        <v>0.13</v>
      </c>
      <c r="E11" s="45">
        <v>1.5004</v>
      </c>
      <c r="F11" s="45">
        <v>1.4129</v>
      </c>
      <c r="G11" s="41">
        <f>(F11/E11)*100</f>
        <v>94.168221807518009</v>
      </c>
      <c r="I11" s="38"/>
    </row>
    <row r="12" spans="1:17">
      <c r="A12" s="39" t="s">
        <v>472</v>
      </c>
      <c r="B12" t="s">
        <v>569</v>
      </c>
      <c r="C12" t="s">
        <v>132</v>
      </c>
      <c r="D12" s="56">
        <v>0.42</v>
      </c>
      <c r="E12" s="45">
        <v>1.5004</v>
      </c>
      <c r="F12" s="45">
        <v>1.4017999999999999</v>
      </c>
      <c r="G12" s="41">
        <f>(F12/E12)*100</f>
        <v>93.428419088243132</v>
      </c>
      <c r="I12" s="38"/>
    </row>
    <row r="13" spans="1:17">
      <c r="A13" s="39" t="s">
        <v>473</v>
      </c>
      <c r="B13" t="s">
        <v>569</v>
      </c>
      <c r="C13" t="s">
        <v>132</v>
      </c>
      <c r="D13" s="56">
        <v>7.0000000000000007E-2</v>
      </c>
      <c r="E13" s="45">
        <v>1.5004</v>
      </c>
      <c r="F13" s="45">
        <v>1.4086000000000001</v>
      </c>
      <c r="G13" s="41">
        <f>(F13/E13)*100</f>
        <v>93.881631564916034</v>
      </c>
      <c r="I13" s="38"/>
    </row>
    <row r="14" spans="1:17">
      <c r="A14" s="39" t="s">
        <v>474</v>
      </c>
      <c r="B14" t="s">
        <v>569</v>
      </c>
      <c r="C14" t="s">
        <v>132</v>
      </c>
      <c r="D14" s="56">
        <v>7.0000000000000007E-2</v>
      </c>
      <c r="E14" s="45">
        <v>1.5006999999999999</v>
      </c>
      <c r="F14" s="45">
        <v>1.4072</v>
      </c>
      <c r="G14" s="41">
        <f>(F14/E14)*100</f>
        <v>93.769574198707275</v>
      </c>
      <c r="I14" s="38"/>
    </row>
    <row r="15" spans="1:17">
      <c r="A15" s="39" t="s">
        <v>475</v>
      </c>
      <c r="B15" t="s">
        <v>569</v>
      </c>
      <c r="C15" t="s">
        <v>132</v>
      </c>
      <c r="D15" s="56">
        <v>7.0000000000000007E-2</v>
      </c>
      <c r="E15" s="45">
        <v>1.5007999999999999</v>
      </c>
      <c r="F15" s="45">
        <v>1.4092</v>
      </c>
      <c r="G15" s="41">
        <f>(F15/E15)*100</f>
        <v>93.896588486140729</v>
      </c>
      <c r="I15" s="38"/>
    </row>
    <row r="16" spans="1:17" ht="15.75" thickBot="1">
      <c r="A16" s="32" t="s">
        <v>137</v>
      </c>
      <c r="F16" s="43" t="s">
        <v>129</v>
      </c>
      <c r="G16" s="44">
        <f>AVERAGE(G11:G15)</f>
        <v>93.828887029105047</v>
      </c>
      <c r="H16" s="44">
        <f>(STDEVA(G11:G15))/(SQRT(5))</f>
        <v>0.11966748695682175</v>
      </c>
      <c r="I16" s="46"/>
    </row>
    <row r="17" spans="1:9" ht="15.75" thickTop="1">
      <c r="A17" s="32"/>
      <c r="F17" s="62"/>
      <c r="G17" s="63"/>
      <c r="H17" s="63"/>
      <c r="I17" s="46"/>
    </row>
    <row r="18" spans="1:9">
      <c r="A18" s="32"/>
      <c r="I18" s="38"/>
    </row>
    <row r="19" spans="1:9">
      <c r="A19" s="39" t="s">
        <v>476</v>
      </c>
      <c r="B19" t="s">
        <v>569</v>
      </c>
      <c r="C19" t="s">
        <v>139</v>
      </c>
      <c r="D19" s="56">
        <v>0.34</v>
      </c>
      <c r="E19" s="45">
        <v>1.5004</v>
      </c>
      <c r="F19" s="45">
        <v>1.3681000000000001</v>
      </c>
      <c r="G19" s="41">
        <f>(F19/E19)*100</f>
        <v>91.182351372967219</v>
      </c>
      <c r="I19" s="38"/>
    </row>
    <row r="20" spans="1:9">
      <c r="A20" s="39" t="s">
        <v>477</v>
      </c>
      <c r="B20" t="s">
        <v>569</v>
      </c>
      <c r="C20" t="s">
        <v>139</v>
      </c>
      <c r="D20" s="56">
        <v>0.62</v>
      </c>
      <c r="E20" s="45">
        <v>1.5008999999999999</v>
      </c>
      <c r="F20" s="45">
        <v>1.3657999999999999</v>
      </c>
      <c r="G20" s="41">
        <f>(F20/E20)*100</f>
        <v>90.998734092877612</v>
      </c>
      <c r="I20" s="38"/>
    </row>
    <row r="21" spans="1:9">
      <c r="A21" s="39" t="s">
        <v>478</v>
      </c>
      <c r="B21" t="s">
        <v>569</v>
      </c>
      <c r="C21" t="s">
        <v>139</v>
      </c>
      <c r="D21" s="56">
        <v>0.32</v>
      </c>
      <c r="E21" s="45">
        <v>1.5002</v>
      </c>
      <c r="F21" s="45">
        <v>1.3735999999999999</v>
      </c>
      <c r="G21" s="41">
        <f>(F21/E21)*100</f>
        <v>91.561125183308889</v>
      </c>
      <c r="I21" s="38"/>
    </row>
    <row r="22" spans="1:9">
      <c r="A22" s="39" t="s">
        <v>479</v>
      </c>
      <c r="B22" t="s">
        <v>569</v>
      </c>
      <c r="C22" t="s">
        <v>139</v>
      </c>
      <c r="D22" s="56">
        <v>0.42</v>
      </c>
      <c r="E22" s="45">
        <v>1.5003</v>
      </c>
      <c r="F22" s="45">
        <v>1.3677999999999999</v>
      </c>
      <c r="G22" s="41">
        <f>(F22/E22)*100</f>
        <v>91.168432980070648</v>
      </c>
      <c r="I22" s="38"/>
    </row>
    <row r="23" spans="1:9">
      <c r="A23" s="39" t="s">
        <v>480</v>
      </c>
      <c r="B23" t="s">
        <v>569</v>
      </c>
      <c r="C23" t="s">
        <v>139</v>
      </c>
      <c r="D23" s="56">
        <v>0.73</v>
      </c>
      <c r="E23" s="45">
        <v>1.5002</v>
      </c>
      <c r="F23" s="45">
        <v>1.3740000000000001</v>
      </c>
      <c r="G23" s="41">
        <f>(F23/E23)*100</f>
        <v>91.587788294894025</v>
      </c>
      <c r="I23" s="38"/>
    </row>
    <row r="24" spans="1:9" ht="15.75" thickBot="1">
      <c r="A24" s="32"/>
      <c r="F24" s="43" t="s">
        <v>129</v>
      </c>
      <c r="G24" s="44">
        <f>AVERAGE(G19:G23)</f>
        <v>91.299686384823673</v>
      </c>
      <c r="H24" s="47">
        <f>(STDEVA(G19:G23))/(SQRT(5))</f>
        <v>0.11681613741983198</v>
      </c>
      <c r="I24" s="48"/>
    </row>
    <row r="25" spans="1:9" ht="15.75" thickTop="1">
      <c r="A25" s="32"/>
      <c r="F25" s="62"/>
      <c r="G25" s="63"/>
      <c r="H25" s="64"/>
      <c r="I25" s="48"/>
    </row>
    <row r="26" spans="1:9">
      <c r="A26" s="32"/>
      <c r="I26" s="38"/>
    </row>
    <row r="27" spans="1:9">
      <c r="A27" s="39" t="s">
        <v>481</v>
      </c>
      <c r="B27" t="s">
        <v>569</v>
      </c>
      <c r="C27" t="s">
        <v>145</v>
      </c>
      <c r="D27" s="56">
        <v>0.19</v>
      </c>
      <c r="E27" s="45">
        <v>1.5007999999999999</v>
      </c>
      <c r="F27" s="45">
        <v>1.3985000000000001</v>
      </c>
      <c r="G27" s="41">
        <f>(F27/E27)*100</f>
        <v>93.183635394456303</v>
      </c>
    </row>
    <row r="28" spans="1:9">
      <c r="A28" s="39" t="s">
        <v>482</v>
      </c>
      <c r="B28" t="s">
        <v>569</v>
      </c>
      <c r="C28" t="s">
        <v>145</v>
      </c>
      <c r="D28" s="56">
        <v>0.08</v>
      </c>
      <c r="E28" s="45">
        <v>1.5</v>
      </c>
      <c r="F28" s="45">
        <v>1.4065000000000001</v>
      </c>
      <c r="G28" s="41">
        <f>(F28/E28)*100</f>
        <v>93.76666666666668</v>
      </c>
    </row>
    <row r="29" spans="1:9">
      <c r="A29" s="39" t="s">
        <v>483</v>
      </c>
      <c r="B29" t="s">
        <v>569</v>
      </c>
      <c r="C29" t="s">
        <v>145</v>
      </c>
      <c r="D29" s="56">
        <v>0.14000000000000001</v>
      </c>
      <c r="E29" s="45">
        <v>1.5007999999999999</v>
      </c>
      <c r="F29" s="45">
        <v>1.4019999999999999</v>
      </c>
      <c r="G29" s="41">
        <f>(F29/E29)*100</f>
        <v>93.416844349680176</v>
      </c>
    </row>
    <row r="30" spans="1:9">
      <c r="A30" s="39" t="s">
        <v>484</v>
      </c>
      <c r="B30" t="s">
        <v>569</v>
      </c>
      <c r="C30" t="s">
        <v>145</v>
      </c>
      <c r="D30" s="56">
        <v>0.15</v>
      </c>
      <c r="E30" s="45">
        <v>1.5004</v>
      </c>
      <c r="F30" s="45">
        <v>1.4027000000000001</v>
      </c>
      <c r="G30" s="41">
        <f>(F30/E30)*100</f>
        <v>93.488403092508676</v>
      </c>
    </row>
    <row r="31" spans="1:9">
      <c r="A31" s="39" t="s">
        <v>485</v>
      </c>
      <c r="B31" t="s">
        <v>569</v>
      </c>
      <c r="C31" t="s">
        <v>145</v>
      </c>
      <c r="D31" s="56">
        <v>0.14000000000000001</v>
      </c>
      <c r="E31" s="45">
        <v>1.5006999999999999</v>
      </c>
      <c r="F31" s="45">
        <v>1.4059999999999999</v>
      </c>
      <c r="G31" s="41">
        <f>(F31/E31)*100</f>
        <v>93.689611514626506</v>
      </c>
    </row>
    <row r="32" spans="1:9" ht="15.75" thickBot="1">
      <c r="A32" s="50"/>
      <c r="F32" s="43" t="s">
        <v>129</v>
      </c>
      <c r="G32" s="44">
        <f>AVERAGE(G27:G31)</f>
        <v>93.50903220358768</v>
      </c>
      <c r="H32" s="44">
        <f>(STDEVA(G27:G31))/(SQRT(5))</f>
        <v>0.10339043673525243</v>
      </c>
    </row>
    <row r="33" spans="1:8" ht="15.75" thickTop="1">
      <c r="A33" s="50"/>
      <c r="F33" s="62"/>
      <c r="G33" s="63"/>
      <c r="H33" s="63"/>
    </row>
    <row r="34" spans="1:8">
      <c r="A34" s="49"/>
    </row>
    <row r="35" spans="1:8">
      <c r="A35" s="39" t="s">
        <v>486</v>
      </c>
      <c r="B35" t="s">
        <v>569</v>
      </c>
      <c r="C35" t="s">
        <v>151</v>
      </c>
      <c r="D35" s="56">
        <v>0.37</v>
      </c>
      <c r="E35" s="45">
        <v>1.5008999999999999</v>
      </c>
      <c r="F35" s="45">
        <v>1.3869</v>
      </c>
      <c r="G35" s="41">
        <f>(F35/E35)*100</f>
        <v>92.404557265640619</v>
      </c>
    </row>
    <row r="36" spans="1:8">
      <c r="A36" s="39" t="s">
        <v>487</v>
      </c>
      <c r="B36" t="s">
        <v>569</v>
      </c>
      <c r="C36" t="s">
        <v>151</v>
      </c>
      <c r="D36" s="56">
        <v>0.31</v>
      </c>
      <c r="E36" s="45">
        <v>1.5007999999999999</v>
      </c>
      <c r="F36" s="45">
        <v>1.3863000000000001</v>
      </c>
      <c r="G36" s="41">
        <f>(F36/E36)*100</f>
        <v>92.370735607675911</v>
      </c>
    </row>
    <row r="37" spans="1:8">
      <c r="A37" s="39" t="s">
        <v>488</v>
      </c>
      <c r="B37" t="s">
        <v>569</v>
      </c>
      <c r="C37" t="s">
        <v>151</v>
      </c>
      <c r="D37" s="56">
        <v>0.62</v>
      </c>
      <c r="E37" s="45">
        <v>1.5005999999999999</v>
      </c>
      <c r="F37" s="45">
        <v>1.3912</v>
      </c>
      <c r="G37" s="41">
        <f>(F37/E37)*100</f>
        <v>92.709582833533261</v>
      </c>
    </row>
    <row r="38" spans="1:8">
      <c r="A38" s="39" t="s">
        <v>489</v>
      </c>
      <c r="B38" t="s">
        <v>569</v>
      </c>
      <c r="C38" t="s">
        <v>151</v>
      </c>
      <c r="D38" s="56">
        <v>0.25</v>
      </c>
      <c r="E38" s="45">
        <v>1.5007999999999999</v>
      </c>
      <c r="F38" s="45">
        <v>1.3864000000000001</v>
      </c>
      <c r="G38" s="41">
        <f>(F38/E38)*100</f>
        <v>92.377398720682308</v>
      </c>
    </row>
    <row r="39" spans="1:8">
      <c r="A39" s="39" t="s">
        <v>490</v>
      </c>
      <c r="B39" t="s">
        <v>569</v>
      </c>
      <c r="C39" t="s">
        <v>151</v>
      </c>
      <c r="D39" s="56">
        <v>0.24</v>
      </c>
      <c r="E39" s="45">
        <v>1.5008999999999999</v>
      </c>
      <c r="F39" s="45">
        <v>1.391</v>
      </c>
      <c r="G39" s="41">
        <f>(F39/E39)*100</f>
        <v>92.677726697314952</v>
      </c>
    </row>
    <row r="40" spans="1:8" ht="15.75" thickBot="1">
      <c r="A40" s="51"/>
      <c r="F40" s="43" t="s">
        <v>129</v>
      </c>
      <c r="G40" s="44">
        <f>AVERAGE(G35:G39)</f>
        <v>92.508000224969408</v>
      </c>
      <c r="H40" s="44">
        <f>(STDEVA(G35:G39))/(SQRT(5))</f>
        <v>7.6171319211285643E-2</v>
      </c>
    </row>
    <row r="41" spans="1:8" ht="15.75" thickTop="1">
      <c r="A41" s="51"/>
      <c r="F41" s="62"/>
      <c r="G41" s="63"/>
      <c r="H41" s="63"/>
    </row>
    <row r="42" spans="1:8">
      <c r="A42" s="49"/>
    </row>
    <row r="43" spans="1:8">
      <c r="A43" s="39" t="s">
        <v>491</v>
      </c>
      <c r="B43" t="s">
        <v>569</v>
      </c>
      <c r="C43" t="s">
        <v>157</v>
      </c>
      <c r="D43" s="56">
        <v>0.04</v>
      </c>
      <c r="E43" s="45">
        <v>1.5</v>
      </c>
      <c r="F43" s="45">
        <v>1.4232</v>
      </c>
      <c r="G43" s="41">
        <f>(F43/E43)*100</f>
        <v>94.88</v>
      </c>
    </row>
    <row r="44" spans="1:8">
      <c r="A44" s="39" t="s">
        <v>492</v>
      </c>
      <c r="B44" t="s">
        <v>569</v>
      </c>
      <c r="C44" t="s">
        <v>157</v>
      </c>
      <c r="D44" s="56">
        <v>0.04</v>
      </c>
      <c r="E44" s="45">
        <v>1.5</v>
      </c>
      <c r="F44" s="45">
        <v>1.4185000000000001</v>
      </c>
      <c r="G44" s="41">
        <f>(F44/E44)*100</f>
        <v>94.566666666666677</v>
      </c>
    </row>
    <row r="45" spans="1:8">
      <c r="A45" s="39" t="s">
        <v>493</v>
      </c>
      <c r="B45" t="s">
        <v>569</v>
      </c>
      <c r="C45" t="s">
        <v>157</v>
      </c>
      <c r="D45" s="56">
        <v>0.17</v>
      </c>
      <c r="E45" s="45">
        <v>1.5004</v>
      </c>
      <c r="F45" s="45">
        <v>1.4180999999999999</v>
      </c>
      <c r="G45" s="41">
        <f>(F45/E45)*100</f>
        <v>94.514796054385499</v>
      </c>
    </row>
    <row r="46" spans="1:8">
      <c r="A46" s="39" t="s">
        <v>494</v>
      </c>
      <c r="B46" t="s">
        <v>569</v>
      </c>
      <c r="C46" t="s">
        <v>157</v>
      </c>
      <c r="D46" s="56">
        <v>0.22</v>
      </c>
      <c r="E46" s="45">
        <v>1.5007999999999999</v>
      </c>
      <c r="F46" s="45">
        <v>1.4218</v>
      </c>
      <c r="G46" s="41">
        <f>(F46/E46)*100</f>
        <v>94.736140724946694</v>
      </c>
    </row>
    <row r="47" spans="1:8">
      <c r="A47" s="39" t="s">
        <v>495</v>
      </c>
      <c r="B47" t="s">
        <v>569</v>
      </c>
      <c r="C47" t="s">
        <v>157</v>
      </c>
      <c r="D47" s="56">
        <v>0.06</v>
      </c>
      <c r="E47" s="45">
        <v>1.5003</v>
      </c>
      <c r="F47" s="45">
        <v>1.4189000000000001</v>
      </c>
      <c r="G47" s="41">
        <f>(F47/E47)*100</f>
        <v>94.574418449643403</v>
      </c>
    </row>
    <row r="48" spans="1:8" ht="15.75" thickBot="1">
      <c r="A48" s="49"/>
      <c r="F48" s="43" t="s">
        <v>129</v>
      </c>
      <c r="G48" s="44">
        <f>AVERAGE(G43:G47)</f>
        <v>94.654404379128465</v>
      </c>
      <c r="H48" s="44">
        <f>(STDEVA(G43:G47))/(SQRT(5))</f>
        <v>6.7513092739587333E-2</v>
      </c>
    </row>
    <row r="49" spans="1:8" ht="15.75" thickTop="1">
      <c r="A49" s="49"/>
      <c r="F49" s="62"/>
      <c r="G49" s="63"/>
      <c r="H49" s="63"/>
    </row>
    <row r="50" spans="1:8">
      <c r="A50" s="49"/>
    </row>
    <row r="51" spans="1:8">
      <c r="A51" s="39" t="s">
        <v>496</v>
      </c>
      <c r="B51" t="s">
        <v>569</v>
      </c>
      <c r="C51" t="s">
        <v>163</v>
      </c>
      <c r="D51" s="56">
        <v>0.1</v>
      </c>
      <c r="E51" s="45">
        <v>1.5001</v>
      </c>
      <c r="F51" s="45">
        <v>1.4194</v>
      </c>
      <c r="G51" s="41">
        <f>(F51/E51)*100</f>
        <v>94.620358642757154</v>
      </c>
    </row>
    <row r="52" spans="1:8">
      <c r="A52" s="39" t="s">
        <v>497</v>
      </c>
      <c r="B52" t="s">
        <v>569</v>
      </c>
      <c r="C52" t="s">
        <v>163</v>
      </c>
      <c r="D52" s="56">
        <v>7.0000000000000007E-2</v>
      </c>
      <c r="E52" s="45">
        <v>1.5001</v>
      </c>
      <c r="F52" s="45">
        <v>1.4259999999999999</v>
      </c>
      <c r="G52" s="41">
        <f>(F52/E52)*100</f>
        <v>95.060329311379235</v>
      </c>
    </row>
    <row r="53" spans="1:8">
      <c r="A53" s="39" t="s">
        <v>498</v>
      </c>
      <c r="B53" t="s">
        <v>569</v>
      </c>
      <c r="C53" t="s">
        <v>163</v>
      </c>
      <c r="D53" s="56">
        <v>0.23</v>
      </c>
      <c r="E53" s="45">
        <v>1.5004</v>
      </c>
      <c r="F53" s="45">
        <v>1.4215</v>
      </c>
      <c r="G53" s="41">
        <f>(F53/E53)*100</f>
        <v>94.741402292721943</v>
      </c>
    </row>
    <row r="54" spans="1:8">
      <c r="A54" s="39" t="s">
        <v>499</v>
      </c>
      <c r="B54" t="s">
        <v>569</v>
      </c>
      <c r="C54" t="s">
        <v>163</v>
      </c>
      <c r="D54" s="56">
        <v>0.05</v>
      </c>
      <c r="E54" s="45">
        <v>1.5004999999999999</v>
      </c>
      <c r="F54" s="45">
        <v>1.4188000000000001</v>
      </c>
      <c r="G54" s="41">
        <f>(F54/E54)*100</f>
        <v>94.555148283905382</v>
      </c>
    </row>
    <row r="55" spans="1:8">
      <c r="A55" s="39" t="s">
        <v>500</v>
      </c>
      <c r="B55" t="s">
        <v>569</v>
      </c>
      <c r="C55" t="s">
        <v>163</v>
      </c>
      <c r="D55" s="56">
        <v>0.18</v>
      </c>
      <c r="E55" s="45">
        <v>1.5003</v>
      </c>
      <c r="F55" s="45">
        <v>1.4570000000000001</v>
      </c>
      <c r="G55" s="41">
        <f>(F55/E55)*100</f>
        <v>97.113910551223086</v>
      </c>
    </row>
    <row r="56" spans="1:8" ht="15.75" thickBot="1">
      <c r="A56" s="49"/>
      <c r="E56" s="45"/>
      <c r="F56" s="43" t="s">
        <v>129</v>
      </c>
      <c r="G56" s="44">
        <f>AVERAGE(G51:G55)</f>
        <v>95.218229816397368</v>
      </c>
      <c r="H56" s="44">
        <f>(STDEVA(G51:G55))/(SQRT(5))</f>
        <v>0.48182100225138791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Q56"/>
  <sheetViews>
    <sheetView zoomScaleNormal="100" workbookViewId="0">
      <selection activeCell="B1" sqref="B1"/>
    </sheetView>
  </sheetViews>
  <sheetFormatPr defaultColWidth="9" defaultRowHeight="15"/>
  <cols>
    <col min="1" max="3" width="9.140625" customWidth="1"/>
    <col min="4" max="4" width="8.85546875" style="56" customWidth="1"/>
    <col min="5" max="5" width="10.5703125" customWidth="1"/>
    <col min="6" max="255" width="9.140625" customWidth="1"/>
  </cols>
  <sheetData>
    <row r="1" spans="1:17">
      <c r="A1" s="32"/>
      <c r="D1" s="53" t="s">
        <v>4</v>
      </c>
      <c r="E1" s="34" t="s">
        <v>115</v>
      </c>
      <c r="F1" s="34" t="s">
        <v>116</v>
      </c>
      <c r="G1" s="35" t="s">
        <v>117</v>
      </c>
      <c r="H1" s="34" t="s">
        <v>118</v>
      </c>
      <c r="I1" s="36"/>
      <c r="J1" s="37"/>
      <c r="N1" s="34" t="s">
        <v>115</v>
      </c>
      <c r="O1" s="34" t="s">
        <v>116</v>
      </c>
      <c r="P1" s="35" t="s">
        <v>117</v>
      </c>
      <c r="Q1" s="34" t="s">
        <v>118</v>
      </c>
    </row>
    <row r="2" spans="1:17">
      <c r="A2" s="32"/>
      <c r="E2" s="34" t="s">
        <v>119</v>
      </c>
      <c r="F2" s="34" t="s">
        <v>119</v>
      </c>
      <c r="G2" s="34" t="s">
        <v>120</v>
      </c>
      <c r="H2" s="34" t="s">
        <v>121</v>
      </c>
      <c r="I2" s="36"/>
      <c r="J2" s="37"/>
      <c r="N2" s="34" t="s">
        <v>119</v>
      </c>
      <c r="O2" s="34" t="s">
        <v>119</v>
      </c>
      <c r="P2" s="34" t="s">
        <v>120</v>
      </c>
      <c r="Q2" s="34" t="s">
        <v>121</v>
      </c>
    </row>
    <row r="3" spans="1:17">
      <c r="A3" s="39" t="s">
        <v>465</v>
      </c>
      <c r="B3" t="s">
        <v>318</v>
      </c>
      <c r="C3" s="40"/>
      <c r="D3" s="57">
        <v>0.24</v>
      </c>
      <c r="E3">
        <v>1.5006999999999999</v>
      </c>
      <c r="F3">
        <v>1.4588000000000001</v>
      </c>
      <c r="G3" s="41">
        <f>(F3/E3)*100</f>
        <v>97.207969614180058</v>
      </c>
      <c r="I3" s="38"/>
      <c r="J3" s="42"/>
    </row>
    <row r="4" spans="1:17">
      <c r="A4" s="39" t="s">
        <v>467</v>
      </c>
      <c r="B4" t="s">
        <v>124</v>
      </c>
      <c r="C4" s="60"/>
      <c r="D4" s="57">
        <v>0.35</v>
      </c>
      <c r="E4">
        <v>1.5003</v>
      </c>
      <c r="F4">
        <v>1.4540999999999999</v>
      </c>
      <c r="G4" s="41">
        <f>(F4/E4)*100</f>
        <v>96.920615876824627</v>
      </c>
      <c r="I4" s="38"/>
      <c r="J4" s="42"/>
    </row>
    <row r="5" spans="1:17">
      <c r="A5" s="39" t="s">
        <v>468</v>
      </c>
      <c r="C5" s="40"/>
      <c r="D5" s="57">
        <v>0.27</v>
      </c>
      <c r="E5">
        <v>1.5001</v>
      </c>
      <c r="F5">
        <v>1.4595</v>
      </c>
      <c r="G5" s="41">
        <f>(F5/E5)*100</f>
        <v>97.293513765748955</v>
      </c>
      <c r="I5" s="38"/>
      <c r="J5" s="42"/>
      <c r="L5" s="32"/>
    </row>
    <row r="6" spans="1:17">
      <c r="A6" s="39" t="s">
        <v>469</v>
      </c>
      <c r="C6" s="60"/>
      <c r="D6" s="57">
        <v>0.28999999999999998</v>
      </c>
      <c r="E6">
        <v>1.5007999999999999</v>
      </c>
      <c r="F6">
        <v>1.4560999999999999</v>
      </c>
      <c r="G6" s="41">
        <f>(F6/E6)*100</f>
        <v>97.021588486140729</v>
      </c>
      <c r="I6" s="38"/>
      <c r="J6" s="42"/>
    </row>
    <row r="7" spans="1:17">
      <c r="A7" s="39" t="s">
        <v>470</v>
      </c>
      <c r="C7" s="40"/>
      <c r="D7" s="57">
        <v>0.15</v>
      </c>
      <c r="E7">
        <v>1.5</v>
      </c>
      <c r="F7">
        <v>1.4525999999999999</v>
      </c>
      <c r="G7" s="41">
        <f>(F7/E7)*100</f>
        <v>96.839999999999989</v>
      </c>
      <c r="I7" s="38"/>
      <c r="J7" s="42"/>
    </row>
    <row r="8" spans="1:17" ht="15.75" thickBot="1">
      <c r="A8" s="32"/>
      <c r="F8" s="43" t="s">
        <v>129</v>
      </c>
      <c r="G8" s="44">
        <f>AVERAGE(G3:G7)</f>
        <v>97.056737548578866</v>
      </c>
      <c r="H8" s="44">
        <f>(STDEVA(G3:G7))/(SQRT(5))</f>
        <v>8.5344550429072574E-2</v>
      </c>
      <c r="I8" s="38"/>
      <c r="J8" s="42"/>
      <c r="O8" s="43" t="s">
        <v>129</v>
      </c>
      <c r="P8" s="44" t="e">
        <f>AVERAGE(P3:P7)</f>
        <v>#DIV/0!</v>
      </c>
      <c r="Q8" s="44" t="e">
        <f>(STDEVA(P3:P7))/(SQRT(5))</f>
        <v>#DIV/0!</v>
      </c>
    </row>
    <row r="9" spans="1:17" ht="15.75" thickTop="1">
      <c r="A9" s="32"/>
      <c r="F9" s="62"/>
      <c r="G9" s="63"/>
      <c r="H9" s="63"/>
      <c r="I9" s="38"/>
      <c r="J9" s="42"/>
      <c r="O9" s="62"/>
      <c r="P9" s="63"/>
      <c r="Q9" s="63"/>
    </row>
    <row r="10" spans="1:17">
      <c r="A10" s="32"/>
      <c r="G10" s="32"/>
      <c r="I10" s="38"/>
      <c r="J10" s="42"/>
    </row>
    <row r="11" spans="1:17">
      <c r="A11" s="39" t="s">
        <v>501</v>
      </c>
      <c r="B11" t="s">
        <v>502</v>
      </c>
      <c r="C11" t="s">
        <v>132</v>
      </c>
      <c r="D11" s="56">
        <v>0.12</v>
      </c>
      <c r="E11" s="45">
        <v>1.5001</v>
      </c>
      <c r="F11" s="45">
        <v>1.4495</v>
      </c>
      <c r="G11" s="41">
        <f>(F11/E11)*100</f>
        <v>96.62689154056396</v>
      </c>
      <c r="I11" s="38"/>
    </row>
    <row r="12" spans="1:17">
      <c r="A12" s="39" t="s">
        <v>503</v>
      </c>
      <c r="B12" t="s">
        <v>502</v>
      </c>
      <c r="C12" t="s">
        <v>132</v>
      </c>
      <c r="D12" s="56">
        <v>0.42</v>
      </c>
      <c r="E12" s="45">
        <v>1.5003</v>
      </c>
      <c r="F12" s="45">
        <v>1.4476</v>
      </c>
      <c r="G12" s="41">
        <f>(F12/E12)*100</f>
        <v>96.487369192828098</v>
      </c>
      <c r="I12" s="38"/>
    </row>
    <row r="13" spans="1:17">
      <c r="A13" s="39" t="s">
        <v>504</v>
      </c>
      <c r="B13" t="s">
        <v>502</v>
      </c>
      <c r="C13" t="s">
        <v>132</v>
      </c>
      <c r="D13" s="56">
        <v>0.15</v>
      </c>
      <c r="E13" s="45">
        <v>1.5004</v>
      </c>
      <c r="F13" s="45">
        <v>1.4472</v>
      </c>
      <c r="G13" s="41">
        <f>(F13/E13)*100</f>
        <v>96.454278858970937</v>
      </c>
      <c r="I13" s="38"/>
    </row>
    <row r="14" spans="1:17">
      <c r="A14" s="39" t="s">
        <v>505</v>
      </c>
      <c r="B14" t="s">
        <v>502</v>
      </c>
      <c r="C14" t="s">
        <v>132</v>
      </c>
      <c r="D14" s="56">
        <v>0.11</v>
      </c>
      <c r="E14" s="45">
        <v>1.5004999999999999</v>
      </c>
      <c r="F14" s="45">
        <v>1.4463999999999999</v>
      </c>
      <c r="G14" s="41">
        <f>(F14/E14)*100</f>
        <v>96.394535154948343</v>
      </c>
      <c r="I14" s="38"/>
    </row>
    <row r="15" spans="1:17">
      <c r="A15" s="39" t="s">
        <v>506</v>
      </c>
      <c r="B15" t="s">
        <v>502</v>
      </c>
      <c r="C15" t="s">
        <v>132</v>
      </c>
      <c r="D15" s="56">
        <v>0.14000000000000001</v>
      </c>
      <c r="E15" s="45">
        <v>1.5006999999999999</v>
      </c>
      <c r="F15" s="45">
        <v>1.4477</v>
      </c>
      <c r="G15" s="41">
        <f>(F15/E15)*100</f>
        <v>96.468314786433012</v>
      </c>
      <c r="I15" s="38"/>
    </row>
    <row r="16" spans="1:17" ht="15.75" thickBot="1">
      <c r="A16" s="32" t="s">
        <v>137</v>
      </c>
      <c r="F16" s="43" t="s">
        <v>129</v>
      </c>
      <c r="G16" s="44">
        <f>AVERAGE(G11:G15)</f>
        <v>96.486277906748867</v>
      </c>
      <c r="H16" s="44">
        <f>(STDEVA(G11:G15))/(SQRT(5))</f>
        <v>3.8429630611092565E-2</v>
      </c>
      <c r="I16" s="46"/>
    </row>
    <row r="17" spans="1:9" ht="15.75" thickTop="1">
      <c r="A17" s="32"/>
      <c r="F17" s="62"/>
      <c r="G17" s="63"/>
      <c r="H17" s="63"/>
      <c r="I17" s="46"/>
    </row>
    <row r="18" spans="1:9">
      <c r="A18" s="32"/>
      <c r="I18" s="38"/>
    </row>
    <row r="19" spans="1:9">
      <c r="A19" s="39" t="s">
        <v>507</v>
      </c>
      <c r="B19" t="s">
        <v>502</v>
      </c>
      <c r="C19" t="s">
        <v>139</v>
      </c>
      <c r="D19" s="56">
        <v>0.5</v>
      </c>
      <c r="E19" s="45">
        <v>1.5008999999999999</v>
      </c>
      <c r="F19" s="45">
        <v>1.3756999999999999</v>
      </c>
      <c r="G19" s="41">
        <f>(F19/E19)*100</f>
        <v>91.658338330335127</v>
      </c>
      <c r="I19" s="38"/>
    </row>
    <row r="20" spans="1:9">
      <c r="A20" s="39" t="s">
        <v>508</v>
      </c>
      <c r="B20" t="s">
        <v>502</v>
      </c>
      <c r="C20" t="s">
        <v>139</v>
      </c>
      <c r="D20" s="56">
        <v>0.57999999999999996</v>
      </c>
      <c r="E20" s="45">
        <v>1.5006999999999999</v>
      </c>
      <c r="F20" s="45">
        <v>1.3720000000000001</v>
      </c>
      <c r="G20" s="41">
        <f>(F20/E20)*100</f>
        <v>91.424002132338259</v>
      </c>
      <c r="I20" s="38"/>
    </row>
    <row r="21" spans="1:9">
      <c r="A21" s="39" t="s">
        <v>509</v>
      </c>
      <c r="B21" t="s">
        <v>502</v>
      </c>
      <c r="C21" t="s">
        <v>139</v>
      </c>
      <c r="D21" s="56">
        <v>0.67</v>
      </c>
      <c r="E21" s="45">
        <v>1.5002</v>
      </c>
      <c r="F21" s="45">
        <v>1.3809</v>
      </c>
      <c r="G21" s="41">
        <f>(F21/E21)*100</f>
        <v>92.047726969737369</v>
      </c>
      <c r="I21" s="38"/>
    </row>
    <row r="22" spans="1:9">
      <c r="A22" s="39" t="s">
        <v>510</v>
      </c>
      <c r="B22" t="s">
        <v>502</v>
      </c>
      <c r="C22" t="s">
        <v>139</v>
      </c>
      <c r="D22" s="56">
        <v>0.71</v>
      </c>
      <c r="E22" s="45">
        <v>1.5008999999999999</v>
      </c>
      <c r="F22" s="45">
        <v>1.3863000000000001</v>
      </c>
      <c r="G22" s="41">
        <f>(F22/E22)*100</f>
        <v>92.364581251249263</v>
      </c>
      <c r="I22" s="38"/>
    </row>
    <row r="23" spans="1:9">
      <c r="A23" s="39" t="s">
        <v>511</v>
      </c>
      <c r="B23" t="s">
        <v>502</v>
      </c>
      <c r="C23" t="s">
        <v>139</v>
      </c>
      <c r="D23" s="56">
        <v>0.51</v>
      </c>
      <c r="E23" s="45">
        <v>1.5004</v>
      </c>
      <c r="F23" s="45">
        <v>1.3793</v>
      </c>
      <c r="G23" s="41">
        <f>(F23/E23)*100</f>
        <v>91.928818981604906</v>
      </c>
      <c r="I23" s="38"/>
    </row>
    <row r="24" spans="1:9" ht="15.75" thickBot="1">
      <c r="A24" s="32"/>
      <c r="F24" s="43" t="s">
        <v>129</v>
      </c>
      <c r="G24" s="44">
        <f>AVERAGE(G19:G23)</f>
        <v>91.884693533052996</v>
      </c>
      <c r="H24" s="47">
        <f>(STDEVA(G19:G23))/(SQRT(5))</f>
        <v>0.16160018924069947</v>
      </c>
      <c r="I24" s="48"/>
    </row>
    <row r="25" spans="1:9" ht="15.75" thickTop="1">
      <c r="A25" s="32"/>
      <c r="F25" s="62"/>
      <c r="G25" s="63"/>
      <c r="H25" s="64"/>
      <c r="I25" s="48"/>
    </row>
    <row r="26" spans="1:9">
      <c r="A26" s="32"/>
      <c r="I26" s="38"/>
    </row>
    <row r="27" spans="1:9">
      <c r="A27" s="39" t="s">
        <v>512</v>
      </c>
      <c r="B27" t="s">
        <v>502</v>
      </c>
      <c r="C27" t="s">
        <v>145</v>
      </c>
      <c r="D27" s="56">
        <v>0.19</v>
      </c>
      <c r="E27" s="45">
        <v>1.5001</v>
      </c>
      <c r="F27" s="45">
        <v>1.4301999999999999</v>
      </c>
      <c r="G27" s="41">
        <f>(F27/E27)*100</f>
        <v>95.340310645956933</v>
      </c>
    </row>
    <row r="28" spans="1:9">
      <c r="A28" s="39" t="s">
        <v>513</v>
      </c>
      <c r="B28" t="s">
        <v>502</v>
      </c>
      <c r="C28" t="s">
        <v>145</v>
      </c>
      <c r="D28" s="56">
        <v>0.13</v>
      </c>
      <c r="E28" s="45">
        <v>1.5004999999999999</v>
      </c>
      <c r="F28" s="45">
        <v>1.4358</v>
      </c>
      <c r="G28" s="41">
        <f>(F28/E28)*100</f>
        <v>95.688103965344879</v>
      </c>
    </row>
    <row r="29" spans="1:9">
      <c r="A29" s="39" t="s">
        <v>514</v>
      </c>
      <c r="B29" t="s">
        <v>502</v>
      </c>
      <c r="C29" t="s">
        <v>145</v>
      </c>
      <c r="D29" s="56">
        <v>0.22</v>
      </c>
      <c r="E29" s="45">
        <v>1.5005999999999999</v>
      </c>
      <c r="F29" s="45">
        <v>1.4333</v>
      </c>
      <c r="G29" s="41">
        <f>(F29/E29)*100</f>
        <v>95.51512728242038</v>
      </c>
    </row>
    <row r="30" spans="1:9">
      <c r="A30" s="39" t="s">
        <v>515</v>
      </c>
      <c r="B30" t="s">
        <v>502</v>
      </c>
      <c r="C30" t="s">
        <v>145</v>
      </c>
      <c r="D30" s="56">
        <v>0.55000000000000004</v>
      </c>
      <c r="E30" s="45">
        <v>1.5004999999999999</v>
      </c>
      <c r="F30" s="45">
        <v>1.4255</v>
      </c>
      <c r="G30" s="41">
        <f>(F30/E30)*100</f>
        <v>95.001666111296231</v>
      </c>
    </row>
    <row r="31" spans="1:9">
      <c r="A31" s="39" t="s">
        <v>516</v>
      </c>
      <c r="B31" t="s">
        <v>502</v>
      </c>
      <c r="C31" t="s">
        <v>145</v>
      </c>
      <c r="D31" s="56">
        <v>0.47</v>
      </c>
      <c r="E31" s="45">
        <v>1.5006999999999999</v>
      </c>
      <c r="F31" s="45">
        <v>1.4257</v>
      </c>
      <c r="G31" s="41">
        <f>(F31/E31)*100</f>
        <v>95.002332244952356</v>
      </c>
    </row>
    <row r="32" spans="1:9" ht="15.75" thickBot="1">
      <c r="A32" s="50"/>
      <c r="F32" s="43" t="s">
        <v>129</v>
      </c>
      <c r="G32" s="44">
        <f>AVERAGE(G27:G31)</f>
        <v>95.30950804999415</v>
      </c>
      <c r="H32" s="44">
        <f>(STDEVA(G27:G31))/(SQRT(5))</f>
        <v>0.13705593205079133</v>
      </c>
    </row>
    <row r="33" spans="1:8" ht="15.75" thickTop="1">
      <c r="A33" s="50"/>
      <c r="F33" s="62"/>
      <c r="G33" s="63"/>
      <c r="H33" s="63"/>
    </row>
    <row r="34" spans="1:8">
      <c r="A34" s="49"/>
    </row>
    <row r="35" spans="1:8">
      <c r="A35" s="39" t="s">
        <v>517</v>
      </c>
      <c r="B35" t="s">
        <v>502</v>
      </c>
      <c r="C35" t="s">
        <v>151</v>
      </c>
      <c r="D35" s="56">
        <v>0.27</v>
      </c>
      <c r="E35" s="45">
        <v>1.5001</v>
      </c>
      <c r="F35" s="45">
        <v>1.4083000000000001</v>
      </c>
      <c r="G35" s="41">
        <f>(F35/E35)*100</f>
        <v>93.880407972801819</v>
      </c>
    </row>
    <row r="36" spans="1:8">
      <c r="A36" s="39" t="s">
        <v>518</v>
      </c>
      <c r="B36" t="s">
        <v>502</v>
      </c>
      <c r="C36" t="s">
        <v>151</v>
      </c>
      <c r="D36" s="56">
        <v>0.28000000000000003</v>
      </c>
      <c r="E36" s="45">
        <v>1.5007999999999999</v>
      </c>
      <c r="F36" s="45">
        <v>1.397</v>
      </c>
      <c r="G36" s="41">
        <f>(F36/E36)*100</f>
        <v>93.083688699360351</v>
      </c>
    </row>
    <row r="37" spans="1:8">
      <c r="A37" s="39" t="s">
        <v>519</v>
      </c>
      <c r="B37" t="s">
        <v>502</v>
      </c>
      <c r="C37" t="s">
        <v>151</v>
      </c>
      <c r="D37" s="56">
        <v>0.26</v>
      </c>
      <c r="E37" s="45">
        <v>1.5003</v>
      </c>
      <c r="F37" s="45">
        <v>1.3958999999999999</v>
      </c>
      <c r="G37" s="41">
        <f>(F37/E37)*100</f>
        <v>93.041391721655657</v>
      </c>
    </row>
    <row r="38" spans="1:8">
      <c r="A38" s="39" t="s">
        <v>520</v>
      </c>
      <c r="B38" t="s">
        <v>502</v>
      </c>
      <c r="C38" t="s">
        <v>151</v>
      </c>
      <c r="D38" s="56">
        <v>0.22</v>
      </c>
      <c r="E38" s="45">
        <v>1.5004999999999999</v>
      </c>
      <c r="F38" s="45">
        <v>1.3984000000000001</v>
      </c>
      <c r="G38" s="41">
        <f>(F38/E38)*100</f>
        <v>93.195601466177948</v>
      </c>
    </row>
    <row r="39" spans="1:8">
      <c r="A39" s="39" t="s">
        <v>521</v>
      </c>
      <c r="B39" t="s">
        <v>502</v>
      </c>
      <c r="C39" t="s">
        <v>151</v>
      </c>
      <c r="D39" s="56">
        <v>0.31</v>
      </c>
      <c r="E39" s="45">
        <v>1.5001</v>
      </c>
      <c r="F39" s="45">
        <v>1.3979999999999999</v>
      </c>
      <c r="G39" s="41">
        <f>(F39/E39)*100</f>
        <v>93.19378708086127</v>
      </c>
    </row>
    <row r="40" spans="1:8" ht="15.75" thickBot="1">
      <c r="A40" s="51"/>
      <c r="F40" s="43" t="s">
        <v>129</v>
      </c>
      <c r="G40" s="44">
        <f>AVERAGE(G35:G39)</f>
        <v>93.278975388171403</v>
      </c>
      <c r="H40" s="44">
        <f>(STDEVA(G35:G39))/(SQRT(5))</f>
        <v>0.15338062163259236</v>
      </c>
    </row>
    <row r="41" spans="1:8" ht="15.75" thickTop="1">
      <c r="A41" s="51"/>
      <c r="F41" s="62"/>
      <c r="G41" s="63"/>
      <c r="H41" s="63"/>
    </row>
    <row r="42" spans="1:8">
      <c r="A42" s="49"/>
    </row>
    <row r="43" spans="1:8">
      <c r="A43" s="39" t="s">
        <v>522</v>
      </c>
      <c r="B43" t="s">
        <v>502</v>
      </c>
      <c r="C43" t="s">
        <v>157</v>
      </c>
      <c r="D43" s="56">
        <v>0.11</v>
      </c>
      <c r="E43" s="45">
        <v>1.5002</v>
      </c>
      <c r="F43" s="45">
        <v>1.4452</v>
      </c>
      <c r="G43" s="41">
        <f>(F43/E43)*100</f>
        <v>96.333822157045731</v>
      </c>
    </row>
    <row r="44" spans="1:8">
      <c r="A44" s="39" t="s">
        <v>523</v>
      </c>
      <c r="B44" t="s">
        <v>502</v>
      </c>
      <c r="C44" t="s">
        <v>157</v>
      </c>
      <c r="D44" s="56">
        <v>0.19</v>
      </c>
      <c r="E44" s="45">
        <v>1.5008999999999999</v>
      </c>
      <c r="F44" s="45">
        <v>1.4487000000000001</v>
      </c>
      <c r="G44" s="41">
        <f>(F44/E44)*100</f>
        <v>96.522086747951235</v>
      </c>
    </row>
    <row r="45" spans="1:8">
      <c r="A45" s="39" t="s">
        <v>524</v>
      </c>
      <c r="B45" t="s">
        <v>502</v>
      </c>
      <c r="C45" t="s">
        <v>157</v>
      </c>
      <c r="D45" s="56">
        <v>0.14000000000000001</v>
      </c>
      <c r="E45" s="45">
        <v>1.5006999999999999</v>
      </c>
      <c r="F45" s="45">
        <v>1.4466000000000001</v>
      </c>
      <c r="G45" s="41">
        <f>(F45/E45)*100</f>
        <v>96.395015659358975</v>
      </c>
    </row>
    <row r="46" spans="1:8">
      <c r="A46" s="39" t="s">
        <v>525</v>
      </c>
      <c r="B46" t="s">
        <v>502</v>
      </c>
      <c r="C46" t="s">
        <v>157</v>
      </c>
      <c r="D46" s="56">
        <v>0.14000000000000001</v>
      </c>
      <c r="E46" s="45">
        <v>1.5008999999999999</v>
      </c>
      <c r="F46" s="45">
        <v>1.4519</v>
      </c>
      <c r="G46" s="41">
        <f>(F46/E46)*100</f>
        <v>96.735292158038504</v>
      </c>
    </row>
    <row r="47" spans="1:8">
      <c r="A47" s="39" t="s">
        <v>526</v>
      </c>
      <c r="B47" t="s">
        <v>502</v>
      </c>
      <c r="C47" t="s">
        <v>157</v>
      </c>
      <c r="D47" s="56">
        <v>0.28999999999999998</v>
      </c>
      <c r="E47" s="45">
        <v>1.5006999999999999</v>
      </c>
      <c r="F47" s="45">
        <v>1.4516</v>
      </c>
      <c r="G47" s="41">
        <f>(F47/E47)*100</f>
        <v>96.728193509695487</v>
      </c>
    </row>
    <row r="48" spans="1:8" ht="15.75" thickBot="1">
      <c r="A48" s="49"/>
      <c r="F48" s="43" t="s">
        <v>129</v>
      </c>
      <c r="G48" s="44">
        <f>AVERAGE(G43:G47)</f>
        <v>96.542882046417986</v>
      </c>
      <c r="H48" s="44">
        <f>(STDEVA(G43:G47))/(SQRT(5))</f>
        <v>8.2874887535493783E-2</v>
      </c>
    </row>
    <row r="49" spans="1:8" ht="15.75" thickTop="1">
      <c r="A49" s="49"/>
      <c r="F49" s="62"/>
      <c r="G49" s="63"/>
      <c r="H49" s="63"/>
    </row>
    <row r="50" spans="1:8">
      <c r="A50" s="49"/>
    </row>
    <row r="51" spans="1:8">
      <c r="A51" s="39" t="s">
        <v>527</v>
      </c>
      <c r="B51" t="s">
        <v>502</v>
      </c>
      <c r="C51" t="s">
        <v>163</v>
      </c>
      <c r="D51" s="56">
        <v>0.2</v>
      </c>
      <c r="E51" s="45">
        <v>1.5008999999999999</v>
      </c>
      <c r="F51" s="45">
        <v>1.4012</v>
      </c>
      <c r="G51" s="41">
        <f>(F51/E51)*100</f>
        <v>93.35731894196816</v>
      </c>
    </row>
    <row r="52" spans="1:8">
      <c r="A52" s="39" t="s">
        <v>528</v>
      </c>
      <c r="B52" t="s">
        <v>502</v>
      </c>
      <c r="C52" t="s">
        <v>163</v>
      </c>
      <c r="D52" s="56">
        <v>0.26</v>
      </c>
      <c r="E52" s="45">
        <v>1.5003</v>
      </c>
      <c r="F52" s="45">
        <v>1.3995</v>
      </c>
      <c r="G52" s="41">
        <f>(F52/E52)*100</f>
        <v>93.281343731253756</v>
      </c>
    </row>
    <row r="53" spans="1:8">
      <c r="A53" s="39" t="s">
        <v>529</v>
      </c>
      <c r="B53" t="s">
        <v>502</v>
      </c>
      <c r="C53" t="s">
        <v>163</v>
      </c>
      <c r="D53" s="56">
        <v>0.28000000000000003</v>
      </c>
      <c r="E53" s="45">
        <v>1.5004999999999999</v>
      </c>
      <c r="F53" s="45">
        <v>1.3888</v>
      </c>
      <c r="G53" s="41">
        <f>(F53/E53)*100</f>
        <v>92.555814728423869</v>
      </c>
    </row>
    <row r="54" spans="1:8">
      <c r="A54" s="39" t="s">
        <v>530</v>
      </c>
      <c r="B54" t="s">
        <v>502</v>
      </c>
      <c r="C54" t="s">
        <v>163</v>
      </c>
      <c r="D54" s="56">
        <v>0.26</v>
      </c>
      <c r="E54" s="45">
        <v>1.5001</v>
      </c>
      <c r="F54" s="45">
        <v>1.3973</v>
      </c>
      <c r="G54" s="41">
        <f>(F54/E54)*100</f>
        <v>93.147123525098323</v>
      </c>
    </row>
    <row r="55" spans="1:8">
      <c r="A55" s="39" t="s">
        <v>531</v>
      </c>
      <c r="B55" t="s">
        <v>502</v>
      </c>
      <c r="C55" t="s">
        <v>163</v>
      </c>
      <c r="D55" s="56">
        <v>0.28999999999999998</v>
      </c>
      <c r="E55" s="45">
        <v>1.5005999999999999</v>
      </c>
      <c r="F55" s="45">
        <v>1.4018999999999999</v>
      </c>
      <c r="G55" s="41">
        <f>(F55/E55)*100</f>
        <v>93.422630947620959</v>
      </c>
    </row>
    <row r="56" spans="1:8" ht="15.75" thickBot="1">
      <c r="A56" s="49"/>
      <c r="E56" s="45"/>
      <c r="F56" s="43" t="s">
        <v>129</v>
      </c>
      <c r="G56" s="44">
        <f>AVERAGE(G51:G55)</f>
        <v>93.152846374873008</v>
      </c>
      <c r="H56" s="44">
        <f>(STDEVA(G51:G55))/(SQRT(5))</f>
        <v>0.15613837690578036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UD CN</vt:lpstr>
      <vt:lpstr>K1F1</vt:lpstr>
      <vt:lpstr>K1F2</vt:lpstr>
      <vt:lpstr>K1F3</vt:lpstr>
      <vt:lpstr>K2F1</vt:lpstr>
      <vt:lpstr>K2F2</vt:lpstr>
      <vt:lpstr>K2F3</vt:lpstr>
      <vt:lpstr>K3F1</vt:lpstr>
      <vt:lpstr>K3F2 </vt:lpstr>
      <vt:lpstr>K3F3</vt:lpstr>
      <vt:lpstr>K4F1</vt:lpstr>
      <vt:lpstr>K4F2</vt:lpstr>
      <vt:lpstr>K4F3</vt:lpstr>
      <vt:lpstr>'UD CN'!Print_Area</vt:lpstr>
    </vt:vector>
  </TitlesOfParts>
  <Company>University of Wollongong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Bruce Sawyer</dc:creator>
  <cp:lastModifiedBy>Michael Bedward</cp:lastModifiedBy>
  <dcterms:created xsi:type="dcterms:W3CDTF">2015-01-12T23:56:45Z</dcterms:created>
  <dcterms:modified xsi:type="dcterms:W3CDTF">2015-01-29T00:16:18Z</dcterms:modified>
</cp:coreProperties>
</file>