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12390" windowHeight="9315" firstSheet="1" activeTab="1"/>
  </bookViews>
  <sheets>
    <sheet name="Bob Sawyer Leco 4th October 201" sheetId="1" r:id="rId1"/>
    <sheet name="Blac1f1-4f3 ratios &amp;area" sheetId="2" r:id="rId2"/>
  </sheets>
  <calcPr calcId="171027"/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4" i="2"/>
  <c r="Q24" i="2"/>
  <c r="P24" i="2"/>
  <c r="Q23" i="2"/>
  <c r="P23" i="2"/>
  <c r="T16" i="2"/>
  <c r="T17" i="2"/>
  <c r="S16" i="2"/>
  <c r="N16" i="2"/>
  <c r="M16" i="2"/>
  <c r="T15" i="2"/>
  <c r="S15" i="2"/>
  <c r="S17" i="2"/>
  <c r="N15" i="2"/>
  <c r="N17" i="2"/>
  <c r="M15" i="2"/>
  <c r="M17" i="2"/>
  <c r="T16" i="1"/>
  <c r="T17" i="1"/>
  <c r="S16" i="1"/>
  <c r="S17" i="1"/>
  <c r="T15" i="1"/>
  <c r="S15" i="1"/>
  <c r="Q24" i="1"/>
  <c r="P24" i="1"/>
  <c r="Q23" i="1"/>
  <c r="P23" i="1"/>
  <c r="N16" i="1"/>
  <c r="N17" i="1"/>
  <c r="M16" i="1"/>
  <c r="M17" i="1"/>
  <c r="N15" i="1"/>
  <c r="M15" i="1"/>
</calcChain>
</file>

<file path=xl/sharedStrings.xml><?xml version="1.0" encoding="utf-8"?>
<sst xmlns="http://schemas.openxmlformats.org/spreadsheetml/2006/main" count="583" uniqueCount="47">
  <si>
    <t>Name</t>
  </si>
  <si>
    <t>Leco soil 1008</t>
  </si>
  <si>
    <t>Mean</t>
  </si>
  <si>
    <t>STDEV</t>
  </si>
  <si>
    <t>% RSD</t>
  </si>
  <si>
    <t>Leco Standard Specifications</t>
  </si>
  <si>
    <t>Leco Standard 1008</t>
  </si>
  <si>
    <t>Range</t>
  </si>
  <si>
    <t>%</t>
  </si>
  <si>
    <t>+/-2sd</t>
  </si>
  <si>
    <t>From</t>
  </si>
  <si>
    <t>To</t>
  </si>
  <si>
    <t>Nitrogen</t>
  </si>
  <si>
    <t>Carbon</t>
  </si>
  <si>
    <t>(g)</t>
  </si>
  <si>
    <t>Weight</t>
  </si>
  <si>
    <t>Site</t>
  </si>
  <si>
    <t>Partition</t>
  </si>
  <si>
    <t>Depth</t>
  </si>
  <si>
    <t>blac1fi</t>
  </si>
  <si>
    <t>Sm</t>
  </si>
  <si>
    <t>top 5cm</t>
  </si>
  <si>
    <t>5 -13 cm</t>
  </si>
  <si>
    <t>&gt;13cm</t>
  </si>
  <si>
    <t>Ro</t>
  </si>
  <si>
    <t>5 -13cm</t>
  </si>
  <si>
    <t>Op</t>
  </si>
  <si>
    <t>blac1f2</t>
  </si>
  <si>
    <t>blac1f3</t>
  </si>
  <si>
    <t>blac2f1</t>
  </si>
  <si>
    <t>blac2f2</t>
  </si>
  <si>
    <t>blac2f3</t>
  </si>
  <si>
    <t>blac3f1</t>
  </si>
  <si>
    <t>blac3f2</t>
  </si>
  <si>
    <t>blac3f3</t>
  </si>
  <si>
    <t>blac4f1</t>
  </si>
  <si>
    <t>blac4f2</t>
  </si>
  <si>
    <t>blac4f3</t>
  </si>
  <si>
    <t>Tot Carbon</t>
  </si>
  <si>
    <t>Tot Nitrogen</t>
  </si>
  <si>
    <t>Tot Phosphorus</t>
  </si>
  <si>
    <t xml:space="preserve"> </t>
  </si>
  <si>
    <t>Run 1</t>
  </si>
  <si>
    <t>Run 2</t>
  </si>
  <si>
    <t>ug/g</t>
  </si>
  <si>
    <t>5-13cm</t>
  </si>
  <si>
    <t>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</si>
</sst>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3" formatCode="0.0000"/>
    <numFmt numFmtId="174" formatCode="0.000"/>
    <numFmt numFmtId="175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3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17" fontId="0" fillId="0" borderId="0" xfId="0" applyNumberFormat="1"/>
    <xf numFmtId="0" fontId="20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75" fontId="0" fillId="0" borderId="0" xfId="0" applyNumberForma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73" fontId="22" fillId="0" borderId="0" xfId="0" applyNumberFormat="1" applyFont="1" applyAlignment="1">
      <alignment horizontal="center"/>
    </xf>
    <xf numFmtId="174" fontId="22" fillId="0" borderId="0" xfId="0" applyNumberFormat="1" applyFont="1" applyAlignment="1">
      <alignment horizontal="center"/>
    </xf>
    <xf numFmtId="175" fontId="22" fillId="0" borderId="0" xfId="0" applyNumberFormat="1" applyFont="1" applyAlignment="1">
      <alignment horizontal="center"/>
    </xf>
    <xf numFmtId="17" fontId="22" fillId="0" borderId="0" xfId="0" applyNumberFormat="1" applyFont="1"/>
    <xf numFmtId="0" fontId="2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2" fillId="0" borderId="0" xfId="0" quotePrefix="1" applyFont="1" applyAlignment="1">
      <alignment horizontal="center"/>
    </xf>
    <xf numFmtId="2" fontId="22" fillId="0" borderId="0" xfId="0" applyNumberFormat="1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opLeftCell="A104" workbookViewId="0">
      <selection activeCell="A104" sqref="A1:IV65536"/>
    </sheetView>
  </sheetViews>
  <sheetFormatPr defaultRowHeight="15" x14ac:dyDescent="0.25"/>
  <cols>
    <col min="4" max="4" width="15.7109375" style="1" customWidth="1"/>
    <col min="5" max="5" width="10.7109375" style="1" customWidth="1"/>
    <col min="6" max="6" width="11.28515625" style="1" customWidth="1"/>
    <col min="7" max="7" width="10.140625" style="1" customWidth="1"/>
    <col min="8" max="8" width="13.7109375" bestFit="1" customWidth="1"/>
    <col min="11" max="11" width="45.7109375" bestFit="1" customWidth="1"/>
    <col min="12" max="12" width="8.140625" customWidth="1"/>
    <col min="13" max="13" width="11.28515625" customWidth="1"/>
    <col min="14" max="14" width="10.140625" customWidth="1"/>
    <col min="15" max="15" width="6.28515625" customWidth="1"/>
    <col min="17" max="17" width="12.5703125" bestFit="1" customWidth="1"/>
    <col min="19" max="19" width="11.28515625" bestFit="1" customWidth="1"/>
    <col min="20" max="20" width="10.140625" bestFit="1" customWidth="1"/>
  </cols>
  <sheetData>
    <row r="1" spans="1:20" x14ac:dyDescent="0.25">
      <c r="J1" t="s">
        <v>41</v>
      </c>
    </row>
    <row r="2" spans="1:20" x14ac:dyDescent="0.25">
      <c r="E2" s="1" t="s">
        <v>15</v>
      </c>
      <c r="F2" t="s">
        <v>39</v>
      </c>
      <c r="G2" t="s">
        <v>38</v>
      </c>
      <c r="H2" t="s">
        <v>40</v>
      </c>
      <c r="M2" s="10" t="s">
        <v>42</v>
      </c>
      <c r="S2" s="10" t="s">
        <v>43</v>
      </c>
    </row>
    <row r="3" spans="1:20" x14ac:dyDescent="0.25">
      <c r="A3" t="s">
        <v>16</v>
      </c>
      <c r="B3" t="s">
        <v>17</v>
      </c>
      <c r="C3" t="s">
        <v>18</v>
      </c>
      <c r="D3" s="1" t="s">
        <v>0</v>
      </c>
      <c r="E3" s="1" t="s">
        <v>14</v>
      </c>
      <c r="F3" s="1" t="s">
        <v>8</v>
      </c>
      <c r="G3" s="1" t="s">
        <v>8</v>
      </c>
      <c r="H3" s="1" t="s">
        <v>44</v>
      </c>
    </row>
    <row r="4" spans="1:20" x14ac:dyDescent="0.25">
      <c r="A4" t="s">
        <v>19</v>
      </c>
      <c r="B4" t="s">
        <v>20</v>
      </c>
      <c r="C4" t="s">
        <v>21</v>
      </c>
      <c r="D4" s="1">
        <v>1</v>
      </c>
      <c r="E4" s="2">
        <v>0.29980000000000001</v>
      </c>
      <c r="F4" s="3">
        <v>7.8140000000000001E-2</v>
      </c>
      <c r="G4" s="3">
        <v>3.3540999999999999</v>
      </c>
      <c r="H4" s="11">
        <v>69.708468953009714</v>
      </c>
      <c r="K4" s="1"/>
      <c r="L4" s="1" t="s">
        <v>15</v>
      </c>
      <c r="M4" t="s">
        <v>39</v>
      </c>
      <c r="N4" t="s">
        <v>38</v>
      </c>
      <c r="Q4" s="1"/>
      <c r="R4" s="1" t="s">
        <v>15</v>
      </c>
      <c r="S4" t="s">
        <v>39</v>
      </c>
      <c r="T4" t="s">
        <v>38</v>
      </c>
    </row>
    <row r="5" spans="1:20" x14ac:dyDescent="0.25">
      <c r="B5" t="s">
        <v>20</v>
      </c>
      <c r="C5" s="6" t="s">
        <v>22</v>
      </c>
      <c r="D5" s="1">
        <v>2</v>
      </c>
      <c r="E5" s="2">
        <v>0.30059999999999998</v>
      </c>
      <c r="F5" s="3">
        <v>5.389E-2</v>
      </c>
      <c r="G5" s="3">
        <v>2.1463999999999999</v>
      </c>
      <c r="H5" s="11">
        <v>72.624572100594079</v>
      </c>
      <c r="K5" s="1" t="s">
        <v>0</v>
      </c>
      <c r="L5" s="1" t="s">
        <v>14</v>
      </c>
      <c r="M5" s="1" t="s">
        <v>8</v>
      </c>
      <c r="N5" s="1" t="s">
        <v>8</v>
      </c>
      <c r="Q5" s="1" t="s">
        <v>0</v>
      </c>
      <c r="R5" s="1" t="s">
        <v>14</v>
      </c>
      <c r="S5" s="1" t="s">
        <v>8</v>
      </c>
      <c r="T5" s="1" t="s">
        <v>8</v>
      </c>
    </row>
    <row r="6" spans="1:20" x14ac:dyDescent="0.25">
      <c r="B6" t="s">
        <v>20</v>
      </c>
      <c r="C6" t="s">
        <v>23</v>
      </c>
      <c r="D6" s="1">
        <v>3</v>
      </c>
      <c r="E6" s="2">
        <v>0.3014</v>
      </c>
      <c r="F6" s="3">
        <v>3.4329999999999999E-2</v>
      </c>
      <c r="G6" s="3">
        <v>1.6079000000000001</v>
      </c>
      <c r="H6" s="11">
        <v>74.451697001568618</v>
      </c>
      <c r="K6" s="1" t="s">
        <v>1</v>
      </c>
      <c r="L6" s="2">
        <v>0.1988</v>
      </c>
      <c r="M6" s="3">
        <v>1.0584</v>
      </c>
      <c r="N6" s="3">
        <v>12.43</v>
      </c>
      <c r="Q6" s="1" t="s">
        <v>1</v>
      </c>
      <c r="R6" s="2">
        <v>0.19969999999999999</v>
      </c>
      <c r="S6" s="3">
        <v>1.0709</v>
      </c>
      <c r="T6" s="3">
        <v>12.397</v>
      </c>
    </row>
    <row r="7" spans="1:20" x14ac:dyDescent="0.25">
      <c r="B7" t="s">
        <v>24</v>
      </c>
      <c r="C7" t="s">
        <v>21</v>
      </c>
      <c r="D7" s="1">
        <v>4</v>
      </c>
      <c r="E7" s="2">
        <v>0.20080000000000001</v>
      </c>
      <c r="F7" s="3">
        <v>9.7589999999999996E-2</v>
      </c>
      <c r="G7" s="3">
        <v>5.7614000000000001</v>
      </c>
      <c r="H7" s="11">
        <v>51.623220351048957</v>
      </c>
      <c r="K7" s="1" t="s">
        <v>1</v>
      </c>
      <c r="L7" s="2">
        <v>0.20039999999999999</v>
      </c>
      <c r="M7" s="3">
        <v>1.0625</v>
      </c>
      <c r="N7" s="3">
        <v>12.436999999999999</v>
      </c>
      <c r="Q7" s="1" t="s">
        <v>1</v>
      </c>
      <c r="R7" s="2">
        <v>0.20050000000000001</v>
      </c>
      <c r="S7" s="3">
        <v>1.0552999999999999</v>
      </c>
      <c r="T7" s="3">
        <v>12.391</v>
      </c>
    </row>
    <row r="8" spans="1:20" x14ac:dyDescent="0.25">
      <c r="B8" t="s">
        <v>24</v>
      </c>
      <c r="C8" t="s">
        <v>25</v>
      </c>
      <c r="D8" s="1">
        <v>5</v>
      </c>
      <c r="E8" s="2">
        <v>0.30109999999999998</v>
      </c>
      <c r="F8" s="3">
        <v>5.4420000000000003E-2</v>
      </c>
      <c r="G8" s="3">
        <v>2.6511999999999998</v>
      </c>
      <c r="H8" s="11">
        <v>60.890941781284404</v>
      </c>
      <c r="K8" s="1" t="s">
        <v>1</v>
      </c>
      <c r="L8" s="2">
        <v>0.19969999999999999</v>
      </c>
      <c r="M8" s="3">
        <v>1.077</v>
      </c>
      <c r="N8" s="3">
        <v>12.426</v>
      </c>
      <c r="Q8" s="1" t="s">
        <v>1</v>
      </c>
      <c r="R8" s="2">
        <v>0.20030000000000001</v>
      </c>
      <c r="S8" s="3">
        <v>1.0710999999999999</v>
      </c>
      <c r="T8" s="3">
        <v>12.429</v>
      </c>
    </row>
    <row r="9" spans="1:20" x14ac:dyDescent="0.25">
      <c r="B9" t="s">
        <v>24</v>
      </c>
      <c r="C9" t="s">
        <v>23</v>
      </c>
      <c r="D9" s="1">
        <v>6</v>
      </c>
      <c r="E9" s="2">
        <v>0.30159999999999998</v>
      </c>
      <c r="F9" s="3">
        <v>4.2070000000000003E-2</v>
      </c>
      <c r="G9" s="3">
        <v>2.254</v>
      </c>
      <c r="H9" s="11">
        <v>61.297062836781592</v>
      </c>
      <c r="K9" s="1" t="s">
        <v>1</v>
      </c>
      <c r="L9" s="2">
        <v>0.20030000000000001</v>
      </c>
      <c r="M9" s="3">
        <v>1.0649999999999999</v>
      </c>
      <c r="N9" s="3">
        <v>12.409000000000001</v>
      </c>
      <c r="Q9" s="1" t="s">
        <v>1</v>
      </c>
      <c r="R9" s="2">
        <v>0.20050000000000001</v>
      </c>
      <c r="S9" s="3">
        <v>1.0527</v>
      </c>
      <c r="T9" s="3">
        <v>12.403</v>
      </c>
    </row>
    <row r="10" spans="1:20" x14ac:dyDescent="0.25">
      <c r="B10" t="s">
        <v>26</v>
      </c>
      <c r="C10" t="s">
        <v>21</v>
      </c>
      <c r="D10" s="1">
        <v>7</v>
      </c>
      <c r="E10" s="2">
        <v>0.29949999999999999</v>
      </c>
      <c r="F10" s="3">
        <v>6.1240000000000003E-2</v>
      </c>
      <c r="G10" s="3">
        <v>3.1412</v>
      </c>
      <c r="H10" s="11">
        <v>61.838239437354083</v>
      </c>
      <c r="K10" s="1" t="s">
        <v>1</v>
      </c>
      <c r="L10" s="2">
        <v>0.19969999999999999</v>
      </c>
      <c r="M10" s="3">
        <v>1.0573999999999999</v>
      </c>
      <c r="N10" s="3">
        <v>12.371</v>
      </c>
      <c r="Q10" s="1" t="s">
        <v>1</v>
      </c>
      <c r="R10" s="2">
        <v>0.2006</v>
      </c>
      <c r="S10" s="3">
        <v>1.0633999999999999</v>
      </c>
      <c r="T10" s="3">
        <v>12.385999999999999</v>
      </c>
    </row>
    <row r="11" spans="1:20" x14ac:dyDescent="0.25">
      <c r="B11" t="s">
        <v>26</v>
      </c>
      <c r="C11" t="s">
        <v>45</v>
      </c>
      <c r="D11" s="1">
        <v>8</v>
      </c>
      <c r="E11" s="2">
        <v>0.30099999999999999</v>
      </c>
      <c r="F11" s="3">
        <v>4.122E-2</v>
      </c>
      <c r="G11" s="3">
        <v>1.9159999999999999</v>
      </c>
      <c r="H11" s="11">
        <v>68.836157985628731</v>
      </c>
      <c r="K11" s="1" t="s">
        <v>1</v>
      </c>
      <c r="L11" s="2">
        <v>0.2011</v>
      </c>
      <c r="M11" s="3">
        <v>1.0626</v>
      </c>
      <c r="N11" s="3">
        <v>12.372999999999999</v>
      </c>
      <c r="Q11" s="1" t="s">
        <v>1</v>
      </c>
      <c r="R11" s="2">
        <v>0.19989999999999999</v>
      </c>
      <c r="S11" s="3">
        <v>1.0603</v>
      </c>
      <c r="T11" s="3">
        <v>12.395</v>
      </c>
    </row>
    <row r="12" spans="1:20" x14ac:dyDescent="0.25">
      <c r="B12" t="s">
        <v>26</v>
      </c>
      <c r="C12" t="s">
        <v>23</v>
      </c>
      <c r="D12" s="1">
        <v>9</v>
      </c>
      <c r="E12" s="2">
        <v>0.30149999999999999</v>
      </c>
      <c r="F12" s="3">
        <v>4.1119999999999997E-2</v>
      </c>
      <c r="G12" s="3">
        <v>1.7256</v>
      </c>
      <c r="H12" s="11">
        <v>73.04774591512772</v>
      </c>
      <c r="K12" s="1" t="s">
        <v>1</v>
      </c>
      <c r="L12" s="2">
        <v>0.20039999999999999</v>
      </c>
      <c r="M12" s="3">
        <v>1.0642</v>
      </c>
      <c r="N12" s="3">
        <v>12.419</v>
      </c>
      <c r="Q12" s="1" t="s">
        <v>1</v>
      </c>
      <c r="R12" s="2">
        <v>0.2</v>
      </c>
      <c r="S12" s="3">
        <v>1.0674999999999999</v>
      </c>
      <c r="T12" s="3">
        <v>12.44</v>
      </c>
    </row>
    <row r="13" spans="1:20" x14ac:dyDescent="0.25">
      <c r="A13" t="s">
        <v>27</v>
      </c>
      <c r="B13" t="s">
        <v>20</v>
      </c>
      <c r="C13" t="s">
        <v>21</v>
      </c>
      <c r="D13" s="1">
        <v>10</v>
      </c>
      <c r="E13" s="2">
        <v>0.29949999999999999</v>
      </c>
      <c r="F13" s="3">
        <v>5.987E-2</v>
      </c>
      <c r="G13" s="3">
        <v>3.4889000000000001</v>
      </c>
      <c r="H13" s="11">
        <v>59.184217532504469</v>
      </c>
      <c r="K13" s="1" t="s">
        <v>1</v>
      </c>
      <c r="L13" s="2">
        <v>0.2006</v>
      </c>
      <c r="M13" s="3">
        <v>1.0547</v>
      </c>
      <c r="N13" s="3">
        <v>12.378</v>
      </c>
      <c r="Q13" s="1" t="s">
        <v>1</v>
      </c>
      <c r="R13" s="2">
        <v>0.19939999999999999</v>
      </c>
      <c r="S13" s="3">
        <v>1.0529999999999999</v>
      </c>
      <c r="T13" s="3">
        <v>12.374000000000001</v>
      </c>
    </row>
    <row r="14" spans="1:20" x14ac:dyDescent="0.25">
      <c r="B14" t="s">
        <v>20</v>
      </c>
      <c r="C14" t="s">
        <v>45</v>
      </c>
      <c r="D14" s="1">
        <v>11</v>
      </c>
      <c r="E14" s="2">
        <v>0.2984</v>
      </c>
      <c r="F14" s="3">
        <v>4.7280000000000003E-2</v>
      </c>
      <c r="G14" s="3">
        <v>2.3854000000000002</v>
      </c>
      <c r="H14" s="11">
        <v>64.701942481599986</v>
      </c>
      <c r="K14" s="1" t="s">
        <v>1</v>
      </c>
      <c r="L14" s="2">
        <v>0.20130000000000001</v>
      </c>
      <c r="M14" s="3">
        <v>1.0538000000000001</v>
      </c>
      <c r="N14" s="3">
        <v>12.411</v>
      </c>
      <c r="Q14" s="1" t="s">
        <v>1</v>
      </c>
      <c r="R14" s="2">
        <v>0.2</v>
      </c>
      <c r="S14" s="3">
        <v>1.0564</v>
      </c>
      <c r="T14" s="3">
        <v>12.372</v>
      </c>
    </row>
    <row r="15" spans="1:20" x14ac:dyDescent="0.25">
      <c r="B15" t="s">
        <v>20</v>
      </c>
      <c r="C15" t="s">
        <v>23</v>
      </c>
      <c r="D15" s="1">
        <v>12</v>
      </c>
      <c r="E15" s="2">
        <v>0.29980000000000001</v>
      </c>
      <c r="F15" s="3">
        <v>3.3329999999999999E-2</v>
      </c>
      <c r="G15" s="3">
        <v>1.8785000000000001</v>
      </c>
      <c r="H15" s="11">
        <v>62.285360294531245</v>
      </c>
      <c r="K15" s="1" t="s">
        <v>2</v>
      </c>
      <c r="L15" s="1"/>
      <c r="M15" s="3">
        <f>AVERAGE(M6:M14)</f>
        <v>1.0617333333333334</v>
      </c>
      <c r="N15" s="3">
        <f>AVERAGE(N6:N14)</f>
        <v>12.405999999999999</v>
      </c>
      <c r="Q15" s="1" t="s">
        <v>2</v>
      </c>
      <c r="R15" s="1"/>
      <c r="S15" s="3">
        <f>AVERAGE(S6:S14)</f>
        <v>1.0611777777777778</v>
      </c>
      <c r="T15" s="3">
        <f>AVERAGE(T6:T14)</f>
        <v>12.398555555555554</v>
      </c>
    </row>
    <row r="16" spans="1:20" x14ac:dyDescent="0.25">
      <c r="B16" t="s">
        <v>24</v>
      </c>
      <c r="C16" t="s">
        <v>21</v>
      </c>
      <c r="D16" s="1">
        <v>13</v>
      </c>
      <c r="E16" s="2">
        <v>0.29980000000000001</v>
      </c>
      <c r="F16" s="3">
        <v>4.8079999999999998E-2</v>
      </c>
      <c r="G16" s="3">
        <v>3.4426999999999999</v>
      </c>
      <c r="H16" s="11">
        <v>53.398702283333328</v>
      </c>
      <c r="K16" s="1" t="s">
        <v>3</v>
      </c>
      <c r="L16" s="1"/>
      <c r="M16" s="3">
        <f>STDEV(M6:M14)</f>
        <v>7.0130235989906541E-3</v>
      </c>
      <c r="N16" s="3">
        <f>STDEV(N6:N14)</f>
        <v>2.5588083163847909E-2</v>
      </c>
      <c r="Q16" s="1" t="s">
        <v>3</v>
      </c>
      <c r="R16" s="1"/>
      <c r="S16" s="3">
        <f>STDEV(S6:S14)</f>
        <v>7.3720380115978998E-3</v>
      </c>
      <c r="T16" s="3">
        <f>STDEV(T6:T14)</f>
        <v>2.2918939281253294E-2</v>
      </c>
    </row>
    <row r="17" spans="1:20" x14ac:dyDescent="0.25">
      <c r="B17" t="s">
        <v>24</v>
      </c>
      <c r="C17" s="6" t="s">
        <v>45</v>
      </c>
      <c r="D17" s="1">
        <v>14</v>
      </c>
      <c r="E17" s="2">
        <v>0.29899999999999999</v>
      </c>
      <c r="F17" s="3">
        <v>2.4719999999999999E-2</v>
      </c>
      <c r="G17" s="3">
        <v>2.1217000000000001</v>
      </c>
      <c r="H17" s="11">
        <v>59.69732005957448</v>
      </c>
      <c r="K17" s="1" t="s">
        <v>4</v>
      </c>
      <c r="L17" s="1"/>
      <c r="M17" s="3">
        <f>M16/M15*100</f>
        <v>0.66052589466821421</v>
      </c>
      <c r="N17" s="3">
        <f>N16/N15*100</f>
        <v>0.20625570823672346</v>
      </c>
      <c r="Q17" s="1" t="s">
        <v>4</v>
      </c>
      <c r="R17" s="1"/>
      <c r="S17" s="3">
        <f>S16/S15*100</f>
        <v>0.69470339145583626</v>
      </c>
      <c r="T17" s="3">
        <f>T16/T15*100</f>
        <v>0.18485168839674845</v>
      </c>
    </row>
    <row r="18" spans="1:20" x14ac:dyDescent="0.25">
      <c r="B18" t="s">
        <v>24</v>
      </c>
      <c r="C18" t="s">
        <v>23</v>
      </c>
      <c r="D18" s="1">
        <v>15</v>
      </c>
      <c r="E18" s="2">
        <v>0.30070000000000002</v>
      </c>
      <c r="F18" s="3">
        <v>3.6839999999999998E-2</v>
      </c>
      <c r="G18" s="3">
        <v>2.2942999999999998</v>
      </c>
      <c r="H18" s="11">
        <v>62.224007949800793</v>
      </c>
      <c r="K18" s="1"/>
      <c r="L18" s="1"/>
      <c r="M18" s="1"/>
      <c r="N18" s="1"/>
    </row>
    <row r="19" spans="1:20" ht="15" customHeight="1" x14ac:dyDescent="0.3">
      <c r="B19" t="s">
        <v>26</v>
      </c>
      <c r="C19" t="s">
        <v>21</v>
      </c>
      <c r="D19" s="1">
        <v>16</v>
      </c>
      <c r="E19" s="2">
        <v>0.30099999999999999</v>
      </c>
      <c r="F19" s="3">
        <v>5.8709999999999998E-2</v>
      </c>
      <c r="G19" s="3">
        <v>3.9359999999999999</v>
      </c>
      <c r="H19" s="11">
        <v>61.501760698804766</v>
      </c>
      <c r="K19" s="7" t="s">
        <v>5</v>
      </c>
    </row>
    <row r="20" spans="1:20" x14ac:dyDescent="0.25">
      <c r="B20" t="s">
        <v>26</v>
      </c>
      <c r="C20" t="s">
        <v>45</v>
      </c>
      <c r="D20" s="1">
        <v>17</v>
      </c>
      <c r="E20" s="2">
        <v>0.30070000000000002</v>
      </c>
      <c r="F20" s="3">
        <v>4.5909999999999999E-2</v>
      </c>
      <c r="G20" s="3">
        <v>2.2258</v>
      </c>
      <c r="H20" s="11">
        <v>65.265253777196264</v>
      </c>
      <c r="K20" s="1"/>
      <c r="L20" s="1"/>
      <c r="M20" s="1"/>
      <c r="N20" s="1"/>
    </row>
    <row r="21" spans="1:20" x14ac:dyDescent="0.25">
      <c r="B21" t="s">
        <v>26</v>
      </c>
      <c r="C21" t="s">
        <v>23</v>
      </c>
      <c r="D21" s="1">
        <v>18</v>
      </c>
      <c r="E21" s="2">
        <v>0.29949999999999999</v>
      </c>
      <c r="F21" s="3">
        <v>2.2960000000000001E-2</v>
      </c>
      <c r="G21" s="3">
        <v>1.4423999999999999</v>
      </c>
      <c r="H21" s="11">
        <v>83.021982674181828</v>
      </c>
      <c r="K21" s="8" t="s">
        <v>6</v>
      </c>
      <c r="Q21" s="9" t="s">
        <v>7</v>
      </c>
    </row>
    <row r="22" spans="1:20" x14ac:dyDescent="0.25">
      <c r="A22" t="s">
        <v>28</v>
      </c>
      <c r="B22" t="s">
        <v>20</v>
      </c>
      <c r="C22" t="s">
        <v>21</v>
      </c>
      <c r="D22" s="1">
        <v>19</v>
      </c>
      <c r="E22" s="2">
        <v>0.29870000000000002</v>
      </c>
      <c r="F22" s="3">
        <v>0.17036000000000001</v>
      </c>
      <c r="G22" s="3">
        <v>9.3994999999999997</v>
      </c>
      <c r="H22" s="11">
        <v>54.205655727236589</v>
      </c>
      <c r="M22" s="1" t="s">
        <v>8</v>
      </c>
      <c r="N22" s="4" t="s">
        <v>9</v>
      </c>
      <c r="O22" s="1" t="s">
        <v>4</v>
      </c>
      <c r="P22" s="1" t="s">
        <v>10</v>
      </c>
      <c r="Q22" s="1" t="s">
        <v>11</v>
      </c>
    </row>
    <row r="23" spans="1:20" x14ac:dyDescent="0.25">
      <c r="B23" t="s">
        <v>20</v>
      </c>
      <c r="C23" t="s">
        <v>45</v>
      </c>
      <c r="D23" s="1">
        <v>20</v>
      </c>
      <c r="E23" s="2">
        <v>0.30059999999999998</v>
      </c>
      <c r="F23" s="3">
        <v>4.8239999999999998E-2</v>
      </c>
      <c r="G23" s="3">
        <v>3.2532000000000001</v>
      </c>
      <c r="H23" s="11">
        <v>45.649179025498007</v>
      </c>
      <c r="L23" t="s">
        <v>12</v>
      </c>
      <c r="M23" s="1">
        <v>1.0589999999999999</v>
      </c>
      <c r="N23" s="1">
        <v>0.03</v>
      </c>
      <c r="O23" s="1">
        <v>2.8</v>
      </c>
      <c r="P23" s="5">
        <f>+(M23-0.03)</f>
        <v>1.0289999999999999</v>
      </c>
      <c r="Q23" s="5">
        <f>+(M23+0.03)</f>
        <v>1.089</v>
      </c>
    </row>
    <row r="24" spans="1:20" x14ac:dyDescent="0.25">
      <c r="B24" t="s">
        <v>20</v>
      </c>
      <c r="C24" t="s">
        <v>23</v>
      </c>
      <c r="D24" s="1">
        <v>21</v>
      </c>
      <c r="E24" s="2">
        <v>0.29920000000000002</v>
      </c>
      <c r="F24" s="3">
        <v>3.6080000000000001E-2</v>
      </c>
      <c r="G24" s="3">
        <v>2.8216000000000001</v>
      </c>
      <c r="H24" s="11">
        <v>43.097932710545457</v>
      </c>
      <c r="L24" t="s">
        <v>13</v>
      </c>
      <c r="M24" s="1">
        <v>12.395</v>
      </c>
      <c r="N24" s="1">
        <v>0.2</v>
      </c>
      <c r="O24" s="1">
        <v>1.6</v>
      </c>
      <c r="P24" s="5">
        <f>+(M24-0.27)</f>
        <v>12.125</v>
      </c>
      <c r="Q24" s="5">
        <f>+(M24+0.27)</f>
        <v>12.664999999999999</v>
      </c>
    </row>
    <row r="25" spans="1:20" x14ac:dyDescent="0.25">
      <c r="B25" t="s">
        <v>24</v>
      </c>
      <c r="C25" t="s">
        <v>21</v>
      </c>
      <c r="D25" s="1">
        <v>22</v>
      </c>
      <c r="E25" s="2">
        <v>0.3</v>
      </c>
      <c r="F25" s="3">
        <v>9.0709999999999999E-2</v>
      </c>
      <c r="G25" s="3">
        <v>5.5122999999999998</v>
      </c>
      <c r="H25" s="11">
        <v>38.3843858416</v>
      </c>
    </row>
    <row r="26" spans="1:20" x14ac:dyDescent="0.25">
      <c r="B26" t="s">
        <v>24</v>
      </c>
      <c r="C26" t="s">
        <v>45</v>
      </c>
      <c r="D26" s="1">
        <v>23</v>
      </c>
      <c r="E26" s="2">
        <v>0.30030000000000001</v>
      </c>
      <c r="F26" s="3">
        <v>2.632E-2</v>
      </c>
      <c r="G26" s="3">
        <v>2.0695999999999999</v>
      </c>
      <c r="H26" s="11">
        <v>33.044192093227089</v>
      </c>
    </row>
    <row r="27" spans="1:20" x14ac:dyDescent="0.25">
      <c r="B27" t="s">
        <v>24</v>
      </c>
      <c r="C27" t="s">
        <v>23</v>
      </c>
      <c r="D27" s="1">
        <v>24</v>
      </c>
      <c r="E27" s="2">
        <v>0.29970000000000002</v>
      </c>
      <c r="F27" s="3">
        <v>3.524E-2</v>
      </c>
      <c r="G27" s="3">
        <v>2.2524000000000002</v>
      </c>
      <c r="H27" s="11">
        <v>32.988922266132263</v>
      </c>
    </row>
    <row r="28" spans="1:20" x14ac:dyDescent="0.25">
      <c r="B28" t="s">
        <v>26</v>
      </c>
      <c r="C28" t="s">
        <v>21</v>
      </c>
      <c r="D28" s="1">
        <v>25</v>
      </c>
      <c r="E28" s="2">
        <v>0.29899999999999999</v>
      </c>
      <c r="F28" s="3">
        <v>8.4470000000000003E-2</v>
      </c>
      <c r="G28" s="3">
        <v>4.5772000000000004</v>
      </c>
      <c r="H28" s="11">
        <v>37.941106975551108</v>
      </c>
    </row>
    <row r="29" spans="1:20" x14ac:dyDescent="0.25">
      <c r="B29" t="s">
        <v>26</v>
      </c>
      <c r="C29" t="s">
        <v>45</v>
      </c>
      <c r="D29" s="1">
        <v>26</v>
      </c>
      <c r="E29" s="2">
        <v>0.30080000000000001</v>
      </c>
      <c r="F29" s="3">
        <v>3.61E-2</v>
      </c>
      <c r="G29" s="3">
        <v>2.2423000000000002</v>
      </c>
      <c r="H29" s="11">
        <v>31.160731296414351</v>
      </c>
    </row>
    <row r="30" spans="1:20" x14ac:dyDescent="0.25">
      <c r="B30" t="s">
        <v>26</v>
      </c>
      <c r="C30" t="s">
        <v>23</v>
      </c>
      <c r="D30" s="1">
        <v>27</v>
      </c>
      <c r="E30" s="2">
        <v>0.3</v>
      </c>
      <c r="F30" s="3">
        <v>2.826E-2</v>
      </c>
      <c r="G30" s="3">
        <v>1.9617</v>
      </c>
      <c r="H30" s="11">
        <v>36.03317267872341</v>
      </c>
    </row>
    <row r="31" spans="1:20" x14ac:dyDescent="0.25">
      <c r="A31" t="s">
        <v>29</v>
      </c>
      <c r="B31" t="s">
        <v>20</v>
      </c>
      <c r="C31" t="s">
        <v>21</v>
      </c>
      <c r="D31" s="1">
        <v>28</v>
      </c>
      <c r="E31" s="2">
        <v>0.3009</v>
      </c>
      <c r="F31" s="3">
        <v>7.009E-2</v>
      </c>
      <c r="G31" s="3">
        <v>4.3695000000000004</v>
      </c>
      <c r="H31" s="11">
        <v>72.809755775908215</v>
      </c>
    </row>
    <row r="32" spans="1:20" x14ac:dyDescent="0.25">
      <c r="B32" t="s">
        <v>20</v>
      </c>
      <c r="C32" t="s">
        <v>45</v>
      </c>
      <c r="D32" s="1">
        <v>29</v>
      </c>
      <c r="E32" s="2">
        <v>0.30120000000000002</v>
      </c>
      <c r="F32" s="3">
        <v>4.6760000000000003E-2</v>
      </c>
      <c r="G32" s="3">
        <v>2.5125000000000002</v>
      </c>
      <c r="H32" s="11">
        <v>86.757628405384608</v>
      </c>
    </row>
    <row r="33" spans="1:8" x14ac:dyDescent="0.25">
      <c r="B33" t="s">
        <v>20</v>
      </c>
      <c r="C33" t="s">
        <v>23</v>
      </c>
      <c r="D33" s="1">
        <v>30</v>
      </c>
      <c r="E33" s="2">
        <v>0.30049999999999999</v>
      </c>
      <c r="F33" s="3">
        <v>4.1059999999999999E-2</v>
      </c>
      <c r="G33" s="3">
        <v>2.2639999999999998</v>
      </c>
      <c r="H33" s="11">
        <v>90.325576925966828</v>
      </c>
    </row>
    <row r="34" spans="1:8" x14ac:dyDescent="0.25">
      <c r="B34" t="s">
        <v>24</v>
      </c>
      <c r="C34" t="s">
        <v>21</v>
      </c>
      <c r="D34" s="1">
        <v>31</v>
      </c>
      <c r="E34" s="2">
        <v>0.29949999999999999</v>
      </c>
      <c r="F34" s="3">
        <v>8.1750000000000003E-2</v>
      </c>
      <c r="G34" s="3">
        <v>5.2717999999999998</v>
      </c>
      <c r="H34" s="11">
        <v>87.140502346292578</v>
      </c>
    </row>
    <row r="35" spans="1:8" x14ac:dyDescent="0.25">
      <c r="B35" t="s">
        <v>24</v>
      </c>
      <c r="C35" t="s">
        <v>45</v>
      </c>
      <c r="D35" s="1">
        <v>32</v>
      </c>
      <c r="E35" s="2">
        <v>0.30080000000000001</v>
      </c>
      <c r="F35" s="3">
        <v>3.857E-2</v>
      </c>
      <c r="G35" s="3">
        <v>2.8818000000000001</v>
      </c>
      <c r="H35" s="11">
        <v>92.783172186614166</v>
      </c>
    </row>
    <row r="36" spans="1:8" x14ac:dyDescent="0.25">
      <c r="B36" t="s">
        <v>24</v>
      </c>
      <c r="C36" t="s">
        <v>23</v>
      </c>
      <c r="D36" s="1">
        <v>33</v>
      </c>
      <c r="E36" s="2">
        <v>0.30030000000000001</v>
      </c>
      <c r="F36" s="3">
        <v>4.1390000000000003E-2</v>
      </c>
      <c r="G36" s="3">
        <v>2.9460000000000002</v>
      </c>
      <c r="H36" s="11">
        <v>96.909816091050601</v>
      </c>
    </row>
    <row r="37" spans="1:8" x14ac:dyDescent="0.25">
      <c r="B37" t="s">
        <v>26</v>
      </c>
      <c r="C37" t="s">
        <v>21</v>
      </c>
      <c r="D37" s="1">
        <v>34</v>
      </c>
      <c r="E37" s="2">
        <v>0.29930000000000001</v>
      </c>
      <c r="F37" s="3">
        <v>5.9330000000000001E-2</v>
      </c>
      <c r="G37" s="3">
        <v>3.3300999999999998</v>
      </c>
      <c r="H37" s="11">
        <v>91.680808114396882</v>
      </c>
    </row>
    <row r="38" spans="1:8" x14ac:dyDescent="0.25">
      <c r="B38" t="s">
        <v>26</v>
      </c>
      <c r="C38" t="s">
        <v>45</v>
      </c>
      <c r="D38" s="1">
        <v>35</v>
      </c>
      <c r="E38" s="2">
        <v>0.30030000000000001</v>
      </c>
      <c r="F38" s="3">
        <v>2.673E-2</v>
      </c>
      <c r="G38" s="3">
        <v>1.8264</v>
      </c>
      <c r="H38" s="11">
        <v>90.365367584405462</v>
      </c>
    </row>
    <row r="39" spans="1:8" x14ac:dyDescent="0.25">
      <c r="B39" t="s">
        <v>26</v>
      </c>
      <c r="C39" t="s">
        <v>23</v>
      </c>
      <c r="D39" s="1">
        <v>36</v>
      </c>
      <c r="E39" s="2">
        <v>0.30049999999999999</v>
      </c>
      <c r="F39" s="3">
        <v>1.7420000000000001E-2</v>
      </c>
      <c r="G39" s="3">
        <v>1.4513</v>
      </c>
      <c r="H39" s="11">
        <v>103.25356799761902</v>
      </c>
    </row>
    <row r="40" spans="1:8" x14ac:dyDescent="0.25">
      <c r="A40" t="s">
        <v>30</v>
      </c>
      <c r="B40" t="s">
        <v>20</v>
      </c>
      <c r="C40" t="s">
        <v>21</v>
      </c>
      <c r="D40" s="1">
        <v>37</v>
      </c>
      <c r="E40" s="2">
        <v>0.30109999999999998</v>
      </c>
      <c r="F40" s="3">
        <v>0.13295000000000001</v>
      </c>
      <c r="G40" s="3">
        <v>8.3454999999999995</v>
      </c>
      <c r="H40" s="11">
        <v>53.503667989843763</v>
      </c>
    </row>
    <row r="41" spans="1:8" x14ac:dyDescent="0.25">
      <c r="B41" t="s">
        <v>20</v>
      </c>
      <c r="C41" t="s">
        <v>45</v>
      </c>
      <c r="D41" s="1">
        <v>38</v>
      </c>
      <c r="E41" s="2">
        <v>0.29970000000000002</v>
      </c>
      <c r="F41" s="3">
        <v>2.0920000000000001E-2</v>
      </c>
      <c r="G41" s="3">
        <v>2.3561000000000001</v>
      </c>
      <c r="H41" s="11">
        <v>45.615702728756958</v>
      </c>
    </row>
    <row r="42" spans="1:8" x14ac:dyDescent="0.25">
      <c r="B42" t="s">
        <v>20</v>
      </c>
      <c r="C42" t="s">
        <v>23</v>
      </c>
      <c r="D42" s="1">
        <v>39</v>
      </c>
      <c r="E42" s="2">
        <v>0.30059999999999998</v>
      </c>
      <c r="F42" s="3">
        <v>2.3470000000000001E-2</v>
      </c>
      <c r="G42" s="3">
        <v>1.6367</v>
      </c>
      <c r="H42" s="11">
        <v>54.16277596580516</v>
      </c>
    </row>
    <row r="43" spans="1:8" x14ac:dyDescent="0.25">
      <c r="B43" t="s">
        <v>24</v>
      </c>
      <c r="C43" t="s">
        <v>21</v>
      </c>
      <c r="D43" s="1">
        <v>40</v>
      </c>
      <c r="E43" s="2">
        <v>0.2994</v>
      </c>
      <c r="F43" s="3">
        <v>0.21157000000000001</v>
      </c>
      <c r="G43" s="3">
        <v>13.611000000000001</v>
      </c>
      <c r="H43" s="11">
        <v>73.19938120473374</v>
      </c>
    </row>
    <row r="44" spans="1:8" x14ac:dyDescent="0.25">
      <c r="B44" t="s">
        <v>24</v>
      </c>
      <c r="C44" t="s">
        <v>45</v>
      </c>
      <c r="D44" s="1">
        <v>41</v>
      </c>
      <c r="E44" s="2">
        <v>0.29980000000000001</v>
      </c>
      <c r="F44" s="3">
        <v>3.9969999999999999E-2</v>
      </c>
      <c r="G44" s="3">
        <v>4.2493999999999996</v>
      </c>
      <c r="H44" s="11">
        <v>47.238832113147417</v>
      </c>
    </row>
    <row r="45" spans="1:8" x14ac:dyDescent="0.25">
      <c r="B45" t="s">
        <v>24</v>
      </c>
      <c r="C45" t="s">
        <v>23</v>
      </c>
      <c r="D45" s="1">
        <v>42</v>
      </c>
      <c r="E45" s="2">
        <v>0.3</v>
      </c>
      <c r="F45" s="3">
        <v>2.23E-2</v>
      </c>
      <c r="G45" s="3">
        <v>1.9830000000000001</v>
      </c>
      <c r="H45" s="11">
        <v>53.100132307753498</v>
      </c>
    </row>
    <row r="46" spans="1:8" x14ac:dyDescent="0.25">
      <c r="B46" t="s">
        <v>26</v>
      </c>
      <c r="C46" t="s">
        <v>21</v>
      </c>
      <c r="D46" s="1">
        <v>43</v>
      </c>
      <c r="E46" s="2">
        <v>0.30099999999999999</v>
      </c>
      <c r="F46" s="3">
        <v>3.4110000000000001E-2</v>
      </c>
      <c r="G46" s="3">
        <v>2.0969000000000002</v>
      </c>
      <c r="H46" s="11">
        <v>44.934129355772995</v>
      </c>
    </row>
    <row r="47" spans="1:8" x14ac:dyDescent="0.25">
      <c r="B47" t="s">
        <v>26</v>
      </c>
      <c r="C47" t="s">
        <v>45</v>
      </c>
      <c r="D47" s="1">
        <v>44</v>
      </c>
      <c r="E47" s="2">
        <v>0.3004</v>
      </c>
      <c r="F47" s="3">
        <v>9.1299999999999992E-3</v>
      </c>
      <c r="G47" s="3">
        <v>1.1412</v>
      </c>
      <c r="H47" s="11">
        <v>51.003713089243035</v>
      </c>
    </row>
    <row r="48" spans="1:8" x14ac:dyDescent="0.25">
      <c r="B48" t="s">
        <v>26</v>
      </c>
      <c r="C48" t="s">
        <v>23</v>
      </c>
      <c r="D48" s="1">
        <v>45</v>
      </c>
      <c r="E48" s="2">
        <v>0.30030000000000001</v>
      </c>
      <c r="F48" s="3">
        <v>1.653E-2</v>
      </c>
      <c r="G48" s="3">
        <v>0.87358000000000002</v>
      </c>
      <c r="H48" s="11">
        <v>47.385543921599997</v>
      </c>
    </row>
    <row r="49" spans="1:8" x14ac:dyDescent="0.25">
      <c r="A49" t="s">
        <v>31</v>
      </c>
      <c r="B49" t="s">
        <v>20</v>
      </c>
      <c r="C49" t="s">
        <v>21</v>
      </c>
      <c r="D49" s="1">
        <v>46</v>
      </c>
      <c r="E49" s="2">
        <v>0.29930000000000001</v>
      </c>
      <c r="F49" s="3">
        <v>6.6610000000000003E-2</v>
      </c>
      <c r="G49" s="3">
        <v>4.2313999999999998</v>
      </c>
      <c r="H49" s="11">
        <v>59.06713282921347</v>
      </c>
    </row>
    <row r="50" spans="1:8" x14ac:dyDescent="0.25">
      <c r="B50" t="s">
        <v>20</v>
      </c>
      <c r="C50" t="s">
        <v>45</v>
      </c>
      <c r="D50" s="1">
        <v>47</v>
      </c>
      <c r="E50" s="2">
        <v>0.30099999999999999</v>
      </c>
      <c r="F50" s="3">
        <v>3.041E-2</v>
      </c>
      <c r="G50" s="3">
        <v>1.9708000000000001</v>
      </c>
      <c r="H50" s="11">
        <v>71.562831726356578</v>
      </c>
    </row>
    <row r="51" spans="1:8" x14ac:dyDescent="0.25">
      <c r="B51" t="s">
        <v>20</v>
      </c>
      <c r="C51" t="s">
        <v>23</v>
      </c>
      <c r="D51" s="1">
        <v>48</v>
      </c>
      <c r="E51" s="2">
        <v>0.30070000000000002</v>
      </c>
      <c r="F51" s="3">
        <v>2.0820000000000002E-2</v>
      </c>
      <c r="G51" s="3">
        <v>1.3376999999999999</v>
      </c>
      <c r="H51" s="11">
        <v>70.220617661600016</v>
      </c>
    </row>
    <row r="52" spans="1:8" x14ac:dyDescent="0.25">
      <c r="B52" t="s">
        <v>24</v>
      </c>
      <c r="C52" t="s">
        <v>21</v>
      </c>
      <c r="D52" s="1">
        <v>49</v>
      </c>
      <c r="E52" s="2">
        <v>0.3</v>
      </c>
      <c r="F52" s="3">
        <v>5.7329999999999999E-2</v>
      </c>
      <c r="G52" s="3">
        <v>5.1052999999999997</v>
      </c>
      <c r="H52" s="11">
        <v>56.553247219455258</v>
      </c>
    </row>
    <row r="53" spans="1:8" x14ac:dyDescent="0.25">
      <c r="B53" t="s">
        <v>24</v>
      </c>
      <c r="C53" t="s">
        <v>45</v>
      </c>
      <c r="D53" s="1">
        <v>50</v>
      </c>
      <c r="E53" s="2">
        <v>0.29970000000000002</v>
      </c>
      <c r="F53" s="3">
        <v>2.4549999999999999E-2</v>
      </c>
      <c r="G53" s="3">
        <v>1.9390000000000001</v>
      </c>
      <c r="H53" s="11">
        <v>65.34372420684106</v>
      </c>
    </row>
    <row r="54" spans="1:8" x14ac:dyDescent="0.25">
      <c r="B54" t="s">
        <v>24</v>
      </c>
      <c r="C54" t="s">
        <v>23</v>
      </c>
      <c r="D54" s="1">
        <v>51</v>
      </c>
      <c r="E54" s="2">
        <v>0.30059999999999998</v>
      </c>
      <c r="F54" s="3">
        <v>2.351E-2</v>
      </c>
      <c r="G54" s="3">
        <v>1.6022000000000001</v>
      </c>
      <c r="H54" s="11">
        <v>72.498761658666666</v>
      </c>
    </row>
    <row r="55" spans="1:8" x14ac:dyDescent="0.25">
      <c r="B55" t="s">
        <v>26</v>
      </c>
      <c r="C55" t="s">
        <v>21</v>
      </c>
      <c r="D55" s="1">
        <v>52</v>
      </c>
      <c r="E55" s="2">
        <v>0.30009999999999998</v>
      </c>
      <c r="F55" s="3">
        <v>6.268E-2</v>
      </c>
      <c r="G55" s="3">
        <v>3.1389999999999998</v>
      </c>
      <c r="H55" s="11">
        <v>79.446278761068712</v>
      </c>
    </row>
    <row r="56" spans="1:8" x14ac:dyDescent="0.25">
      <c r="B56" t="s">
        <v>26</v>
      </c>
      <c r="C56" t="s">
        <v>45</v>
      </c>
      <c r="D56" s="1">
        <v>53</v>
      </c>
      <c r="E56" s="2">
        <v>0.29970000000000002</v>
      </c>
      <c r="F56" s="3">
        <v>2.972E-2</v>
      </c>
      <c r="G56" s="3">
        <v>1.6595</v>
      </c>
      <c r="H56" s="11">
        <v>78.508946569047623</v>
      </c>
    </row>
    <row r="57" spans="1:8" x14ac:dyDescent="0.25">
      <c r="B57" t="s">
        <v>26</v>
      </c>
      <c r="C57" t="s">
        <v>23</v>
      </c>
      <c r="D57" s="1">
        <v>54</v>
      </c>
      <c r="E57" s="2">
        <v>0.30109999999999998</v>
      </c>
      <c r="F57" s="3">
        <v>2.3539999999999998E-2</v>
      </c>
      <c r="G57" s="3">
        <v>1.0978000000000001</v>
      </c>
      <c r="H57" s="11">
        <v>79.335884100594058</v>
      </c>
    </row>
    <row r="58" spans="1:8" x14ac:dyDescent="0.25">
      <c r="A58" t="s">
        <v>32</v>
      </c>
      <c r="B58" t="s">
        <v>20</v>
      </c>
      <c r="C58" t="s">
        <v>21</v>
      </c>
      <c r="D58" s="1">
        <v>55</v>
      </c>
      <c r="E58" s="2">
        <v>0.30020000000000002</v>
      </c>
      <c r="F58" s="3">
        <v>6.8510000000000001E-2</v>
      </c>
      <c r="G58" s="3">
        <v>5.3704000000000001</v>
      </c>
      <c r="H58" s="11">
        <v>77.171510131111106</v>
      </c>
    </row>
    <row r="59" spans="1:8" x14ac:dyDescent="0.25">
      <c r="B59" t="s">
        <v>20</v>
      </c>
      <c r="C59" t="s">
        <v>45</v>
      </c>
      <c r="D59" s="1">
        <v>56</v>
      </c>
      <c r="E59" s="2">
        <v>0.30070000000000002</v>
      </c>
      <c r="F59" s="3">
        <v>4.0930000000000001E-2</v>
      </c>
      <c r="G59" s="3">
        <v>2.0251999999999999</v>
      </c>
      <c r="H59" s="11">
        <v>75.450578328571439</v>
      </c>
    </row>
    <row r="60" spans="1:8" x14ac:dyDescent="0.25">
      <c r="B60" t="s">
        <v>20</v>
      </c>
      <c r="C60" t="s">
        <v>23</v>
      </c>
      <c r="D60" s="1">
        <v>57</v>
      </c>
      <c r="E60" s="2">
        <v>0.29959999999999998</v>
      </c>
      <c r="F60" s="3">
        <v>3.8460000000000001E-2</v>
      </c>
      <c r="G60" s="3">
        <v>2.1692999999999998</v>
      </c>
      <c r="H60" s="11">
        <v>75.957761335943033</v>
      </c>
    </row>
    <row r="61" spans="1:8" x14ac:dyDescent="0.25">
      <c r="B61" t="s">
        <v>24</v>
      </c>
      <c r="C61" t="s">
        <v>21</v>
      </c>
      <c r="D61" s="1">
        <v>58</v>
      </c>
      <c r="E61" s="2">
        <v>0.29980000000000001</v>
      </c>
      <c r="F61" s="3">
        <v>4.2810000000000001E-2</v>
      </c>
      <c r="G61" s="3">
        <v>2.4508000000000001</v>
      </c>
      <c r="H61" s="11">
        <v>74.143865580695007</v>
      </c>
    </row>
    <row r="62" spans="1:8" x14ac:dyDescent="0.25">
      <c r="B62" t="s">
        <v>24</v>
      </c>
      <c r="C62" t="s">
        <v>45</v>
      </c>
      <c r="D62" s="1">
        <v>59</v>
      </c>
      <c r="E62" s="2">
        <v>0.30030000000000001</v>
      </c>
      <c r="F62" s="3">
        <v>3.7539999999999997E-2</v>
      </c>
      <c r="G62" s="3">
        <v>1.7978000000000001</v>
      </c>
      <c r="H62" s="11">
        <v>70.343054363064851</v>
      </c>
    </row>
    <row r="63" spans="1:8" x14ac:dyDescent="0.25">
      <c r="B63" t="s">
        <v>24</v>
      </c>
      <c r="C63" t="s">
        <v>23</v>
      </c>
      <c r="D63" s="1">
        <v>60</v>
      </c>
      <c r="E63" s="2">
        <v>0.30020000000000002</v>
      </c>
      <c r="F63" s="3">
        <v>3.3369999999999997E-2</v>
      </c>
      <c r="G63" s="3">
        <v>1.5725</v>
      </c>
      <c r="H63" s="11">
        <v>73.692935157198448</v>
      </c>
    </row>
    <row r="64" spans="1:8" x14ac:dyDescent="0.25">
      <c r="B64" t="s">
        <v>26</v>
      </c>
      <c r="C64" t="s">
        <v>21</v>
      </c>
      <c r="D64" s="1">
        <v>61</v>
      </c>
      <c r="E64" s="2">
        <v>0.2994</v>
      </c>
      <c r="F64" s="3">
        <v>7.8240000000000004E-2</v>
      </c>
      <c r="G64" s="3">
        <v>3.4946000000000002</v>
      </c>
      <c r="H64" s="11">
        <v>77.677855011530824</v>
      </c>
    </row>
    <row r="65" spans="1:8" x14ac:dyDescent="0.25">
      <c r="B65" t="s">
        <v>26</v>
      </c>
      <c r="C65" t="s">
        <v>45</v>
      </c>
      <c r="D65" s="1">
        <v>62</v>
      </c>
      <c r="E65" s="2">
        <v>0.30070000000000002</v>
      </c>
      <c r="F65" s="3">
        <v>3.882E-2</v>
      </c>
      <c r="G65" s="3">
        <v>2.0817000000000001</v>
      </c>
      <c r="H65" s="11">
        <v>80.696838525196839</v>
      </c>
    </row>
    <row r="66" spans="1:8" x14ac:dyDescent="0.25">
      <c r="B66" t="s">
        <v>26</v>
      </c>
      <c r="C66" t="s">
        <v>23</v>
      </c>
      <c r="D66" s="1">
        <v>63</v>
      </c>
      <c r="E66" s="2">
        <v>0.30009999999999998</v>
      </c>
      <c r="F66" s="3">
        <v>3.934E-2</v>
      </c>
      <c r="G66" s="3">
        <v>1.5204</v>
      </c>
      <c r="H66" s="11">
        <v>77.098570565758763</v>
      </c>
    </row>
    <row r="67" spans="1:8" x14ac:dyDescent="0.25">
      <c r="A67" t="s">
        <v>33</v>
      </c>
      <c r="B67" t="s">
        <v>20</v>
      </c>
      <c r="C67" t="s">
        <v>21</v>
      </c>
      <c r="D67" s="1">
        <v>64</v>
      </c>
      <c r="E67" s="2">
        <v>0.30049999999999999</v>
      </c>
      <c r="F67" s="3">
        <v>7.6259999999999994E-2</v>
      </c>
      <c r="G67" s="3">
        <v>5.3562000000000003</v>
      </c>
      <c r="H67" s="11">
        <v>63.692029709161801</v>
      </c>
    </row>
    <row r="68" spans="1:8" x14ac:dyDescent="0.25">
      <c r="B68" t="s">
        <v>20</v>
      </c>
      <c r="C68" t="s">
        <v>45</v>
      </c>
      <c r="D68" s="1">
        <v>65</v>
      </c>
      <c r="E68" s="2">
        <v>0.3</v>
      </c>
      <c r="F68" s="3">
        <v>5.9089999999999997E-2</v>
      </c>
      <c r="G68" s="3">
        <v>3.3149000000000002</v>
      </c>
      <c r="H68" s="11">
        <v>69.27453751624266</v>
      </c>
    </row>
    <row r="69" spans="1:8" x14ac:dyDescent="0.25">
      <c r="B69" t="s">
        <v>20</v>
      </c>
      <c r="C69" t="s">
        <v>23</v>
      </c>
      <c r="D69" s="1">
        <v>66</v>
      </c>
      <c r="E69" s="2">
        <v>0.30049999999999999</v>
      </c>
      <c r="F69" s="3">
        <v>4.5269999999999998E-2</v>
      </c>
      <c r="G69" s="3">
        <v>1.6825000000000001</v>
      </c>
      <c r="H69" s="11">
        <v>70.089660300398421</v>
      </c>
    </row>
    <row r="70" spans="1:8" x14ac:dyDescent="0.25">
      <c r="B70" t="s">
        <v>24</v>
      </c>
      <c r="C70" t="s">
        <v>21</v>
      </c>
      <c r="D70" s="1">
        <v>67</v>
      </c>
      <c r="E70" s="2">
        <v>0.2994</v>
      </c>
      <c r="F70" s="3">
        <v>4.446E-2</v>
      </c>
      <c r="G70" s="3">
        <v>2.0741999999999998</v>
      </c>
      <c r="H70" s="11">
        <v>60.70362241676645</v>
      </c>
    </row>
    <row r="71" spans="1:8" x14ac:dyDescent="0.25">
      <c r="B71" t="s">
        <v>24</v>
      </c>
      <c r="C71" t="s">
        <v>45</v>
      </c>
      <c r="D71" s="1">
        <v>68</v>
      </c>
      <c r="E71" s="2">
        <v>0.30049999999999999</v>
      </c>
      <c r="F71" s="3">
        <v>3.798E-2</v>
      </c>
      <c r="G71" s="3">
        <v>1.3904000000000001</v>
      </c>
      <c r="H71" s="11">
        <v>64.080350314677105</v>
      </c>
    </row>
    <row r="72" spans="1:8" x14ac:dyDescent="0.25">
      <c r="B72" t="s">
        <v>24</v>
      </c>
      <c r="C72" t="s">
        <v>23</v>
      </c>
      <c r="D72" s="1">
        <v>69</v>
      </c>
      <c r="E72" s="2">
        <v>0.30059999999999998</v>
      </c>
      <c r="F72" s="3">
        <v>3.0970000000000001E-2</v>
      </c>
      <c r="G72" s="3">
        <v>1.1520999999999999</v>
      </c>
      <c r="H72" s="11">
        <v>64.68843526160002</v>
      </c>
    </row>
    <row r="73" spans="1:8" x14ac:dyDescent="0.25">
      <c r="B73" t="s">
        <v>26</v>
      </c>
      <c r="C73" t="s">
        <v>21</v>
      </c>
      <c r="D73" s="1">
        <v>70</v>
      </c>
      <c r="E73" s="2">
        <v>0.29970000000000002</v>
      </c>
      <c r="F73" s="3">
        <v>5.772E-2</v>
      </c>
      <c r="G73" s="3">
        <v>3.9079000000000002</v>
      </c>
      <c r="H73" s="11">
        <v>53.583663539130441</v>
      </c>
    </row>
    <row r="74" spans="1:8" x14ac:dyDescent="0.25">
      <c r="B74" t="s">
        <v>26</v>
      </c>
      <c r="C74" t="s">
        <v>45</v>
      </c>
      <c r="D74" s="1">
        <v>71</v>
      </c>
      <c r="E74" s="2">
        <v>0.30070000000000002</v>
      </c>
      <c r="F74" s="3">
        <v>3.968E-2</v>
      </c>
      <c r="G74" s="3">
        <v>2.5954000000000002</v>
      </c>
      <c r="H74" s="11">
        <v>60.450818084584981</v>
      </c>
    </row>
    <row r="75" spans="1:8" x14ac:dyDescent="0.25">
      <c r="B75" t="s">
        <v>26</v>
      </c>
      <c r="C75" t="s">
        <v>23</v>
      </c>
      <c r="D75" s="1">
        <v>72</v>
      </c>
      <c r="E75" s="2">
        <v>0.30020000000000002</v>
      </c>
      <c r="F75" s="3">
        <v>3.134E-2</v>
      </c>
      <c r="G75" s="3">
        <v>1.8580000000000001</v>
      </c>
      <c r="H75" s="11">
        <v>66.074206999602396</v>
      </c>
    </row>
    <row r="76" spans="1:8" x14ac:dyDescent="0.25">
      <c r="A76" t="s">
        <v>34</v>
      </c>
      <c r="B76" t="s">
        <v>20</v>
      </c>
      <c r="C76" t="s">
        <v>21</v>
      </c>
      <c r="D76" s="1">
        <v>73</v>
      </c>
      <c r="E76" s="2">
        <v>0.3</v>
      </c>
      <c r="F76" s="3">
        <v>0.1041</v>
      </c>
      <c r="G76" s="3">
        <v>4.8956</v>
      </c>
      <c r="H76" s="11">
        <v>75.956075140476173</v>
      </c>
    </row>
    <row r="77" spans="1:8" x14ac:dyDescent="0.25">
      <c r="B77" t="s">
        <v>20</v>
      </c>
      <c r="C77" t="s">
        <v>45</v>
      </c>
      <c r="D77" s="1">
        <v>74</v>
      </c>
      <c r="E77" s="2">
        <v>0.29959999999999998</v>
      </c>
      <c r="F77" s="3">
        <v>5.5059999999999998E-2</v>
      </c>
      <c r="G77" s="3">
        <v>2.1192000000000002</v>
      </c>
      <c r="H77" s="11">
        <v>89.753164399196791</v>
      </c>
    </row>
    <row r="78" spans="1:8" x14ac:dyDescent="0.25">
      <c r="B78" t="s">
        <v>20</v>
      </c>
      <c r="C78" t="s">
        <v>23</v>
      </c>
      <c r="D78" s="1">
        <v>75</v>
      </c>
      <c r="E78" s="2">
        <v>0.29980000000000001</v>
      </c>
      <c r="F78" s="3">
        <v>5.4300000000000001E-2</v>
      </c>
      <c r="G78" s="3">
        <v>1.8192999999999999</v>
      </c>
      <c r="H78" s="11">
        <v>88.558797479365097</v>
      </c>
    </row>
    <row r="79" spans="1:8" x14ac:dyDescent="0.25">
      <c r="B79" t="s">
        <v>24</v>
      </c>
      <c r="C79" t="s">
        <v>21</v>
      </c>
      <c r="D79" s="1">
        <v>76</v>
      </c>
      <c r="E79" s="2">
        <v>0.30020000000000002</v>
      </c>
      <c r="F79" s="3">
        <v>0.10346</v>
      </c>
      <c r="G79" s="3">
        <v>6.2618999999999998</v>
      </c>
      <c r="H79" s="11">
        <v>82.19329342055336</v>
      </c>
    </row>
    <row r="80" spans="1:8" x14ac:dyDescent="0.25">
      <c r="B80" t="s">
        <v>24</v>
      </c>
      <c r="C80" t="s">
        <v>45</v>
      </c>
      <c r="D80" s="1">
        <v>77</v>
      </c>
      <c r="E80" s="2">
        <v>0.29959999999999998</v>
      </c>
      <c r="F80" s="3">
        <v>8.3049999999999999E-2</v>
      </c>
      <c r="G80" s="3">
        <v>3.3144999999999998</v>
      </c>
      <c r="H80" s="11">
        <v>87.239009682831849</v>
      </c>
    </row>
    <row r="81" spans="1:8" x14ac:dyDescent="0.25">
      <c r="B81" t="s">
        <v>24</v>
      </c>
      <c r="C81" t="s">
        <v>23</v>
      </c>
      <c r="D81" s="1">
        <v>78</v>
      </c>
      <c r="E81" s="2">
        <v>0.2999</v>
      </c>
      <c r="F81" s="3">
        <v>6.4490000000000006E-2</v>
      </c>
      <c r="G81" s="3">
        <v>2.6951000000000001</v>
      </c>
      <c r="H81" s="11">
        <v>97.580905764658624</v>
      </c>
    </row>
    <row r="82" spans="1:8" x14ac:dyDescent="0.25">
      <c r="B82" t="s">
        <v>26</v>
      </c>
      <c r="C82" t="s">
        <v>21</v>
      </c>
      <c r="D82" s="1">
        <v>79</v>
      </c>
      <c r="E82" s="2">
        <v>0.30109999999999998</v>
      </c>
      <c r="F82" s="3">
        <v>9.2189999999999994E-2</v>
      </c>
      <c r="G82" s="3">
        <v>4.8018000000000001</v>
      </c>
      <c r="H82" s="11">
        <v>98.713332299264678</v>
      </c>
    </row>
    <row r="83" spans="1:8" x14ac:dyDescent="0.25">
      <c r="B83" t="s">
        <v>26</v>
      </c>
      <c r="C83" t="s">
        <v>45</v>
      </c>
      <c r="D83" s="1">
        <v>80</v>
      </c>
      <c r="E83" s="2">
        <v>0.3</v>
      </c>
      <c r="F83" s="3">
        <v>5.815E-2</v>
      </c>
      <c r="G83" s="3">
        <v>2.2166999999999999</v>
      </c>
      <c r="H83" s="11">
        <v>93.293499359533072</v>
      </c>
    </row>
    <row r="84" spans="1:8" x14ac:dyDescent="0.25">
      <c r="B84" t="s">
        <v>26</v>
      </c>
      <c r="C84" t="s">
        <v>23</v>
      </c>
      <c r="D84" s="1">
        <v>81</v>
      </c>
      <c r="E84" s="2">
        <v>0.30070000000000002</v>
      </c>
      <c r="F84" s="3">
        <v>5.8180000000000003E-2</v>
      </c>
      <c r="G84" s="3">
        <v>2.2755000000000001</v>
      </c>
      <c r="H84" s="11">
        <v>100.54769059801191</v>
      </c>
    </row>
    <row r="85" spans="1:8" x14ac:dyDescent="0.25">
      <c r="A85" t="s">
        <v>35</v>
      </c>
      <c r="B85" t="s">
        <v>20</v>
      </c>
      <c r="C85" t="s">
        <v>21</v>
      </c>
      <c r="D85" s="1">
        <v>82</v>
      </c>
      <c r="E85" s="2">
        <v>0.30030000000000001</v>
      </c>
      <c r="F85" s="3">
        <v>9.708E-2</v>
      </c>
      <c r="G85" s="3">
        <v>5.8272000000000004</v>
      </c>
      <c r="H85" s="11">
        <v>52.33376797401575</v>
      </c>
    </row>
    <row r="86" spans="1:8" x14ac:dyDescent="0.25">
      <c r="B86" t="s">
        <v>20</v>
      </c>
      <c r="C86" t="s">
        <v>45</v>
      </c>
      <c r="D86" s="1">
        <v>83</v>
      </c>
      <c r="E86" s="2">
        <v>0.30049999999999999</v>
      </c>
      <c r="F86" s="3">
        <v>4.3459999999999999E-2</v>
      </c>
      <c r="G86" s="3">
        <v>3.8748</v>
      </c>
      <c r="H86" s="11">
        <v>73.640359910869563</v>
      </c>
    </row>
    <row r="87" spans="1:8" x14ac:dyDescent="0.25">
      <c r="B87" t="s">
        <v>20</v>
      </c>
      <c r="C87" t="s">
        <v>23</v>
      </c>
      <c r="D87" s="1">
        <v>84</v>
      </c>
      <c r="E87" s="2">
        <v>0.2999</v>
      </c>
      <c r="F87" s="3">
        <v>3.1469999999999998E-2</v>
      </c>
      <c r="G87" s="3">
        <v>1.7165999999999999</v>
      </c>
      <c r="H87" s="11">
        <v>65.303854584044515</v>
      </c>
    </row>
    <row r="88" spans="1:8" x14ac:dyDescent="0.25">
      <c r="B88" t="s">
        <v>24</v>
      </c>
      <c r="C88" t="s">
        <v>21</v>
      </c>
      <c r="D88" s="1">
        <v>85</v>
      </c>
      <c r="E88" s="2">
        <v>0.2999</v>
      </c>
      <c r="F88" s="3">
        <v>6.2619999999999995E-2</v>
      </c>
      <c r="G88" s="3">
        <v>3.5737000000000001</v>
      </c>
      <c r="H88" s="11">
        <v>46.655692032183914</v>
      </c>
    </row>
    <row r="89" spans="1:8" x14ac:dyDescent="0.25">
      <c r="B89" t="s">
        <v>24</v>
      </c>
      <c r="C89" t="s">
        <v>45</v>
      </c>
      <c r="D89" s="1">
        <v>86</v>
      </c>
      <c r="E89" s="2">
        <v>0.30009999999999998</v>
      </c>
      <c r="F89" s="3">
        <v>3.023E-2</v>
      </c>
      <c r="G89" s="3">
        <v>1.5965</v>
      </c>
      <c r="H89" s="11">
        <v>58.180033104255351</v>
      </c>
    </row>
    <row r="90" spans="1:8" x14ac:dyDescent="0.25">
      <c r="B90" t="s">
        <v>24</v>
      </c>
      <c r="C90" t="s">
        <v>23</v>
      </c>
      <c r="D90" s="1">
        <v>87</v>
      </c>
      <c r="E90" s="2">
        <v>0.29970000000000002</v>
      </c>
      <c r="F90" s="3">
        <v>2.6929999999999999E-2</v>
      </c>
      <c r="G90" s="3">
        <v>1.1380999999999999</v>
      </c>
      <c r="H90" s="11">
        <v>62.160261376095612</v>
      </c>
    </row>
    <row r="91" spans="1:8" x14ac:dyDescent="0.25">
      <c r="B91" t="s">
        <v>26</v>
      </c>
      <c r="C91" t="s">
        <v>21</v>
      </c>
      <c r="D91" s="1">
        <v>88</v>
      </c>
      <c r="E91" s="2">
        <v>0.3</v>
      </c>
      <c r="F91" s="3">
        <v>4.6100000000000002E-2</v>
      </c>
      <c r="G91" s="3">
        <v>2.2608000000000001</v>
      </c>
      <c r="H91" s="11">
        <v>43.872327263439061</v>
      </c>
    </row>
    <row r="92" spans="1:8" x14ac:dyDescent="0.25">
      <c r="B92" t="s">
        <v>26</v>
      </c>
      <c r="C92" t="s">
        <v>45</v>
      </c>
      <c r="D92" s="1">
        <v>89</v>
      </c>
      <c r="E92" s="2">
        <v>0.3004</v>
      </c>
      <c r="F92" s="3">
        <v>2.9149999999999999E-2</v>
      </c>
      <c r="G92" s="3">
        <v>1.5006999999999999</v>
      </c>
      <c r="H92" s="11">
        <v>52.985451144961232</v>
      </c>
    </row>
    <row r="93" spans="1:8" x14ac:dyDescent="0.25">
      <c r="B93" t="s">
        <v>26</v>
      </c>
      <c r="C93" t="s">
        <v>23</v>
      </c>
      <c r="D93" s="1">
        <v>90</v>
      </c>
      <c r="E93" s="2">
        <v>0.30059999999999998</v>
      </c>
      <c r="F93" s="3">
        <v>1.874E-2</v>
      </c>
      <c r="G93" s="3">
        <v>0.97755999999999998</v>
      </c>
      <c r="H93" s="11">
        <v>61.03657617980199</v>
      </c>
    </row>
    <row r="94" spans="1:8" x14ac:dyDescent="0.25">
      <c r="A94" t="s">
        <v>36</v>
      </c>
      <c r="B94" t="s">
        <v>20</v>
      </c>
      <c r="C94" t="s">
        <v>21</v>
      </c>
      <c r="D94" s="1">
        <v>91</v>
      </c>
      <c r="E94" s="2">
        <v>0.2999</v>
      </c>
      <c r="F94" s="3">
        <v>9.3100000000000002E-2</v>
      </c>
      <c r="G94" s="3">
        <v>4.8048999999999999</v>
      </c>
      <c r="H94" s="11">
        <v>50.57643926307383</v>
      </c>
    </row>
    <row r="95" spans="1:8" x14ac:dyDescent="0.25">
      <c r="B95" t="s">
        <v>20</v>
      </c>
      <c r="C95" t="s">
        <v>45</v>
      </c>
      <c r="D95" s="1">
        <v>92</v>
      </c>
      <c r="E95" s="2">
        <v>0.30009999999999998</v>
      </c>
      <c r="F95" s="3">
        <v>3.2259999999999997E-2</v>
      </c>
      <c r="G95" s="3">
        <v>1.5013000000000001</v>
      </c>
      <c r="H95" s="11">
        <v>53.705077079125246</v>
      </c>
    </row>
    <row r="96" spans="1:8" x14ac:dyDescent="0.25">
      <c r="B96" t="s">
        <v>20</v>
      </c>
      <c r="C96" t="s">
        <v>23</v>
      </c>
      <c r="D96" s="1">
        <v>93</v>
      </c>
      <c r="E96" s="2">
        <v>0.30059999999999998</v>
      </c>
      <c r="F96" s="3">
        <v>3.5159999999999997E-2</v>
      </c>
      <c r="G96" s="3">
        <v>1.462</v>
      </c>
      <c r="H96" s="11">
        <v>62.397530619123522</v>
      </c>
    </row>
    <row r="97" spans="1:8" x14ac:dyDescent="0.25">
      <c r="B97" t="s">
        <v>24</v>
      </c>
      <c r="C97" t="s">
        <v>21</v>
      </c>
      <c r="D97" s="1">
        <v>94</v>
      </c>
      <c r="E97" s="2">
        <v>0.30059999999999998</v>
      </c>
      <c r="F97" s="3">
        <v>5.3449999999999998E-2</v>
      </c>
      <c r="G97" s="3">
        <v>3.2896000000000001</v>
      </c>
      <c r="H97" s="11">
        <v>41.122508927343738</v>
      </c>
    </row>
    <row r="98" spans="1:8" x14ac:dyDescent="0.25">
      <c r="B98" t="s">
        <v>24</v>
      </c>
      <c r="C98" t="s">
        <v>45</v>
      </c>
      <c r="D98" s="1">
        <v>95</v>
      </c>
      <c r="E98" s="2">
        <v>0.3004</v>
      </c>
      <c r="F98" s="3">
        <v>2.2159999999999999E-2</v>
      </c>
      <c r="G98" s="3">
        <v>1.5936999999999999</v>
      </c>
      <c r="H98" s="11">
        <v>50.817749841600005</v>
      </c>
    </row>
    <row r="99" spans="1:8" x14ac:dyDescent="0.25">
      <c r="B99" t="s">
        <v>24</v>
      </c>
      <c r="C99" t="s">
        <v>23</v>
      </c>
      <c r="D99" s="1">
        <v>96</v>
      </c>
      <c r="E99" s="2">
        <v>0.30020000000000002</v>
      </c>
      <c r="F99" s="3">
        <v>1.508E-2</v>
      </c>
      <c r="G99" s="3">
        <v>1.2423999999999999</v>
      </c>
      <c r="H99" s="11">
        <v>70.694177124603172</v>
      </c>
    </row>
    <row r="100" spans="1:8" x14ac:dyDescent="0.25">
      <c r="B100" t="s">
        <v>26</v>
      </c>
      <c r="C100" t="s">
        <v>21</v>
      </c>
      <c r="D100" s="1">
        <v>97</v>
      </c>
      <c r="E100" s="2">
        <v>0.30049999999999999</v>
      </c>
      <c r="F100" s="3">
        <v>5.7320000000000003E-2</v>
      </c>
      <c r="G100" s="3">
        <v>4.3832000000000004</v>
      </c>
      <c r="H100" s="11">
        <v>54.556868116666671</v>
      </c>
    </row>
    <row r="101" spans="1:8" x14ac:dyDescent="0.25">
      <c r="B101" t="s">
        <v>26</v>
      </c>
      <c r="C101" t="s">
        <v>45</v>
      </c>
      <c r="D101" s="1">
        <v>98</v>
      </c>
      <c r="E101" s="2">
        <v>0.3</v>
      </c>
      <c r="F101" s="3">
        <v>3.9359999999999999E-2</v>
      </c>
      <c r="G101" s="3">
        <v>1.9742999999999999</v>
      </c>
      <c r="H101" s="11">
        <v>55.276775750099802</v>
      </c>
    </row>
    <row r="102" spans="1:8" x14ac:dyDescent="0.25">
      <c r="B102" t="s">
        <v>26</v>
      </c>
      <c r="C102" t="s">
        <v>23</v>
      </c>
      <c r="D102" s="1">
        <v>99</v>
      </c>
      <c r="E102" s="2">
        <v>0.30080000000000001</v>
      </c>
      <c r="F102" s="3">
        <v>2.3449999999999999E-2</v>
      </c>
      <c r="G102" s="3">
        <v>0.95133999999999996</v>
      </c>
      <c r="H102" s="11">
        <v>63.441801591570872</v>
      </c>
    </row>
    <row r="103" spans="1:8" x14ac:dyDescent="0.25">
      <c r="A103" t="s">
        <v>37</v>
      </c>
      <c r="B103" t="s">
        <v>20</v>
      </c>
      <c r="C103" t="s">
        <v>21</v>
      </c>
      <c r="D103" s="1">
        <v>100</v>
      </c>
      <c r="E103" s="2">
        <v>0.29980000000000001</v>
      </c>
      <c r="F103" s="3">
        <v>8.72E-2</v>
      </c>
      <c r="G103" s="3">
        <v>4.8692000000000002</v>
      </c>
      <c r="H103" s="11">
        <v>26.812873303564736</v>
      </c>
    </row>
    <row r="104" spans="1:8" x14ac:dyDescent="0.25">
      <c r="B104" t="s">
        <v>20</v>
      </c>
      <c r="C104" t="s">
        <v>45</v>
      </c>
      <c r="D104" s="1">
        <v>101</v>
      </c>
      <c r="E104" s="2">
        <v>0.29949999999999999</v>
      </c>
      <c r="F104" s="3">
        <v>5.1029999999999999E-2</v>
      </c>
      <c r="G104" s="3">
        <v>2.4657</v>
      </c>
      <c r="H104" s="11">
        <v>42.730692069184876</v>
      </c>
    </row>
    <row r="105" spans="1:8" x14ac:dyDescent="0.25">
      <c r="B105" t="s">
        <v>20</v>
      </c>
      <c r="C105" t="s">
        <v>23</v>
      </c>
      <c r="D105" s="1">
        <v>102</v>
      </c>
      <c r="E105" s="2">
        <v>0.29970000000000002</v>
      </c>
      <c r="F105" s="3">
        <v>3.483E-2</v>
      </c>
      <c r="G105" s="3">
        <v>2.0385</v>
      </c>
      <c r="H105" s="11">
        <v>48.845934772962224</v>
      </c>
    </row>
    <row r="106" spans="1:8" x14ac:dyDescent="0.25">
      <c r="B106" t="s">
        <v>24</v>
      </c>
      <c r="C106" t="s">
        <v>21</v>
      </c>
      <c r="D106" s="1">
        <v>103</v>
      </c>
      <c r="E106" s="2">
        <v>0.29959999999999998</v>
      </c>
      <c r="F106" s="3">
        <v>4.7960000000000003E-2</v>
      </c>
      <c r="G106" s="3">
        <v>3.5045999999999999</v>
      </c>
      <c r="H106" s="11">
        <v>23.884000737176944</v>
      </c>
    </row>
    <row r="107" spans="1:8" x14ac:dyDescent="0.25">
      <c r="B107" t="s">
        <v>24</v>
      </c>
      <c r="C107" t="s">
        <v>45</v>
      </c>
      <c r="D107" s="1">
        <v>104</v>
      </c>
      <c r="E107" s="2">
        <v>0.30030000000000001</v>
      </c>
      <c r="F107" s="3">
        <v>3.0939999999999999E-2</v>
      </c>
      <c r="G107" s="3">
        <v>2.1501999999999999</v>
      </c>
      <c r="H107" s="11">
        <v>36.193106020769228</v>
      </c>
    </row>
    <row r="108" spans="1:8" x14ac:dyDescent="0.25">
      <c r="B108" t="s">
        <v>24</v>
      </c>
      <c r="C108" t="s">
        <v>23</v>
      </c>
      <c r="D108" s="1">
        <v>105</v>
      </c>
      <c r="E108" s="2">
        <v>0.29980000000000001</v>
      </c>
      <c r="F108" s="3">
        <v>2.3980000000000001E-2</v>
      </c>
      <c r="G108" s="3">
        <v>1.4881</v>
      </c>
      <c r="H108" s="11">
        <v>42.749437952631574</v>
      </c>
    </row>
    <row r="109" spans="1:8" x14ac:dyDescent="0.25">
      <c r="B109" t="s">
        <v>26</v>
      </c>
      <c r="C109" t="s">
        <v>21</v>
      </c>
      <c r="D109" s="1">
        <v>106</v>
      </c>
      <c r="E109" s="2">
        <v>0.30059999999999998</v>
      </c>
      <c r="F109" s="3">
        <v>3.0349999999999999E-2</v>
      </c>
      <c r="G109" s="3">
        <v>1.5780000000000001</v>
      </c>
      <c r="H109" s="11">
        <v>31.673590287656527</v>
      </c>
    </row>
    <row r="110" spans="1:8" x14ac:dyDescent="0.25">
      <c r="B110" t="s">
        <v>26</v>
      </c>
      <c r="C110" t="s">
        <v>45</v>
      </c>
      <c r="D110" s="1">
        <v>107</v>
      </c>
      <c r="E110" s="2">
        <v>0.30020000000000002</v>
      </c>
      <c r="F110" s="3">
        <v>2.963E-2</v>
      </c>
      <c r="G110" s="3">
        <v>1.1347</v>
      </c>
      <c r="H110" s="11">
        <v>36.691519119215684</v>
      </c>
    </row>
    <row r="111" spans="1:8" x14ac:dyDescent="0.25">
      <c r="B111" t="s">
        <v>26</v>
      </c>
      <c r="C111" t="s">
        <v>23</v>
      </c>
      <c r="D111" s="1">
        <v>108</v>
      </c>
      <c r="E111" s="2">
        <v>0.30030000000000001</v>
      </c>
      <c r="F111" s="3">
        <v>1.9279999999999999E-2</v>
      </c>
      <c r="G111" s="3">
        <v>0.89202999999999999</v>
      </c>
      <c r="H111" s="11">
        <v>37.866040139644973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workbookViewId="0">
      <selection activeCell="I1" sqref="I1"/>
    </sheetView>
  </sheetViews>
  <sheetFormatPr defaultColWidth="8.85546875" defaultRowHeight="21" x14ac:dyDescent="0.35"/>
  <cols>
    <col min="1" max="3" width="8.85546875" style="12"/>
    <col min="4" max="4" width="15.7109375" style="13" customWidth="1"/>
    <col min="5" max="5" width="10.7109375" style="13" customWidth="1"/>
    <col min="6" max="6" width="11.28515625" style="13" customWidth="1"/>
    <col min="7" max="7" width="10.140625" style="13" customWidth="1"/>
    <col min="8" max="8" width="13.7109375" style="12" bestFit="1" customWidth="1"/>
    <col min="9" max="10" width="8.85546875" style="12"/>
    <col min="11" max="11" width="45.7109375" style="12" bestFit="1" customWidth="1"/>
    <col min="12" max="12" width="8.140625" style="12" customWidth="1"/>
    <col min="13" max="13" width="11.28515625" style="12" customWidth="1"/>
    <col min="14" max="14" width="10.140625" style="12" customWidth="1"/>
    <col min="15" max="15" width="6.28515625" style="12" customWidth="1"/>
    <col min="16" max="16" width="8.85546875" style="12"/>
    <col min="17" max="17" width="12.5703125" style="12" bestFit="1" customWidth="1"/>
    <col min="18" max="18" width="8.85546875" style="12"/>
    <col min="19" max="19" width="11.28515625" style="12" bestFit="1" customWidth="1"/>
    <col min="20" max="20" width="10.140625" style="12" bestFit="1" customWidth="1"/>
    <col min="21" max="16384" width="8.85546875" style="12"/>
  </cols>
  <sheetData>
    <row r="1" spans="1:20" x14ac:dyDescent="0.35">
      <c r="J1" s="12" t="s">
        <v>41</v>
      </c>
    </row>
    <row r="2" spans="1:20" x14ac:dyDescent="0.35">
      <c r="E2" s="13" t="s">
        <v>15</v>
      </c>
      <c r="F2" s="12" t="s">
        <v>39</v>
      </c>
      <c r="G2" s="12" t="s">
        <v>38</v>
      </c>
      <c r="H2" s="12" t="s">
        <v>40</v>
      </c>
      <c r="M2" s="14" t="s">
        <v>42</v>
      </c>
      <c r="S2" s="14" t="s">
        <v>43</v>
      </c>
    </row>
    <row r="3" spans="1:20" x14ac:dyDescent="0.35">
      <c r="A3" s="12" t="s">
        <v>16</v>
      </c>
      <c r="B3" s="12" t="s">
        <v>17</v>
      </c>
      <c r="C3" s="12" t="s">
        <v>18</v>
      </c>
      <c r="D3" s="13" t="s">
        <v>0</v>
      </c>
      <c r="E3" s="13" t="s">
        <v>14</v>
      </c>
      <c r="F3" s="13" t="s">
        <v>8</v>
      </c>
      <c r="G3" s="13" t="s">
        <v>8</v>
      </c>
      <c r="H3" s="13" t="s">
        <v>44</v>
      </c>
      <c r="I3" s="13" t="s">
        <v>46</v>
      </c>
    </row>
    <row r="4" spans="1:20" x14ac:dyDescent="0.35">
      <c r="A4" s="12" t="s">
        <v>19</v>
      </c>
      <c r="B4" s="12" t="s">
        <v>20</v>
      </c>
      <c r="C4" s="12" t="s">
        <v>21</v>
      </c>
      <c r="D4" s="13">
        <v>1</v>
      </c>
      <c r="E4" s="15">
        <v>0.29980000000000001</v>
      </c>
      <c r="F4" s="16">
        <v>7.8140000000000001E-2</v>
      </c>
      <c r="G4" s="16">
        <v>3.3540999999999999</v>
      </c>
      <c r="H4" s="17">
        <v>69.708468953009714</v>
      </c>
      <c r="I4" s="12">
        <f>G4/F4</f>
        <v>42.924238546199128</v>
      </c>
      <c r="K4" s="13"/>
      <c r="L4" s="13" t="s">
        <v>15</v>
      </c>
      <c r="M4" s="12" t="s">
        <v>39</v>
      </c>
      <c r="N4" s="12" t="s">
        <v>38</v>
      </c>
      <c r="Q4" s="13"/>
      <c r="R4" s="13" t="s">
        <v>15</v>
      </c>
      <c r="S4" s="12" t="s">
        <v>39</v>
      </c>
      <c r="T4" s="12" t="s">
        <v>38</v>
      </c>
    </row>
    <row r="5" spans="1:20" x14ac:dyDescent="0.35">
      <c r="B5" s="12" t="s">
        <v>20</v>
      </c>
      <c r="C5" s="18" t="s">
        <v>22</v>
      </c>
      <c r="D5" s="13">
        <v>2</v>
      </c>
      <c r="E5" s="15">
        <v>0.30059999999999998</v>
      </c>
      <c r="F5" s="16">
        <v>5.389E-2</v>
      </c>
      <c r="G5" s="16">
        <v>2.1463999999999999</v>
      </c>
      <c r="H5" s="17">
        <v>72.624572100594079</v>
      </c>
      <c r="I5" s="12">
        <f t="shared" ref="I5:I68" si="0">G5/F5</f>
        <v>39.829281870476898</v>
      </c>
      <c r="K5" s="13" t="s">
        <v>0</v>
      </c>
      <c r="L5" s="13" t="s">
        <v>14</v>
      </c>
      <c r="M5" s="13" t="s">
        <v>8</v>
      </c>
      <c r="N5" s="13" t="s">
        <v>8</v>
      </c>
      <c r="Q5" s="13" t="s">
        <v>0</v>
      </c>
      <c r="R5" s="13" t="s">
        <v>14</v>
      </c>
      <c r="S5" s="13" t="s">
        <v>8</v>
      </c>
      <c r="T5" s="13" t="s">
        <v>8</v>
      </c>
    </row>
    <row r="6" spans="1:20" x14ac:dyDescent="0.35">
      <c r="B6" s="12" t="s">
        <v>20</v>
      </c>
      <c r="C6" s="12" t="s">
        <v>23</v>
      </c>
      <c r="D6" s="13">
        <v>3</v>
      </c>
      <c r="E6" s="15">
        <v>0.3014</v>
      </c>
      <c r="F6" s="16">
        <v>3.4329999999999999E-2</v>
      </c>
      <c r="G6" s="16">
        <v>1.6079000000000001</v>
      </c>
      <c r="H6" s="17">
        <v>74.451697001568618</v>
      </c>
      <c r="I6" s="12">
        <f t="shared" si="0"/>
        <v>46.836586076318092</v>
      </c>
      <c r="K6" s="13" t="s">
        <v>1</v>
      </c>
      <c r="L6" s="15">
        <v>0.1988</v>
      </c>
      <c r="M6" s="16">
        <v>1.0584</v>
      </c>
      <c r="N6" s="16">
        <v>12.43</v>
      </c>
      <c r="Q6" s="13" t="s">
        <v>1</v>
      </c>
      <c r="R6" s="15">
        <v>0.19969999999999999</v>
      </c>
      <c r="S6" s="16">
        <v>1.0709</v>
      </c>
      <c r="T6" s="16">
        <v>12.397</v>
      </c>
    </row>
    <row r="7" spans="1:20" x14ac:dyDescent="0.35">
      <c r="B7" s="12" t="s">
        <v>24</v>
      </c>
      <c r="C7" s="12" t="s">
        <v>21</v>
      </c>
      <c r="D7" s="13">
        <v>4</v>
      </c>
      <c r="E7" s="15">
        <v>0.20080000000000001</v>
      </c>
      <c r="F7" s="16">
        <v>9.7589999999999996E-2</v>
      </c>
      <c r="G7" s="16">
        <v>5.7614000000000001</v>
      </c>
      <c r="H7" s="17">
        <v>51.623220351048957</v>
      </c>
      <c r="I7" s="12">
        <f t="shared" si="0"/>
        <v>59.036786555999591</v>
      </c>
      <c r="K7" s="13" t="s">
        <v>1</v>
      </c>
      <c r="L7" s="15">
        <v>0.20039999999999999</v>
      </c>
      <c r="M7" s="16">
        <v>1.0625</v>
      </c>
      <c r="N7" s="16">
        <v>12.436999999999999</v>
      </c>
      <c r="Q7" s="13" t="s">
        <v>1</v>
      </c>
      <c r="R7" s="15">
        <v>0.20050000000000001</v>
      </c>
      <c r="S7" s="16">
        <v>1.0552999999999999</v>
      </c>
      <c r="T7" s="16">
        <v>12.391</v>
      </c>
    </row>
    <row r="8" spans="1:20" x14ac:dyDescent="0.35">
      <c r="B8" s="12" t="s">
        <v>24</v>
      </c>
      <c r="C8" s="12" t="s">
        <v>25</v>
      </c>
      <c r="D8" s="13">
        <v>5</v>
      </c>
      <c r="E8" s="15">
        <v>0.30109999999999998</v>
      </c>
      <c r="F8" s="16">
        <v>5.4420000000000003E-2</v>
      </c>
      <c r="G8" s="16">
        <v>2.6511999999999998</v>
      </c>
      <c r="H8" s="17">
        <v>60.890941781284404</v>
      </c>
      <c r="I8" s="12">
        <f t="shared" si="0"/>
        <v>48.717383314957729</v>
      </c>
      <c r="K8" s="13" t="s">
        <v>1</v>
      </c>
      <c r="L8" s="15">
        <v>0.19969999999999999</v>
      </c>
      <c r="M8" s="16">
        <v>1.077</v>
      </c>
      <c r="N8" s="16">
        <v>12.426</v>
      </c>
      <c r="Q8" s="13" t="s">
        <v>1</v>
      </c>
      <c r="R8" s="15">
        <v>0.20030000000000001</v>
      </c>
      <c r="S8" s="16">
        <v>1.0710999999999999</v>
      </c>
      <c r="T8" s="16">
        <v>12.429</v>
      </c>
    </row>
    <row r="9" spans="1:20" x14ac:dyDescent="0.35">
      <c r="B9" s="12" t="s">
        <v>24</v>
      </c>
      <c r="C9" s="12" t="s">
        <v>23</v>
      </c>
      <c r="D9" s="13">
        <v>6</v>
      </c>
      <c r="E9" s="15">
        <v>0.30159999999999998</v>
      </c>
      <c r="F9" s="16">
        <v>4.2070000000000003E-2</v>
      </c>
      <c r="G9" s="16">
        <v>2.254</v>
      </c>
      <c r="H9" s="17">
        <v>61.297062836781592</v>
      </c>
      <c r="I9" s="12">
        <f t="shared" si="0"/>
        <v>53.577371048252907</v>
      </c>
      <c r="K9" s="13" t="s">
        <v>1</v>
      </c>
      <c r="L9" s="15">
        <v>0.20030000000000001</v>
      </c>
      <c r="M9" s="16">
        <v>1.0649999999999999</v>
      </c>
      <c r="N9" s="16">
        <v>12.409000000000001</v>
      </c>
      <c r="Q9" s="13" t="s">
        <v>1</v>
      </c>
      <c r="R9" s="15">
        <v>0.20050000000000001</v>
      </c>
      <c r="S9" s="16">
        <v>1.0527</v>
      </c>
      <c r="T9" s="16">
        <v>12.403</v>
      </c>
    </row>
    <row r="10" spans="1:20" x14ac:dyDescent="0.35">
      <c r="B10" s="12" t="s">
        <v>26</v>
      </c>
      <c r="C10" s="12" t="s">
        <v>21</v>
      </c>
      <c r="D10" s="13">
        <v>7</v>
      </c>
      <c r="E10" s="15">
        <v>0.29949999999999999</v>
      </c>
      <c r="F10" s="16">
        <v>6.1240000000000003E-2</v>
      </c>
      <c r="G10" s="16">
        <v>3.1412</v>
      </c>
      <c r="H10" s="17">
        <v>61.838239437354083</v>
      </c>
      <c r="I10" s="12">
        <f t="shared" si="0"/>
        <v>51.293272370999347</v>
      </c>
      <c r="K10" s="13" t="s">
        <v>1</v>
      </c>
      <c r="L10" s="15">
        <v>0.19969999999999999</v>
      </c>
      <c r="M10" s="16">
        <v>1.0573999999999999</v>
      </c>
      <c r="N10" s="16">
        <v>12.371</v>
      </c>
      <c r="Q10" s="13" t="s">
        <v>1</v>
      </c>
      <c r="R10" s="15">
        <v>0.2006</v>
      </c>
      <c r="S10" s="16">
        <v>1.0633999999999999</v>
      </c>
      <c r="T10" s="16">
        <v>12.385999999999999</v>
      </c>
    </row>
    <row r="11" spans="1:20" x14ac:dyDescent="0.35">
      <c r="B11" s="12" t="s">
        <v>26</v>
      </c>
      <c r="C11" s="12" t="s">
        <v>45</v>
      </c>
      <c r="D11" s="13">
        <v>8</v>
      </c>
      <c r="E11" s="15">
        <v>0.30099999999999999</v>
      </c>
      <c r="F11" s="16">
        <v>4.122E-2</v>
      </c>
      <c r="G11" s="16">
        <v>1.9159999999999999</v>
      </c>
      <c r="H11" s="17">
        <v>68.836157985628731</v>
      </c>
      <c r="I11" s="12">
        <f t="shared" si="0"/>
        <v>46.482290150412418</v>
      </c>
      <c r="K11" s="13" t="s">
        <v>1</v>
      </c>
      <c r="L11" s="15">
        <v>0.2011</v>
      </c>
      <c r="M11" s="16">
        <v>1.0626</v>
      </c>
      <c r="N11" s="16">
        <v>12.372999999999999</v>
      </c>
      <c r="Q11" s="13" t="s">
        <v>1</v>
      </c>
      <c r="R11" s="15">
        <v>0.19989999999999999</v>
      </c>
      <c r="S11" s="16">
        <v>1.0603</v>
      </c>
      <c r="T11" s="16">
        <v>12.395</v>
      </c>
    </row>
    <row r="12" spans="1:20" x14ac:dyDescent="0.35">
      <c r="B12" s="12" t="s">
        <v>26</v>
      </c>
      <c r="C12" s="12" t="s">
        <v>23</v>
      </c>
      <c r="D12" s="13">
        <v>9</v>
      </c>
      <c r="E12" s="15">
        <v>0.30149999999999999</v>
      </c>
      <c r="F12" s="16">
        <v>4.1119999999999997E-2</v>
      </c>
      <c r="G12" s="16">
        <v>1.7256</v>
      </c>
      <c r="H12" s="17">
        <v>73.04774591512772</v>
      </c>
      <c r="I12" s="12">
        <f t="shared" si="0"/>
        <v>41.964980544747085</v>
      </c>
      <c r="K12" s="13" t="s">
        <v>1</v>
      </c>
      <c r="L12" s="15">
        <v>0.20039999999999999</v>
      </c>
      <c r="M12" s="16">
        <v>1.0642</v>
      </c>
      <c r="N12" s="16">
        <v>12.419</v>
      </c>
      <c r="Q12" s="13" t="s">
        <v>1</v>
      </c>
      <c r="R12" s="15">
        <v>0.2</v>
      </c>
      <c r="S12" s="16">
        <v>1.0674999999999999</v>
      </c>
      <c r="T12" s="16">
        <v>12.44</v>
      </c>
    </row>
    <row r="13" spans="1:20" x14ac:dyDescent="0.35">
      <c r="A13" s="12" t="s">
        <v>27</v>
      </c>
      <c r="B13" s="12" t="s">
        <v>20</v>
      </c>
      <c r="C13" s="12" t="s">
        <v>21</v>
      </c>
      <c r="D13" s="13">
        <v>10</v>
      </c>
      <c r="E13" s="15">
        <v>0.29949999999999999</v>
      </c>
      <c r="F13" s="16">
        <v>5.987E-2</v>
      </c>
      <c r="G13" s="16">
        <v>3.4889000000000001</v>
      </c>
      <c r="H13" s="17">
        <v>59.184217532504469</v>
      </c>
      <c r="I13" s="12">
        <f t="shared" si="0"/>
        <v>58.274594955737435</v>
      </c>
      <c r="K13" s="13" t="s">
        <v>1</v>
      </c>
      <c r="L13" s="15">
        <v>0.2006</v>
      </c>
      <c r="M13" s="16">
        <v>1.0547</v>
      </c>
      <c r="N13" s="16">
        <v>12.378</v>
      </c>
      <c r="Q13" s="13" t="s">
        <v>1</v>
      </c>
      <c r="R13" s="15">
        <v>0.19939999999999999</v>
      </c>
      <c r="S13" s="16">
        <v>1.0529999999999999</v>
      </c>
      <c r="T13" s="16">
        <v>12.374000000000001</v>
      </c>
    </row>
    <row r="14" spans="1:20" x14ac:dyDescent="0.35">
      <c r="B14" s="12" t="s">
        <v>20</v>
      </c>
      <c r="C14" s="12" t="s">
        <v>45</v>
      </c>
      <c r="D14" s="13">
        <v>11</v>
      </c>
      <c r="E14" s="15">
        <v>0.2984</v>
      </c>
      <c r="F14" s="16">
        <v>4.7280000000000003E-2</v>
      </c>
      <c r="G14" s="16">
        <v>2.3854000000000002</v>
      </c>
      <c r="H14" s="17">
        <v>64.701942481599986</v>
      </c>
      <c r="I14" s="12">
        <f t="shared" si="0"/>
        <v>50.45262267343486</v>
      </c>
      <c r="K14" s="13" t="s">
        <v>1</v>
      </c>
      <c r="L14" s="15">
        <v>0.20130000000000001</v>
      </c>
      <c r="M14" s="16">
        <v>1.0538000000000001</v>
      </c>
      <c r="N14" s="16">
        <v>12.411</v>
      </c>
      <c r="Q14" s="13" t="s">
        <v>1</v>
      </c>
      <c r="R14" s="15">
        <v>0.2</v>
      </c>
      <c r="S14" s="16">
        <v>1.0564</v>
      </c>
      <c r="T14" s="16">
        <v>12.372</v>
      </c>
    </row>
    <row r="15" spans="1:20" x14ac:dyDescent="0.35">
      <c r="B15" s="12" t="s">
        <v>20</v>
      </c>
      <c r="C15" s="12" t="s">
        <v>23</v>
      </c>
      <c r="D15" s="13">
        <v>12</v>
      </c>
      <c r="E15" s="15">
        <v>0.29980000000000001</v>
      </c>
      <c r="F15" s="16">
        <v>3.3329999999999999E-2</v>
      </c>
      <c r="G15" s="16">
        <v>1.8785000000000001</v>
      </c>
      <c r="H15" s="17">
        <v>62.285360294531245</v>
      </c>
      <c r="I15" s="12">
        <f t="shared" si="0"/>
        <v>56.360636063606364</v>
      </c>
      <c r="K15" s="13" t="s">
        <v>2</v>
      </c>
      <c r="L15" s="13"/>
      <c r="M15" s="16">
        <f>AVERAGE(M6:M14)</f>
        <v>1.0617333333333334</v>
      </c>
      <c r="N15" s="16">
        <f>AVERAGE(N6:N14)</f>
        <v>12.405999999999999</v>
      </c>
      <c r="Q15" s="13" t="s">
        <v>2</v>
      </c>
      <c r="R15" s="13"/>
      <c r="S15" s="16">
        <f>AVERAGE(S6:S14)</f>
        <v>1.0611777777777778</v>
      </c>
      <c r="T15" s="16">
        <f>AVERAGE(T6:T14)</f>
        <v>12.398555555555554</v>
      </c>
    </row>
    <row r="16" spans="1:20" x14ac:dyDescent="0.35">
      <c r="B16" s="12" t="s">
        <v>24</v>
      </c>
      <c r="C16" s="12" t="s">
        <v>21</v>
      </c>
      <c r="D16" s="13">
        <v>13</v>
      </c>
      <c r="E16" s="15">
        <v>0.29980000000000001</v>
      </c>
      <c r="F16" s="16">
        <v>4.8079999999999998E-2</v>
      </c>
      <c r="G16" s="16">
        <v>3.4426999999999999</v>
      </c>
      <c r="H16" s="17">
        <v>53.398702283333328</v>
      </c>
      <c r="I16" s="12">
        <f t="shared" si="0"/>
        <v>71.60357737104826</v>
      </c>
      <c r="K16" s="13" t="s">
        <v>3</v>
      </c>
      <c r="L16" s="13"/>
      <c r="M16" s="16">
        <f>STDEV(M6:M14)</f>
        <v>7.0130235989906541E-3</v>
      </c>
      <c r="N16" s="16">
        <f>STDEV(N6:N14)</f>
        <v>2.5588083163847909E-2</v>
      </c>
      <c r="Q16" s="13" t="s">
        <v>3</v>
      </c>
      <c r="R16" s="13"/>
      <c r="S16" s="16">
        <f>STDEV(S6:S14)</f>
        <v>7.3720380115978998E-3</v>
      </c>
      <c r="T16" s="16">
        <f>STDEV(T6:T14)</f>
        <v>2.2918939281253294E-2</v>
      </c>
    </row>
    <row r="17" spans="1:20" x14ac:dyDescent="0.35">
      <c r="B17" s="12" t="s">
        <v>24</v>
      </c>
      <c r="C17" s="18" t="s">
        <v>45</v>
      </c>
      <c r="D17" s="13">
        <v>14</v>
      </c>
      <c r="E17" s="15">
        <v>0.29899999999999999</v>
      </c>
      <c r="F17" s="16">
        <v>2.4719999999999999E-2</v>
      </c>
      <c r="G17" s="16">
        <v>2.1217000000000001</v>
      </c>
      <c r="H17" s="17">
        <v>59.69732005957448</v>
      </c>
      <c r="I17" s="12">
        <f t="shared" si="0"/>
        <v>85.82928802588998</v>
      </c>
      <c r="K17" s="13" t="s">
        <v>4</v>
      </c>
      <c r="L17" s="13"/>
      <c r="M17" s="16">
        <f>M16/M15*100</f>
        <v>0.66052589466821421</v>
      </c>
      <c r="N17" s="16">
        <f>N16/N15*100</f>
        <v>0.20625570823672346</v>
      </c>
      <c r="Q17" s="13" t="s">
        <v>4</v>
      </c>
      <c r="R17" s="13"/>
      <c r="S17" s="16">
        <f>S16/S15*100</f>
        <v>0.69470339145583626</v>
      </c>
      <c r="T17" s="16">
        <f>T16/T15*100</f>
        <v>0.18485168839674845</v>
      </c>
    </row>
    <row r="18" spans="1:20" x14ac:dyDescent="0.35">
      <c r="B18" s="12" t="s">
        <v>24</v>
      </c>
      <c r="C18" s="12" t="s">
        <v>23</v>
      </c>
      <c r="D18" s="13">
        <v>15</v>
      </c>
      <c r="E18" s="15">
        <v>0.30070000000000002</v>
      </c>
      <c r="F18" s="16">
        <v>3.6839999999999998E-2</v>
      </c>
      <c r="G18" s="16">
        <v>2.2942999999999998</v>
      </c>
      <c r="H18" s="17">
        <v>62.224007949800793</v>
      </c>
      <c r="I18" s="12">
        <f t="shared" si="0"/>
        <v>62.277415852334414</v>
      </c>
      <c r="K18" s="13"/>
      <c r="L18" s="13"/>
      <c r="M18" s="13"/>
      <c r="N18" s="13"/>
    </row>
    <row r="19" spans="1:20" ht="15" customHeight="1" x14ac:dyDescent="0.35">
      <c r="B19" s="12" t="s">
        <v>26</v>
      </c>
      <c r="C19" s="12" t="s">
        <v>21</v>
      </c>
      <c r="D19" s="13">
        <v>16</v>
      </c>
      <c r="E19" s="15">
        <v>0.30099999999999999</v>
      </c>
      <c r="F19" s="16">
        <v>5.8709999999999998E-2</v>
      </c>
      <c r="G19" s="16">
        <v>3.9359999999999999</v>
      </c>
      <c r="H19" s="17">
        <v>61.501760698804766</v>
      </c>
      <c r="I19" s="12">
        <f t="shared" si="0"/>
        <v>67.041389882473169</v>
      </c>
      <c r="K19" s="19" t="s">
        <v>5</v>
      </c>
    </row>
    <row r="20" spans="1:20" x14ac:dyDescent="0.35">
      <c r="B20" s="12" t="s">
        <v>26</v>
      </c>
      <c r="C20" s="12" t="s">
        <v>45</v>
      </c>
      <c r="D20" s="13">
        <v>17</v>
      </c>
      <c r="E20" s="15">
        <v>0.30070000000000002</v>
      </c>
      <c r="F20" s="16">
        <v>4.5909999999999999E-2</v>
      </c>
      <c r="G20" s="16">
        <v>2.2258</v>
      </c>
      <c r="H20" s="17">
        <v>65.265253777196264</v>
      </c>
      <c r="I20" s="12">
        <f t="shared" si="0"/>
        <v>48.481812241341757</v>
      </c>
      <c r="K20" s="13"/>
      <c r="L20" s="13"/>
      <c r="M20" s="13"/>
      <c r="N20" s="13"/>
    </row>
    <row r="21" spans="1:20" x14ac:dyDescent="0.35">
      <c r="B21" s="12" t="s">
        <v>26</v>
      </c>
      <c r="C21" s="12" t="s">
        <v>23</v>
      </c>
      <c r="D21" s="13">
        <v>18</v>
      </c>
      <c r="E21" s="15">
        <v>0.29949999999999999</v>
      </c>
      <c r="F21" s="16">
        <v>2.2960000000000001E-2</v>
      </c>
      <c r="G21" s="16">
        <v>1.4423999999999999</v>
      </c>
      <c r="H21" s="17">
        <v>83.021982674181828</v>
      </c>
      <c r="I21" s="12">
        <f t="shared" si="0"/>
        <v>62.822299651567938</v>
      </c>
      <c r="K21" s="20" t="s">
        <v>6</v>
      </c>
      <c r="Q21" s="21" t="s">
        <v>7</v>
      </c>
    </row>
    <row r="22" spans="1:20" x14ac:dyDescent="0.35">
      <c r="A22" s="12" t="s">
        <v>28</v>
      </c>
      <c r="B22" s="12" t="s">
        <v>20</v>
      </c>
      <c r="C22" s="12" t="s">
        <v>21</v>
      </c>
      <c r="D22" s="13">
        <v>19</v>
      </c>
      <c r="E22" s="15">
        <v>0.29870000000000002</v>
      </c>
      <c r="F22" s="16">
        <v>0.17036000000000001</v>
      </c>
      <c r="G22" s="16">
        <v>9.3994999999999997</v>
      </c>
      <c r="H22" s="17">
        <v>54.205655727236589</v>
      </c>
      <c r="I22" s="12">
        <f t="shared" si="0"/>
        <v>55.174336698755575</v>
      </c>
      <c r="M22" s="13" t="s">
        <v>8</v>
      </c>
      <c r="N22" s="22" t="s">
        <v>9</v>
      </c>
      <c r="O22" s="13" t="s">
        <v>4</v>
      </c>
      <c r="P22" s="13" t="s">
        <v>10</v>
      </c>
      <c r="Q22" s="13" t="s">
        <v>11</v>
      </c>
    </row>
    <row r="23" spans="1:20" x14ac:dyDescent="0.35">
      <c r="B23" s="12" t="s">
        <v>20</v>
      </c>
      <c r="C23" s="12" t="s">
        <v>45</v>
      </c>
      <c r="D23" s="13">
        <v>20</v>
      </c>
      <c r="E23" s="15">
        <v>0.30059999999999998</v>
      </c>
      <c r="F23" s="16">
        <v>4.8239999999999998E-2</v>
      </c>
      <c r="G23" s="16">
        <v>3.2532000000000001</v>
      </c>
      <c r="H23" s="17">
        <v>45.649179025498007</v>
      </c>
      <c r="I23" s="12">
        <f t="shared" si="0"/>
        <v>67.43781094527364</v>
      </c>
      <c r="L23" s="12" t="s">
        <v>12</v>
      </c>
      <c r="M23" s="13">
        <v>1.0589999999999999</v>
      </c>
      <c r="N23" s="13">
        <v>0.03</v>
      </c>
      <c r="O23" s="13">
        <v>2.8</v>
      </c>
      <c r="P23" s="23">
        <f>+(M23-0.03)</f>
        <v>1.0289999999999999</v>
      </c>
      <c r="Q23" s="23">
        <f>+(M23+0.03)</f>
        <v>1.089</v>
      </c>
    </row>
    <row r="24" spans="1:20" x14ac:dyDescent="0.35">
      <c r="B24" s="12" t="s">
        <v>20</v>
      </c>
      <c r="C24" s="12" t="s">
        <v>23</v>
      </c>
      <c r="D24" s="13">
        <v>21</v>
      </c>
      <c r="E24" s="15">
        <v>0.29920000000000002</v>
      </c>
      <c r="F24" s="16">
        <v>3.6080000000000001E-2</v>
      </c>
      <c r="G24" s="16">
        <v>2.8216000000000001</v>
      </c>
      <c r="H24" s="17">
        <v>43.097932710545457</v>
      </c>
      <c r="I24" s="12">
        <f t="shared" si="0"/>
        <v>78.203991130820398</v>
      </c>
      <c r="L24" s="12" t="s">
        <v>13</v>
      </c>
      <c r="M24" s="13">
        <v>12.395</v>
      </c>
      <c r="N24" s="13">
        <v>0.2</v>
      </c>
      <c r="O24" s="13">
        <v>1.6</v>
      </c>
      <c r="P24" s="23">
        <f>+(M24-0.27)</f>
        <v>12.125</v>
      </c>
      <c r="Q24" s="23">
        <f>+(M24+0.27)</f>
        <v>12.664999999999999</v>
      </c>
    </row>
    <row r="25" spans="1:20" x14ac:dyDescent="0.35">
      <c r="B25" s="12" t="s">
        <v>24</v>
      </c>
      <c r="C25" s="12" t="s">
        <v>21</v>
      </c>
      <c r="D25" s="13">
        <v>22</v>
      </c>
      <c r="E25" s="15">
        <v>0.3</v>
      </c>
      <c r="F25" s="16">
        <v>9.0709999999999999E-2</v>
      </c>
      <c r="G25" s="16">
        <v>5.5122999999999998</v>
      </c>
      <c r="H25" s="17">
        <v>38.3843858416</v>
      </c>
      <c r="I25" s="12">
        <f t="shared" si="0"/>
        <v>60.768382758240541</v>
      </c>
    </row>
    <row r="26" spans="1:20" x14ac:dyDescent="0.35">
      <c r="B26" s="12" t="s">
        <v>24</v>
      </c>
      <c r="C26" s="12" t="s">
        <v>45</v>
      </c>
      <c r="D26" s="13">
        <v>23</v>
      </c>
      <c r="E26" s="15">
        <v>0.30030000000000001</v>
      </c>
      <c r="F26" s="16">
        <v>2.632E-2</v>
      </c>
      <c r="G26" s="16">
        <v>2.0695999999999999</v>
      </c>
      <c r="H26" s="17">
        <v>33.044192093227089</v>
      </c>
      <c r="I26" s="12">
        <f t="shared" si="0"/>
        <v>78.632218844984806</v>
      </c>
    </row>
    <row r="27" spans="1:20" x14ac:dyDescent="0.35">
      <c r="B27" s="12" t="s">
        <v>24</v>
      </c>
      <c r="C27" s="12" t="s">
        <v>23</v>
      </c>
      <c r="D27" s="13">
        <v>24</v>
      </c>
      <c r="E27" s="15">
        <v>0.29970000000000002</v>
      </c>
      <c r="F27" s="16">
        <v>3.524E-2</v>
      </c>
      <c r="G27" s="16">
        <v>2.2524000000000002</v>
      </c>
      <c r="H27" s="17">
        <v>32.988922266132263</v>
      </c>
      <c r="I27" s="12">
        <f t="shared" si="0"/>
        <v>63.916004540295127</v>
      </c>
    </row>
    <row r="28" spans="1:20" x14ac:dyDescent="0.35">
      <c r="B28" s="12" t="s">
        <v>26</v>
      </c>
      <c r="C28" s="12" t="s">
        <v>21</v>
      </c>
      <c r="D28" s="13">
        <v>25</v>
      </c>
      <c r="E28" s="15">
        <v>0.29899999999999999</v>
      </c>
      <c r="F28" s="16">
        <v>8.4470000000000003E-2</v>
      </c>
      <c r="G28" s="16">
        <v>4.5772000000000004</v>
      </c>
      <c r="H28" s="17">
        <v>37.941106975551108</v>
      </c>
      <c r="I28" s="12">
        <f t="shared" si="0"/>
        <v>54.187285426778743</v>
      </c>
    </row>
    <row r="29" spans="1:20" x14ac:dyDescent="0.35">
      <c r="B29" s="12" t="s">
        <v>26</v>
      </c>
      <c r="C29" s="12" t="s">
        <v>45</v>
      </c>
      <c r="D29" s="13">
        <v>26</v>
      </c>
      <c r="E29" s="15">
        <v>0.30080000000000001</v>
      </c>
      <c r="F29" s="16">
        <v>3.61E-2</v>
      </c>
      <c r="G29" s="16">
        <v>2.2423000000000002</v>
      </c>
      <c r="H29" s="17">
        <v>31.160731296414351</v>
      </c>
      <c r="I29" s="12">
        <f t="shared" si="0"/>
        <v>62.113573407202217</v>
      </c>
    </row>
    <row r="30" spans="1:20" x14ac:dyDescent="0.35">
      <c r="B30" s="12" t="s">
        <v>26</v>
      </c>
      <c r="C30" s="12" t="s">
        <v>23</v>
      </c>
      <c r="D30" s="13">
        <v>27</v>
      </c>
      <c r="E30" s="15">
        <v>0.3</v>
      </c>
      <c r="F30" s="16">
        <v>2.826E-2</v>
      </c>
      <c r="G30" s="16">
        <v>1.9617</v>
      </c>
      <c r="H30" s="17">
        <v>36.03317267872341</v>
      </c>
      <c r="I30" s="12">
        <f t="shared" si="0"/>
        <v>69.416135881104026</v>
      </c>
    </row>
    <row r="31" spans="1:20" x14ac:dyDescent="0.35">
      <c r="A31" s="12" t="s">
        <v>29</v>
      </c>
      <c r="B31" s="12" t="s">
        <v>20</v>
      </c>
      <c r="C31" s="12" t="s">
        <v>21</v>
      </c>
      <c r="D31" s="13">
        <v>28</v>
      </c>
      <c r="E31" s="15">
        <v>0.3009</v>
      </c>
      <c r="F31" s="16">
        <v>7.009E-2</v>
      </c>
      <c r="G31" s="16">
        <v>4.3695000000000004</v>
      </c>
      <c r="H31" s="17">
        <v>72.809755775908215</v>
      </c>
      <c r="I31" s="12">
        <f t="shared" si="0"/>
        <v>62.341275502924816</v>
      </c>
    </row>
    <row r="32" spans="1:20" x14ac:dyDescent="0.35">
      <c r="B32" s="12" t="s">
        <v>20</v>
      </c>
      <c r="C32" s="12" t="s">
        <v>45</v>
      </c>
      <c r="D32" s="13">
        <v>29</v>
      </c>
      <c r="E32" s="15">
        <v>0.30120000000000002</v>
      </c>
      <c r="F32" s="16">
        <v>4.6760000000000003E-2</v>
      </c>
      <c r="G32" s="16">
        <v>2.5125000000000002</v>
      </c>
      <c r="H32" s="17">
        <v>86.757628405384608</v>
      </c>
      <c r="I32" s="12">
        <f t="shared" si="0"/>
        <v>53.731822070145427</v>
      </c>
    </row>
    <row r="33" spans="1:9" x14ac:dyDescent="0.35">
      <c r="B33" s="12" t="s">
        <v>20</v>
      </c>
      <c r="C33" s="12" t="s">
        <v>23</v>
      </c>
      <c r="D33" s="13">
        <v>30</v>
      </c>
      <c r="E33" s="15">
        <v>0.30049999999999999</v>
      </c>
      <c r="F33" s="16">
        <v>4.1059999999999999E-2</v>
      </c>
      <c r="G33" s="16">
        <v>2.2639999999999998</v>
      </c>
      <c r="H33" s="17">
        <v>90.325576925966828</v>
      </c>
      <c r="I33" s="12">
        <f t="shared" si="0"/>
        <v>55.138821237213833</v>
      </c>
    </row>
    <row r="34" spans="1:9" x14ac:dyDescent="0.35">
      <c r="B34" s="12" t="s">
        <v>24</v>
      </c>
      <c r="C34" s="12" t="s">
        <v>21</v>
      </c>
      <c r="D34" s="13">
        <v>31</v>
      </c>
      <c r="E34" s="15">
        <v>0.29949999999999999</v>
      </c>
      <c r="F34" s="16">
        <v>8.1750000000000003E-2</v>
      </c>
      <c r="G34" s="16">
        <v>5.2717999999999998</v>
      </c>
      <c r="H34" s="17">
        <v>87.140502346292578</v>
      </c>
      <c r="I34" s="12">
        <f t="shared" si="0"/>
        <v>64.486850152905191</v>
      </c>
    </row>
    <row r="35" spans="1:9" x14ac:dyDescent="0.35">
      <c r="B35" s="12" t="s">
        <v>24</v>
      </c>
      <c r="C35" s="12" t="s">
        <v>45</v>
      </c>
      <c r="D35" s="13">
        <v>32</v>
      </c>
      <c r="E35" s="15">
        <v>0.30080000000000001</v>
      </c>
      <c r="F35" s="16">
        <v>3.857E-2</v>
      </c>
      <c r="G35" s="16">
        <v>2.8818000000000001</v>
      </c>
      <c r="H35" s="17">
        <v>92.783172186614166</v>
      </c>
      <c r="I35" s="12">
        <f t="shared" si="0"/>
        <v>74.716100596318384</v>
      </c>
    </row>
    <row r="36" spans="1:9" x14ac:dyDescent="0.35">
      <c r="B36" s="12" t="s">
        <v>24</v>
      </c>
      <c r="C36" s="12" t="s">
        <v>23</v>
      </c>
      <c r="D36" s="13">
        <v>33</v>
      </c>
      <c r="E36" s="15">
        <v>0.30030000000000001</v>
      </c>
      <c r="F36" s="16">
        <v>4.1390000000000003E-2</v>
      </c>
      <c r="G36" s="16">
        <v>2.9460000000000002</v>
      </c>
      <c r="H36" s="17">
        <v>96.909816091050601</v>
      </c>
      <c r="I36" s="12">
        <f t="shared" si="0"/>
        <v>71.176612708383672</v>
      </c>
    </row>
    <row r="37" spans="1:9" x14ac:dyDescent="0.35">
      <c r="B37" s="12" t="s">
        <v>26</v>
      </c>
      <c r="C37" s="12" t="s">
        <v>21</v>
      </c>
      <c r="D37" s="13">
        <v>34</v>
      </c>
      <c r="E37" s="15">
        <v>0.29930000000000001</v>
      </c>
      <c r="F37" s="16">
        <v>5.9330000000000001E-2</v>
      </c>
      <c r="G37" s="16">
        <v>3.3300999999999998</v>
      </c>
      <c r="H37" s="17">
        <v>91.680808114396882</v>
      </c>
      <c r="I37" s="12">
        <f t="shared" si="0"/>
        <v>56.128434181695596</v>
      </c>
    </row>
    <row r="38" spans="1:9" x14ac:dyDescent="0.35">
      <c r="B38" s="12" t="s">
        <v>26</v>
      </c>
      <c r="C38" s="12" t="s">
        <v>45</v>
      </c>
      <c r="D38" s="13">
        <v>35</v>
      </c>
      <c r="E38" s="15">
        <v>0.30030000000000001</v>
      </c>
      <c r="F38" s="16">
        <v>2.673E-2</v>
      </c>
      <c r="G38" s="16">
        <v>1.8264</v>
      </c>
      <c r="H38" s="17">
        <v>90.365367584405462</v>
      </c>
      <c r="I38" s="12">
        <f t="shared" si="0"/>
        <v>68.327721661054994</v>
      </c>
    </row>
    <row r="39" spans="1:9" x14ac:dyDescent="0.35">
      <c r="B39" s="12" t="s">
        <v>26</v>
      </c>
      <c r="C39" s="12" t="s">
        <v>23</v>
      </c>
      <c r="D39" s="13">
        <v>36</v>
      </c>
      <c r="E39" s="15">
        <v>0.30049999999999999</v>
      </c>
      <c r="F39" s="16">
        <v>1.7420000000000001E-2</v>
      </c>
      <c r="G39" s="16">
        <v>1.4513</v>
      </c>
      <c r="H39" s="17">
        <v>103.25356799761902</v>
      </c>
      <c r="I39" s="12">
        <f t="shared" si="0"/>
        <v>83.312284730195174</v>
      </c>
    </row>
    <row r="40" spans="1:9" x14ac:dyDescent="0.35">
      <c r="A40" s="12" t="s">
        <v>30</v>
      </c>
      <c r="B40" s="12" t="s">
        <v>20</v>
      </c>
      <c r="C40" s="12" t="s">
        <v>21</v>
      </c>
      <c r="D40" s="13">
        <v>37</v>
      </c>
      <c r="E40" s="15">
        <v>0.30109999999999998</v>
      </c>
      <c r="F40" s="16">
        <v>0.13295000000000001</v>
      </c>
      <c r="G40" s="16">
        <v>8.3454999999999995</v>
      </c>
      <c r="H40" s="17">
        <v>53.503667989843763</v>
      </c>
      <c r="I40" s="12">
        <f t="shared" si="0"/>
        <v>62.771718691237297</v>
      </c>
    </row>
    <row r="41" spans="1:9" x14ac:dyDescent="0.35">
      <c r="B41" s="12" t="s">
        <v>20</v>
      </c>
      <c r="C41" s="12" t="s">
        <v>45</v>
      </c>
      <c r="D41" s="13">
        <v>38</v>
      </c>
      <c r="E41" s="15">
        <v>0.29970000000000002</v>
      </c>
      <c r="F41" s="16">
        <v>2.0920000000000001E-2</v>
      </c>
      <c r="G41" s="16">
        <v>2.3561000000000001</v>
      </c>
      <c r="H41" s="17">
        <v>45.615702728756958</v>
      </c>
      <c r="I41" s="12">
        <f t="shared" si="0"/>
        <v>112.62428298279158</v>
      </c>
    </row>
    <row r="42" spans="1:9" x14ac:dyDescent="0.35">
      <c r="B42" s="12" t="s">
        <v>20</v>
      </c>
      <c r="C42" s="12" t="s">
        <v>23</v>
      </c>
      <c r="D42" s="13">
        <v>39</v>
      </c>
      <c r="E42" s="15">
        <v>0.30059999999999998</v>
      </c>
      <c r="F42" s="16">
        <v>2.3470000000000001E-2</v>
      </c>
      <c r="G42" s="16">
        <v>1.6367</v>
      </c>
      <c r="H42" s="17">
        <v>54.16277596580516</v>
      </c>
      <c r="I42" s="12">
        <f t="shared" si="0"/>
        <v>69.735832978270125</v>
      </c>
    </row>
    <row r="43" spans="1:9" x14ac:dyDescent="0.35">
      <c r="B43" s="12" t="s">
        <v>24</v>
      </c>
      <c r="C43" s="12" t="s">
        <v>21</v>
      </c>
      <c r="D43" s="13">
        <v>40</v>
      </c>
      <c r="E43" s="15">
        <v>0.2994</v>
      </c>
      <c r="F43" s="16">
        <v>0.21157000000000001</v>
      </c>
      <c r="G43" s="16">
        <v>13.611000000000001</v>
      </c>
      <c r="H43" s="17">
        <v>73.19938120473374</v>
      </c>
      <c r="I43" s="12">
        <f t="shared" si="0"/>
        <v>64.333317578106531</v>
      </c>
    </row>
    <row r="44" spans="1:9" x14ac:dyDescent="0.35">
      <c r="B44" s="12" t="s">
        <v>24</v>
      </c>
      <c r="C44" s="12" t="s">
        <v>45</v>
      </c>
      <c r="D44" s="13">
        <v>41</v>
      </c>
      <c r="E44" s="15">
        <v>0.29980000000000001</v>
      </c>
      <c r="F44" s="16">
        <v>3.9969999999999999E-2</v>
      </c>
      <c r="G44" s="16">
        <v>4.2493999999999996</v>
      </c>
      <c r="H44" s="17">
        <v>47.238832113147417</v>
      </c>
      <c r="I44" s="12">
        <f t="shared" si="0"/>
        <v>106.31473605203902</v>
      </c>
    </row>
    <row r="45" spans="1:9" x14ac:dyDescent="0.35">
      <c r="B45" s="12" t="s">
        <v>24</v>
      </c>
      <c r="C45" s="12" t="s">
        <v>23</v>
      </c>
      <c r="D45" s="13">
        <v>42</v>
      </c>
      <c r="E45" s="15">
        <v>0.3</v>
      </c>
      <c r="F45" s="16">
        <v>2.23E-2</v>
      </c>
      <c r="G45" s="16">
        <v>1.9830000000000001</v>
      </c>
      <c r="H45" s="17">
        <v>53.100132307753498</v>
      </c>
      <c r="I45" s="12">
        <f t="shared" si="0"/>
        <v>88.923766816143498</v>
      </c>
    </row>
    <row r="46" spans="1:9" x14ac:dyDescent="0.35">
      <c r="B46" s="12" t="s">
        <v>26</v>
      </c>
      <c r="C46" s="12" t="s">
        <v>21</v>
      </c>
      <c r="D46" s="13">
        <v>43</v>
      </c>
      <c r="E46" s="15">
        <v>0.30099999999999999</v>
      </c>
      <c r="F46" s="16">
        <v>3.4110000000000001E-2</v>
      </c>
      <c r="G46" s="16">
        <v>2.0969000000000002</v>
      </c>
      <c r="H46" s="17">
        <v>44.934129355772995</v>
      </c>
      <c r="I46" s="12">
        <f t="shared" si="0"/>
        <v>61.474640867780714</v>
      </c>
    </row>
    <row r="47" spans="1:9" x14ac:dyDescent="0.35">
      <c r="B47" s="12" t="s">
        <v>26</v>
      </c>
      <c r="C47" s="12" t="s">
        <v>45</v>
      </c>
      <c r="D47" s="13">
        <v>44</v>
      </c>
      <c r="E47" s="15">
        <v>0.3004</v>
      </c>
      <c r="F47" s="16">
        <v>9.1299999999999992E-3</v>
      </c>
      <c r="G47" s="16">
        <v>1.1412</v>
      </c>
      <c r="H47" s="17">
        <v>51.003713089243035</v>
      </c>
      <c r="I47" s="12">
        <f t="shared" si="0"/>
        <v>124.99452354874043</v>
      </c>
    </row>
    <row r="48" spans="1:9" x14ac:dyDescent="0.35">
      <c r="B48" s="12" t="s">
        <v>26</v>
      </c>
      <c r="C48" s="12" t="s">
        <v>23</v>
      </c>
      <c r="D48" s="13">
        <v>45</v>
      </c>
      <c r="E48" s="15">
        <v>0.30030000000000001</v>
      </c>
      <c r="F48" s="16">
        <v>1.653E-2</v>
      </c>
      <c r="G48" s="16">
        <v>0.87358000000000002</v>
      </c>
      <c r="H48" s="17">
        <v>47.385543921599997</v>
      </c>
      <c r="I48" s="12">
        <f t="shared" si="0"/>
        <v>52.84815486993346</v>
      </c>
    </row>
    <row r="49" spans="1:9" x14ac:dyDescent="0.35">
      <c r="A49" s="12" t="s">
        <v>31</v>
      </c>
      <c r="B49" s="12" t="s">
        <v>20</v>
      </c>
      <c r="C49" s="12" t="s">
        <v>21</v>
      </c>
      <c r="D49" s="13">
        <v>46</v>
      </c>
      <c r="E49" s="15">
        <v>0.29930000000000001</v>
      </c>
      <c r="F49" s="16">
        <v>6.6610000000000003E-2</v>
      </c>
      <c r="G49" s="16">
        <v>4.2313999999999998</v>
      </c>
      <c r="H49" s="17">
        <v>59.06713282921347</v>
      </c>
      <c r="I49" s="12">
        <f t="shared" si="0"/>
        <v>63.524996246809785</v>
      </c>
    </row>
    <row r="50" spans="1:9" x14ac:dyDescent="0.35">
      <c r="B50" s="12" t="s">
        <v>20</v>
      </c>
      <c r="C50" s="12" t="s">
        <v>45</v>
      </c>
      <c r="D50" s="13">
        <v>47</v>
      </c>
      <c r="E50" s="15">
        <v>0.30099999999999999</v>
      </c>
      <c r="F50" s="16">
        <v>3.041E-2</v>
      </c>
      <c r="G50" s="16">
        <v>1.9708000000000001</v>
      </c>
      <c r="H50" s="17">
        <v>71.562831726356578</v>
      </c>
      <c r="I50" s="12">
        <f t="shared" si="0"/>
        <v>64.807629069385072</v>
      </c>
    </row>
    <row r="51" spans="1:9" x14ac:dyDescent="0.35">
      <c r="B51" s="12" t="s">
        <v>20</v>
      </c>
      <c r="C51" s="12" t="s">
        <v>23</v>
      </c>
      <c r="D51" s="13">
        <v>48</v>
      </c>
      <c r="E51" s="15">
        <v>0.30070000000000002</v>
      </c>
      <c r="F51" s="16">
        <v>2.0820000000000002E-2</v>
      </c>
      <c r="G51" s="16">
        <v>1.3376999999999999</v>
      </c>
      <c r="H51" s="17">
        <v>70.220617661600016</v>
      </c>
      <c r="I51" s="12">
        <f t="shared" si="0"/>
        <v>64.250720461095085</v>
      </c>
    </row>
    <row r="52" spans="1:9" x14ac:dyDescent="0.35">
      <c r="B52" s="12" t="s">
        <v>24</v>
      </c>
      <c r="C52" s="12" t="s">
        <v>21</v>
      </c>
      <c r="D52" s="13">
        <v>49</v>
      </c>
      <c r="E52" s="15">
        <v>0.3</v>
      </c>
      <c r="F52" s="16">
        <v>5.7329999999999999E-2</v>
      </c>
      <c r="G52" s="16">
        <v>5.1052999999999997</v>
      </c>
      <c r="H52" s="17">
        <v>56.553247219455258</v>
      </c>
      <c r="I52" s="12">
        <f t="shared" si="0"/>
        <v>89.051107622536193</v>
      </c>
    </row>
    <row r="53" spans="1:9" x14ac:dyDescent="0.35">
      <c r="B53" s="12" t="s">
        <v>24</v>
      </c>
      <c r="C53" s="12" t="s">
        <v>45</v>
      </c>
      <c r="D53" s="13">
        <v>50</v>
      </c>
      <c r="E53" s="15">
        <v>0.29970000000000002</v>
      </c>
      <c r="F53" s="16">
        <v>2.4549999999999999E-2</v>
      </c>
      <c r="G53" s="16">
        <v>1.9390000000000001</v>
      </c>
      <c r="H53" s="17">
        <v>65.34372420684106</v>
      </c>
      <c r="I53" s="12">
        <f t="shared" si="0"/>
        <v>78.981670061099805</v>
      </c>
    </row>
    <row r="54" spans="1:9" x14ac:dyDescent="0.35">
      <c r="B54" s="12" t="s">
        <v>24</v>
      </c>
      <c r="C54" s="12" t="s">
        <v>23</v>
      </c>
      <c r="D54" s="13">
        <v>51</v>
      </c>
      <c r="E54" s="15">
        <v>0.30059999999999998</v>
      </c>
      <c r="F54" s="16">
        <v>2.351E-2</v>
      </c>
      <c r="G54" s="16">
        <v>1.6022000000000001</v>
      </c>
      <c r="H54" s="17">
        <v>72.498761658666666</v>
      </c>
      <c r="I54" s="12">
        <f t="shared" si="0"/>
        <v>68.149723521905571</v>
      </c>
    </row>
    <row r="55" spans="1:9" x14ac:dyDescent="0.35">
      <c r="B55" s="12" t="s">
        <v>26</v>
      </c>
      <c r="C55" s="12" t="s">
        <v>21</v>
      </c>
      <c r="D55" s="13">
        <v>52</v>
      </c>
      <c r="E55" s="15">
        <v>0.30009999999999998</v>
      </c>
      <c r="F55" s="16">
        <v>6.268E-2</v>
      </c>
      <c r="G55" s="16">
        <v>3.1389999999999998</v>
      </c>
      <c r="H55" s="17">
        <v>79.446278761068712</v>
      </c>
      <c r="I55" s="12">
        <f t="shared" si="0"/>
        <v>50.079770261646452</v>
      </c>
    </row>
    <row r="56" spans="1:9" x14ac:dyDescent="0.35">
      <c r="B56" s="12" t="s">
        <v>26</v>
      </c>
      <c r="C56" s="12" t="s">
        <v>45</v>
      </c>
      <c r="D56" s="13">
        <v>53</v>
      </c>
      <c r="E56" s="15">
        <v>0.29970000000000002</v>
      </c>
      <c r="F56" s="16">
        <v>2.972E-2</v>
      </c>
      <c r="G56" s="16">
        <v>1.6595</v>
      </c>
      <c r="H56" s="17">
        <v>78.508946569047623</v>
      </c>
      <c r="I56" s="12">
        <f t="shared" si="0"/>
        <v>55.837819650067296</v>
      </c>
    </row>
    <row r="57" spans="1:9" x14ac:dyDescent="0.35">
      <c r="B57" s="12" t="s">
        <v>26</v>
      </c>
      <c r="C57" s="12" t="s">
        <v>23</v>
      </c>
      <c r="D57" s="13">
        <v>54</v>
      </c>
      <c r="E57" s="15">
        <v>0.30109999999999998</v>
      </c>
      <c r="F57" s="16">
        <v>2.3539999999999998E-2</v>
      </c>
      <c r="G57" s="16">
        <v>1.0978000000000001</v>
      </c>
      <c r="H57" s="17">
        <v>79.335884100594058</v>
      </c>
      <c r="I57" s="12">
        <f t="shared" si="0"/>
        <v>46.635514018691595</v>
      </c>
    </row>
    <row r="58" spans="1:9" x14ac:dyDescent="0.35">
      <c r="A58" s="12" t="s">
        <v>32</v>
      </c>
      <c r="B58" s="12" t="s">
        <v>20</v>
      </c>
      <c r="C58" s="12" t="s">
        <v>21</v>
      </c>
      <c r="D58" s="13">
        <v>55</v>
      </c>
      <c r="E58" s="15">
        <v>0.30020000000000002</v>
      </c>
      <c r="F58" s="16">
        <v>6.8510000000000001E-2</v>
      </c>
      <c r="G58" s="16">
        <v>5.3704000000000001</v>
      </c>
      <c r="H58" s="17">
        <v>77.171510131111106</v>
      </c>
      <c r="I58" s="12">
        <f t="shared" si="0"/>
        <v>78.388556415121883</v>
      </c>
    </row>
    <row r="59" spans="1:9" x14ac:dyDescent="0.35">
      <c r="B59" s="12" t="s">
        <v>20</v>
      </c>
      <c r="C59" s="12" t="s">
        <v>45</v>
      </c>
      <c r="D59" s="13">
        <v>56</v>
      </c>
      <c r="E59" s="15">
        <v>0.30070000000000002</v>
      </c>
      <c r="F59" s="16">
        <v>4.0930000000000001E-2</v>
      </c>
      <c r="G59" s="16">
        <v>2.0251999999999999</v>
      </c>
      <c r="H59" s="17">
        <v>75.450578328571439</v>
      </c>
      <c r="I59" s="12">
        <f t="shared" si="0"/>
        <v>49.479599315905197</v>
      </c>
    </row>
    <row r="60" spans="1:9" x14ac:dyDescent="0.35">
      <c r="B60" s="12" t="s">
        <v>20</v>
      </c>
      <c r="C60" s="12" t="s">
        <v>23</v>
      </c>
      <c r="D60" s="13">
        <v>57</v>
      </c>
      <c r="E60" s="15">
        <v>0.29959999999999998</v>
      </c>
      <c r="F60" s="16">
        <v>3.8460000000000001E-2</v>
      </c>
      <c r="G60" s="16">
        <v>2.1692999999999998</v>
      </c>
      <c r="H60" s="17">
        <v>75.957761335943033</v>
      </c>
      <c r="I60" s="12">
        <f t="shared" si="0"/>
        <v>56.404056162246484</v>
      </c>
    </row>
    <row r="61" spans="1:9" x14ac:dyDescent="0.35">
      <c r="B61" s="12" t="s">
        <v>24</v>
      </c>
      <c r="C61" s="12" t="s">
        <v>21</v>
      </c>
      <c r="D61" s="13">
        <v>58</v>
      </c>
      <c r="E61" s="15">
        <v>0.29980000000000001</v>
      </c>
      <c r="F61" s="16">
        <v>4.2810000000000001E-2</v>
      </c>
      <c r="G61" s="16">
        <v>2.4508000000000001</v>
      </c>
      <c r="H61" s="17">
        <v>74.143865580695007</v>
      </c>
      <c r="I61" s="12">
        <f t="shared" si="0"/>
        <v>57.248306470450828</v>
      </c>
    </row>
    <row r="62" spans="1:9" x14ac:dyDescent="0.35">
      <c r="B62" s="12" t="s">
        <v>24</v>
      </c>
      <c r="C62" s="12" t="s">
        <v>45</v>
      </c>
      <c r="D62" s="13">
        <v>59</v>
      </c>
      <c r="E62" s="15">
        <v>0.30030000000000001</v>
      </c>
      <c r="F62" s="16">
        <v>3.7539999999999997E-2</v>
      </c>
      <c r="G62" s="16">
        <v>1.7978000000000001</v>
      </c>
      <c r="H62" s="17">
        <v>70.343054363064851</v>
      </c>
      <c r="I62" s="12">
        <f t="shared" si="0"/>
        <v>47.890250399573794</v>
      </c>
    </row>
    <row r="63" spans="1:9" x14ac:dyDescent="0.35">
      <c r="B63" s="12" t="s">
        <v>24</v>
      </c>
      <c r="C63" s="12" t="s">
        <v>23</v>
      </c>
      <c r="D63" s="13">
        <v>60</v>
      </c>
      <c r="E63" s="15">
        <v>0.30020000000000002</v>
      </c>
      <c r="F63" s="16">
        <v>3.3369999999999997E-2</v>
      </c>
      <c r="G63" s="16">
        <v>1.5725</v>
      </c>
      <c r="H63" s="17">
        <v>73.692935157198448</v>
      </c>
      <c r="I63" s="12">
        <f t="shared" si="0"/>
        <v>47.123164519029075</v>
      </c>
    </row>
    <row r="64" spans="1:9" x14ac:dyDescent="0.35">
      <c r="B64" s="12" t="s">
        <v>26</v>
      </c>
      <c r="C64" s="12" t="s">
        <v>21</v>
      </c>
      <c r="D64" s="13">
        <v>61</v>
      </c>
      <c r="E64" s="15">
        <v>0.2994</v>
      </c>
      <c r="F64" s="16">
        <v>7.8240000000000004E-2</v>
      </c>
      <c r="G64" s="16">
        <v>3.4946000000000002</v>
      </c>
      <c r="H64" s="17">
        <v>77.677855011530824</v>
      </c>
      <c r="I64" s="12">
        <f t="shared" si="0"/>
        <v>44.665132924335381</v>
      </c>
    </row>
    <row r="65" spans="1:9" x14ac:dyDescent="0.35">
      <c r="B65" s="12" t="s">
        <v>26</v>
      </c>
      <c r="C65" s="12" t="s">
        <v>45</v>
      </c>
      <c r="D65" s="13">
        <v>62</v>
      </c>
      <c r="E65" s="15">
        <v>0.30070000000000002</v>
      </c>
      <c r="F65" s="16">
        <v>3.882E-2</v>
      </c>
      <c r="G65" s="16">
        <v>2.0817000000000001</v>
      </c>
      <c r="H65" s="17">
        <v>80.696838525196839</v>
      </c>
      <c r="I65" s="12">
        <f t="shared" si="0"/>
        <v>53.624420401854714</v>
      </c>
    </row>
    <row r="66" spans="1:9" x14ac:dyDescent="0.35">
      <c r="B66" s="12" t="s">
        <v>26</v>
      </c>
      <c r="C66" s="12" t="s">
        <v>23</v>
      </c>
      <c r="D66" s="13">
        <v>63</v>
      </c>
      <c r="E66" s="15">
        <v>0.30009999999999998</v>
      </c>
      <c r="F66" s="16">
        <v>3.934E-2</v>
      </c>
      <c r="G66" s="16">
        <v>1.5204</v>
      </c>
      <c r="H66" s="17">
        <v>77.098570565758763</v>
      </c>
      <c r="I66" s="12">
        <f t="shared" si="0"/>
        <v>38.647686832740213</v>
      </c>
    </row>
    <row r="67" spans="1:9" x14ac:dyDescent="0.35">
      <c r="A67" s="12" t="s">
        <v>33</v>
      </c>
      <c r="B67" s="12" t="s">
        <v>20</v>
      </c>
      <c r="C67" s="12" t="s">
        <v>21</v>
      </c>
      <c r="D67" s="13">
        <v>64</v>
      </c>
      <c r="E67" s="15">
        <v>0.30049999999999999</v>
      </c>
      <c r="F67" s="16">
        <v>7.6259999999999994E-2</v>
      </c>
      <c r="G67" s="16">
        <v>5.3562000000000003</v>
      </c>
      <c r="H67" s="17">
        <v>63.692029709161801</v>
      </c>
      <c r="I67" s="12">
        <f t="shared" si="0"/>
        <v>70.236034618410713</v>
      </c>
    </row>
    <row r="68" spans="1:9" x14ac:dyDescent="0.35">
      <c r="B68" s="12" t="s">
        <v>20</v>
      </c>
      <c r="C68" s="12" t="s">
        <v>45</v>
      </c>
      <c r="D68" s="13">
        <v>65</v>
      </c>
      <c r="E68" s="15">
        <v>0.3</v>
      </c>
      <c r="F68" s="16">
        <v>5.9089999999999997E-2</v>
      </c>
      <c r="G68" s="16">
        <v>3.3149000000000002</v>
      </c>
      <c r="H68" s="17">
        <v>69.27453751624266</v>
      </c>
      <c r="I68" s="12">
        <f t="shared" si="0"/>
        <v>56.099170756473185</v>
      </c>
    </row>
    <row r="69" spans="1:9" x14ac:dyDescent="0.35">
      <c r="B69" s="12" t="s">
        <v>20</v>
      </c>
      <c r="C69" s="12" t="s">
        <v>23</v>
      </c>
      <c r="D69" s="13">
        <v>66</v>
      </c>
      <c r="E69" s="15">
        <v>0.30049999999999999</v>
      </c>
      <c r="F69" s="16">
        <v>4.5269999999999998E-2</v>
      </c>
      <c r="G69" s="16">
        <v>1.6825000000000001</v>
      </c>
      <c r="H69" s="17">
        <v>70.089660300398421</v>
      </c>
      <c r="I69" s="12">
        <f t="shared" ref="I69:I111" si="1">G69/F69</f>
        <v>37.165893527722559</v>
      </c>
    </row>
    <row r="70" spans="1:9" x14ac:dyDescent="0.35">
      <c r="B70" s="12" t="s">
        <v>24</v>
      </c>
      <c r="C70" s="12" t="s">
        <v>21</v>
      </c>
      <c r="D70" s="13">
        <v>67</v>
      </c>
      <c r="E70" s="15">
        <v>0.2994</v>
      </c>
      <c r="F70" s="16">
        <v>4.446E-2</v>
      </c>
      <c r="G70" s="16">
        <v>2.0741999999999998</v>
      </c>
      <c r="H70" s="17">
        <v>60.70362241676645</v>
      </c>
      <c r="I70" s="12">
        <f t="shared" si="1"/>
        <v>46.65317139001349</v>
      </c>
    </row>
    <row r="71" spans="1:9" x14ac:dyDescent="0.35">
      <c r="B71" s="12" t="s">
        <v>24</v>
      </c>
      <c r="C71" s="12" t="s">
        <v>45</v>
      </c>
      <c r="D71" s="13">
        <v>68</v>
      </c>
      <c r="E71" s="15">
        <v>0.30049999999999999</v>
      </c>
      <c r="F71" s="16">
        <v>3.798E-2</v>
      </c>
      <c r="G71" s="16">
        <v>1.3904000000000001</v>
      </c>
      <c r="H71" s="17">
        <v>64.080350314677105</v>
      </c>
      <c r="I71" s="12">
        <f t="shared" si="1"/>
        <v>36.60874144286467</v>
      </c>
    </row>
    <row r="72" spans="1:9" x14ac:dyDescent="0.35">
      <c r="B72" s="12" t="s">
        <v>24</v>
      </c>
      <c r="C72" s="12" t="s">
        <v>23</v>
      </c>
      <c r="D72" s="13">
        <v>69</v>
      </c>
      <c r="E72" s="15">
        <v>0.30059999999999998</v>
      </c>
      <c r="F72" s="16">
        <v>3.0970000000000001E-2</v>
      </c>
      <c r="G72" s="16">
        <v>1.1520999999999999</v>
      </c>
      <c r="H72" s="17">
        <v>64.68843526160002</v>
      </c>
      <c r="I72" s="12">
        <f t="shared" si="1"/>
        <v>37.2005166289958</v>
      </c>
    </row>
    <row r="73" spans="1:9" x14ac:dyDescent="0.35">
      <c r="B73" s="12" t="s">
        <v>26</v>
      </c>
      <c r="C73" s="12" t="s">
        <v>21</v>
      </c>
      <c r="D73" s="13">
        <v>70</v>
      </c>
      <c r="E73" s="15">
        <v>0.29970000000000002</v>
      </c>
      <c r="F73" s="16">
        <v>5.772E-2</v>
      </c>
      <c r="G73" s="16">
        <v>3.9079000000000002</v>
      </c>
      <c r="H73" s="17">
        <v>53.583663539130441</v>
      </c>
      <c r="I73" s="12">
        <f t="shared" si="1"/>
        <v>67.7044352044352</v>
      </c>
    </row>
    <row r="74" spans="1:9" x14ac:dyDescent="0.35">
      <c r="B74" s="12" t="s">
        <v>26</v>
      </c>
      <c r="C74" s="12" t="s">
        <v>45</v>
      </c>
      <c r="D74" s="13">
        <v>71</v>
      </c>
      <c r="E74" s="15">
        <v>0.30070000000000002</v>
      </c>
      <c r="F74" s="16">
        <v>3.968E-2</v>
      </c>
      <c r="G74" s="16">
        <v>2.5954000000000002</v>
      </c>
      <c r="H74" s="17">
        <v>60.450818084584981</v>
      </c>
      <c r="I74" s="12">
        <f t="shared" si="1"/>
        <v>65.408266129032256</v>
      </c>
    </row>
    <row r="75" spans="1:9" x14ac:dyDescent="0.35">
      <c r="B75" s="12" t="s">
        <v>26</v>
      </c>
      <c r="C75" s="12" t="s">
        <v>23</v>
      </c>
      <c r="D75" s="13">
        <v>72</v>
      </c>
      <c r="E75" s="15">
        <v>0.30020000000000002</v>
      </c>
      <c r="F75" s="16">
        <v>3.134E-2</v>
      </c>
      <c r="G75" s="16">
        <v>1.8580000000000001</v>
      </c>
      <c r="H75" s="17">
        <v>66.074206999602396</v>
      </c>
      <c r="I75" s="12">
        <f t="shared" si="1"/>
        <v>59.285258455647735</v>
      </c>
    </row>
    <row r="76" spans="1:9" x14ac:dyDescent="0.35">
      <c r="A76" s="12" t="s">
        <v>34</v>
      </c>
      <c r="B76" s="12" t="s">
        <v>20</v>
      </c>
      <c r="C76" s="12" t="s">
        <v>21</v>
      </c>
      <c r="D76" s="13">
        <v>73</v>
      </c>
      <c r="E76" s="15">
        <v>0.3</v>
      </c>
      <c r="F76" s="16">
        <v>0.1041</v>
      </c>
      <c r="G76" s="16">
        <v>4.8956</v>
      </c>
      <c r="H76" s="17">
        <v>75.956075140476173</v>
      </c>
      <c r="I76" s="12">
        <f t="shared" si="1"/>
        <v>47.027857829010564</v>
      </c>
    </row>
    <row r="77" spans="1:9" x14ac:dyDescent="0.35">
      <c r="B77" s="12" t="s">
        <v>20</v>
      </c>
      <c r="C77" s="12" t="s">
        <v>45</v>
      </c>
      <c r="D77" s="13">
        <v>74</v>
      </c>
      <c r="E77" s="15">
        <v>0.29959999999999998</v>
      </c>
      <c r="F77" s="16">
        <v>5.5059999999999998E-2</v>
      </c>
      <c r="G77" s="16">
        <v>2.1192000000000002</v>
      </c>
      <c r="H77" s="17">
        <v>89.753164399196791</v>
      </c>
      <c r="I77" s="12">
        <f t="shared" si="1"/>
        <v>38.488921176897932</v>
      </c>
    </row>
    <row r="78" spans="1:9" x14ac:dyDescent="0.35">
      <c r="B78" s="12" t="s">
        <v>20</v>
      </c>
      <c r="C78" s="12" t="s">
        <v>23</v>
      </c>
      <c r="D78" s="13">
        <v>75</v>
      </c>
      <c r="E78" s="15">
        <v>0.29980000000000001</v>
      </c>
      <c r="F78" s="16">
        <v>5.4300000000000001E-2</v>
      </c>
      <c r="G78" s="16">
        <v>1.8192999999999999</v>
      </c>
      <c r="H78" s="17">
        <v>88.558797479365097</v>
      </c>
      <c r="I78" s="12">
        <f t="shared" si="1"/>
        <v>33.504604051565373</v>
      </c>
    </row>
    <row r="79" spans="1:9" x14ac:dyDescent="0.35">
      <c r="B79" s="12" t="s">
        <v>24</v>
      </c>
      <c r="C79" s="12" t="s">
        <v>21</v>
      </c>
      <c r="D79" s="13">
        <v>76</v>
      </c>
      <c r="E79" s="15">
        <v>0.30020000000000002</v>
      </c>
      <c r="F79" s="16">
        <v>0.10346</v>
      </c>
      <c r="G79" s="16">
        <v>6.2618999999999998</v>
      </c>
      <c r="H79" s="17">
        <v>82.19329342055336</v>
      </c>
      <c r="I79" s="12">
        <f t="shared" si="1"/>
        <v>60.524840518074619</v>
      </c>
    </row>
    <row r="80" spans="1:9" x14ac:dyDescent="0.35">
      <c r="B80" s="12" t="s">
        <v>24</v>
      </c>
      <c r="C80" s="12" t="s">
        <v>45</v>
      </c>
      <c r="D80" s="13">
        <v>77</v>
      </c>
      <c r="E80" s="15">
        <v>0.29959999999999998</v>
      </c>
      <c r="F80" s="16">
        <v>8.3049999999999999E-2</v>
      </c>
      <c r="G80" s="16">
        <v>3.3144999999999998</v>
      </c>
      <c r="H80" s="17">
        <v>87.239009682831849</v>
      </c>
      <c r="I80" s="12">
        <f t="shared" si="1"/>
        <v>39.90969295605057</v>
      </c>
    </row>
    <row r="81" spans="1:9" x14ac:dyDescent="0.35">
      <c r="B81" s="12" t="s">
        <v>24</v>
      </c>
      <c r="C81" s="12" t="s">
        <v>23</v>
      </c>
      <c r="D81" s="13">
        <v>78</v>
      </c>
      <c r="E81" s="15">
        <v>0.2999</v>
      </c>
      <c r="F81" s="16">
        <v>6.4490000000000006E-2</v>
      </c>
      <c r="G81" s="16">
        <v>2.6951000000000001</v>
      </c>
      <c r="H81" s="17">
        <v>97.580905764658624</v>
      </c>
      <c r="I81" s="12">
        <f t="shared" si="1"/>
        <v>41.790975345014729</v>
      </c>
    </row>
    <row r="82" spans="1:9" x14ac:dyDescent="0.35">
      <c r="B82" s="12" t="s">
        <v>26</v>
      </c>
      <c r="C82" s="12" t="s">
        <v>21</v>
      </c>
      <c r="D82" s="13">
        <v>79</v>
      </c>
      <c r="E82" s="15">
        <v>0.30109999999999998</v>
      </c>
      <c r="F82" s="16">
        <v>9.2189999999999994E-2</v>
      </c>
      <c r="G82" s="16">
        <v>4.8018000000000001</v>
      </c>
      <c r="H82" s="17">
        <v>98.713332299264678</v>
      </c>
      <c r="I82" s="12">
        <f t="shared" si="1"/>
        <v>52.085909534656693</v>
      </c>
    </row>
    <row r="83" spans="1:9" x14ac:dyDescent="0.35">
      <c r="B83" s="12" t="s">
        <v>26</v>
      </c>
      <c r="C83" s="12" t="s">
        <v>45</v>
      </c>
      <c r="D83" s="13">
        <v>80</v>
      </c>
      <c r="E83" s="15">
        <v>0.3</v>
      </c>
      <c r="F83" s="16">
        <v>5.815E-2</v>
      </c>
      <c r="G83" s="16">
        <v>2.2166999999999999</v>
      </c>
      <c r="H83" s="17">
        <v>93.293499359533072</v>
      </c>
      <c r="I83" s="12">
        <f t="shared" si="1"/>
        <v>38.120378331900255</v>
      </c>
    </row>
    <row r="84" spans="1:9" x14ac:dyDescent="0.35">
      <c r="B84" s="12" t="s">
        <v>26</v>
      </c>
      <c r="C84" s="12" t="s">
        <v>23</v>
      </c>
      <c r="D84" s="13">
        <v>81</v>
      </c>
      <c r="E84" s="15">
        <v>0.30070000000000002</v>
      </c>
      <c r="F84" s="16">
        <v>5.8180000000000003E-2</v>
      </c>
      <c r="G84" s="16">
        <v>2.2755000000000001</v>
      </c>
      <c r="H84" s="17">
        <v>100.54769059801191</v>
      </c>
      <c r="I84" s="12">
        <f t="shared" si="1"/>
        <v>39.111378480577521</v>
      </c>
    </row>
    <row r="85" spans="1:9" x14ac:dyDescent="0.35">
      <c r="A85" s="12" t="s">
        <v>35</v>
      </c>
      <c r="B85" s="12" t="s">
        <v>20</v>
      </c>
      <c r="C85" s="12" t="s">
        <v>21</v>
      </c>
      <c r="D85" s="13">
        <v>82</v>
      </c>
      <c r="E85" s="15">
        <v>0.30030000000000001</v>
      </c>
      <c r="F85" s="16">
        <v>9.708E-2</v>
      </c>
      <c r="G85" s="16">
        <v>5.8272000000000004</v>
      </c>
      <c r="H85" s="17">
        <v>52.33376797401575</v>
      </c>
      <c r="I85" s="12">
        <f t="shared" si="1"/>
        <v>60.024721878862799</v>
      </c>
    </row>
    <row r="86" spans="1:9" x14ac:dyDescent="0.35">
      <c r="B86" s="12" t="s">
        <v>20</v>
      </c>
      <c r="C86" s="12" t="s">
        <v>45</v>
      </c>
      <c r="D86" s="13">
        <v>83</v>
      </c>
      <c r="E86" s="15">
        <v>0.30049999999999999</v>
      </c>
      <c r="F86" s="16">
        <v>4.3459999999999999E-2</v>
      </c>
      <c r="G86" s="16">
        <v>3.8748</v>
      </c>
      <c r="H86" s="17">
        <v>73.640359910869563</v>
      </c>
      <c r="I86" s="12">
        <f t="shared" si="1"/>
        <v>89.157846295444088</v>
      </c>
    </row>
    <row r="87" spans="1:9" x14ac:dyDescent="0.35">
      <c r="B87" s="12" t="s">
        <v>20</v>
      </c>
      <c r="C87" s="12" t="s">
        <v>23</v>
      </c>
      <c r="D87" s="13">
        <v>84</v>
      </c>
      <c r="E87" s="15">
        <v>0.2999</v>
      </c>
      <c r="F87" s="16">
        <v>3.1469999999999998E-2</v>
      </c>
      <c r="G87" s="16">
        <v>1.7165999999999999</v>
      </c>
      <c r="H87" s="17">
        <v>65.303854584044515</v>
      </c>
      <c r="I87" s="12">
        <f t="shared" si="1"/>
        <v>54.547187797902765</v>
      </c>
    </row>
    <row r="88" spans="1:9" x14ac:dyDescent="0.35">
      <c r="B88" s="12" t="s">
        <v>24</v>
      </c>
      <c r="C88" s="12" t="s">
        <v>21</v>
      </c>
      <c r="D88" s="13">
        <v>85</v>
      </c>
      <c r="E88" s="15">
        <v>0.2999</v>
      </c>
      <c r="F88" s="16">
        <v>6.2619999999999995E-2</v>
      </c>
      <c r="G88" s="16">
        <v>3.5737000000000001</v>
      </c>
      <c r="H88" s="17">
        <v>46.655692032183914</v>
      </c>
      <c r="I88" s="12">
        <f t="shared" si="1"/>
        <v>57.069626317470465</v>
      </c>
    </row>
    <row r="89" spans="1:9" x14ac:dyDescent="0.35">
      <c r="B89" s="12" t="s">
        <v>24</v>
      </c>
      <c r="C89" s="12" t="s">
        <v>45</v>
      </c>
      <c r="D89" s="13">
        <v>86</v>
      </c>
      <c r="E89" s="15">
        <v>0.30009999999999998</v>
      </c>
      <c r="F89" s="16">
        <v>3.023E-2</v>
      </c>
      <c r="G89" s="16">
        <v>1.5965</v>
      </c>
      <c r="H89" s="17">
        <v>58.180033104255351</v>
      </c>
      <c r="I89" s="12">
        <f t="shared" si="1"/>
        <v>52.811776381078403</v>
      </c>
    </row>
    <row r="90" spans="1:9" x14ac:dyDescent="0.35">
      <c r="B90" s="12" t="s">
        <v>24</v>
      </c>
      <c r="C90" s="12" t="s">
        <v>23</v>
      </c>
      <c r="D90" s="13">
        <v>87</v>
      </c>
      <c r="E90" s="15">
        <v>0.29970000000000002</v>
      </c>
      <c r="F90" s="16">
        <v>2.6929999999999999E-2</v>
      </c>
      <c r="G90" s="16">
        <v>1.1380999999999999</v>
      </c>
      <c r="H90" s="17">
        <v>62.160261376095612</v>
      </c>
      <c r="I90" s="12">
        <f t="shared" si="1"/>
        <v>42.261418492387669</v>
      </c>
    </row>
    <row r="91" spans="1:9" x14ac:dyDescent="0.35">
      <c r="B91" s="12" t="s">
        <v>26</v>
      </c>
      <c r="C91" s="12" t="s">
        <v>21</v>
      </c>
      <c r="D91" s="13">
        <v>88</v>
      </c>
      <c r="E91" s="15">
        <v>0.3</v>
      </c>
      <c r="F91" s="16">
        <v>4.6100000000000002E-2</v>
      </c>
      <c r="G91" s="16">
        <v>2.2608000000000001</v>
      </c>
      <c r="H91" s="17">
        <v>43.872327263439061</v>
      </c>
      <c r="I91" s="12">
        <f t="shared" si="1"/>
        <v>49.041214750542302</v>
      </c>
    </row>
    <row r="92" spans="1:9" x14ac:dyDescent="0.35">
      <c r="B92" s="12" t="s">
        <v>26</v>
      </c>
      <c r="C92" s="12" t="s">
        <v>45</v>
      </c>
      <c r="D92" s="13">
        <v>89</v>
      </c>
      <c r="E92" s="15">
        <v>0.3004</v>
      </c>
      <c r="F92" s="16">
        <v>2.9149999999999999E-2</v>
      </c>
      <c r="G92" s="16">
        <v>1.5006999999999999</v>
      </c>
      <c r="H92" s="17">
        <v>52.985451144961232</v>
      </c>
      <c r="I92" s="12">
        <f t="shared" si="1"/>
        <v>51.481989708404804</v>
      </c>
    </row>
    <row r="93" spans="1:9" x14ac:dyDescent="0.35">
      <c r="B93" s="12" t="s">
        <v>26</v>
      </c>
      <c r="C93" s="12" t="s">
        <v>23</v>
      </c>
      <c r="D93" s="13">
        <v>90</v>
      </c>
      <c r="E93" s="15">
        <v>0.30059999999999998</v>
      </c>
      <c r="F93" s="16">
        <v>1.874E-2</v>
      </c>
      <c r="G93" s="16">
        <v>0.97755999999999998</v>
      </c>
      <c r="H93" s="17">
        <v>61.03657617980199</v>
      </c>
      <c r="I93" s="12">
        <f t="shared" si="1"/>
        <v>52.164354322305229</v>
      </c>
    </row>
    <row r="94" spans="1:9" x14ac:dyDescent="0.35">
      <c r="A94" s="12" t="s">
        <v>36</v>
      </c>
      <c r="B94" s="12" t="s">
        <v>20</v>
      </c>
      <c r="C94" s="12" t="s">
        <v>21</v>
      </c>
      <c r="D94" s="13">
        <v>91</v>
      </c>
      <c r="E94" s="15">
        <v>0.2999</v>
      </c>
      <c r="F94" s="16">
        <v>9.3100000000000002E-2</v>
      </c>
      <c r="G94" s="16">
        <v>4.8048999999999999</v>
      </c>
      <c r="H94" s="17">
        <v>50.57643926307383</v>
      </c>
      <c r="I94" s="12">
        <f t="shared" si="1"/>
        <v>51.610096670247046</v>
      </c>
    </row>
    <row r="95" spans="1:9" x14ac:dyDescent="0.35">
      <c r="B95" s="12" t="s">
        <v>20</v>
      </c>
      <c r="C95" s="12" t="s">
        <v>45</v>
      </c>
      <c r="D95" s="13">
        <v>92</v>
      </c>
      <c r="E95" s="15">
        <v>0.30009999999999998</v>
      </c>
      <c r="F95" s="16">
        <v>3.2259999999999997E-2</v>
      </c>
      <c r="G95" s="16">
        <v>1.5013000000000001</v>
      </c>
      <c r="H95" s="17">
        <v>53.705077079125246</v>
      </c>
      <c r="I95" s="12">
        <f t="shared" si="1"/>
        <v>46.537507749535031</v>
      </c>
    </row>
    <row r="96" spans="1:9" x14ac:dyDescent="0.35">
      <c r="B96" s="12" t="s">
        <v>20</v>
      </c>
      <c r="C96" s="12" t="s">
        <v>23</v>
      </c>
      <c r="D96" s="13">
        <v>93</v>
      </c>
      <c r="E96" s="15">
        <v>0.30059999999999998</v>
      </c>
      <c r="F96" s="16">
        <v>3.5159999999999997E-2</v>
      </c>
      <c r="G96" s="16">
        <v>1.462</v>
      </c>
      <c r="H96" s="17">
        <v>62.397530619123522</v>
      </c>
      <c r="I96" s="12">
        <f t="shared" si="1"/>
        <v>41.581342434584755</v>
      </c>
    </row>
    <row r="97" spans="1:9" x14ac:dyDescent="0.35">
      <c r="B97" s="12" t="s">
        <v>24</v>
      </c>
      <c r="C97" s="12" t="s">
        <v>21</v>
      </c>
      <c r="D97" s="13">
        <v>94</v>
      </c>
      <c r="E97" s="15">
        <v>0.30059999999999998</v>
      </c>
      <c r="F97" s="16">
        <v>5.3449999999999998E-2</v>
      </c>
      <c r="G97" s="16">
        <v>3.2896000000000001</v>
      </c>
      <c r="H97" s="17">
        <v>41.122508927343738</v>
      </c>
      <c r="I97" s="12">
        <f t="shared" si="1"/>
        <v>61.545369504209546</v>
      </c>
    </row>
    <row r="98" spans="1:9" x14ac:dyDescent="0.35">
      <c r="B98" s="12" t="s">
        <v>24</v>
      </c>
      <c r="C98" s="12" t="s">
        <v>45</v>
      </c>
      <c r="D98" s="13">
        <v>95</v>
      </c>
      <c r="E98" s="15">
        <v>0.3004</v>
      </c>
      <c r="F98" s="16">
        <v>2.2159999999999999E-2</v>
      </c>
      <c r="G98" s="16">
        <v>1.5936999999999999</v>
      </c>
      <c r="H98" s="17">
        <v>50.817749841600005</v>
      </c>
      <c r="I98" s="12">
        <f t="shared" si="1"/>
        <v>71.917870036101078</v>
      </c>
    </row>
    <row r="99" spans="1:9" x14ac:dyDescent="0.35">
      <c r="B99" s="12" t="s">
        <v>24</v>
      </c>
      <c r="C99" s="12" t="s">
        <v>23</v>
      </c>
      <c r="D99" s="13">
        <v>96</v>
      </c>
      <c r="E99" s="15">
        <v>0.30020000000000002</v>
      </c>
      <c r="F99" s="16">
        <v>1.508E-2</v>
      </c>
      <c r="G99" s="16">
        <v>1.2423999999999999</v>
      </c>
      <c r="H99" s="17">
        <v>70.694177124603172</v>
      </c>
      <c r="I99" s="12">
        <f t="shared" si="1"/>
        <v>82.387267904509287</v>
      </c>
    </row>
    <row r="100" spans="1:9" x14ac:dyDescent="0.35">
      <c r="B100" s="12" t="s">
        <v>26</v>
      </c>
      <c r="C100" s="12" t="s">
        <v>21</v>
      </c>
      <c r="D100" s="13">
        <v>97</v>
      </c>
      <c r="E100" s="15">
        <v>0.30049999999999999</v>
      </c>
      <c r="F100" s="16">
        <v>5.7320000000000003E-2</v>
      </c>
      <c r="G100" s="16">
        <v>4.3832000000000004</v>
      </c>
      <c r="H100" s="17">
        <v>54.556868116666671</v>
      </c>
      <c r="I100" s="12">
        <f t="shared" si="1"/>
        <v>76.468946266573624</v>
      </c>
    </row>
    <row r="101" spans="1:9" x14ac:dyDescent="0.35">
      <c r="B101" s="12" t="s">
        <v>26</v>
      </c>
      <c r="C101" s="12" t="s">
        <v>45</v>
      </c>
      <c r="D101" s="13">
        <v>98</v>
      </c>
      <c r="E101" s="15">
        <v>0.3</v>
      </c>
      <c r="F101" s="16">
        <v>3.9359999999999999E-2</v>
      </c>
      <c r="G101" s="16">
        <v>1.9742999999999999</v>
      </c>
      <c r="H101" s="17">
        <v>55.276775750099802</v>
      </c>
      <c r="I101" s="12">
        <f t="shared" si="1"/>
        <v>50.160060975609753</v>
      </c>
    </row>
    <row r="102" spans="1:9" x14ac:dyDescent="0.35">
      <c r="B102" s="12" t="s">
        <v>26</v>
      </c>
      <c r="C102" s="12" t="s">
        <v>23</v>
      </c>
      <c r="D102" s="13">
        <v>99</v>
      </c>
      <c r="E102" s="15">
        <v>0.30080000000000001</v>
      </c>
      <c r="F102" s="16">
        <v>2.3449999999999999E-2</v>
      </c>
      <c r="G102" s="16">
        <v>0.95133999999999996</v>
      </c>
      <c r="H102" s="17">
        <v>63.441801591570872</v>
      </c>
      <c r="I102" s="12">
        <f t="shared" si="1"/>
        <v>40.568869936034119</v>
      </c>
    </row>
    <row r="103" spans="1:9" x14ac:dyDescent="0.35">
      <c r="A103" s="12" t="s">
        <v>37</v>
      </c>
      <c r="B103" s="12" t="s">
        <v>20</v>
      </c>
      <c r="C103" s="12" t="s">
        <v>21</v>
      </c>
      <c r="D103" s="13">
        <v>100</v>
      </c>
      <c r="E103" s="15">
        <v>0.29980000000000001</v>
      </c>
      <c r="F103" s="16">
        <v>8.72E-2</v>
      </c>
      <c r="G103" s="16">
        <v>4.8692000000000002</v>
      </c>
      <c r="H103" s="17">
        <v>26.812873303564736</v>
      </c>
      <c r="I103" s="12">
        <f t="shared" si="1"/>
        <v>55.839449541284409</v>
      </c>
    </row>
    <row r="104" spans="1:9" x14ac:dyDescent="0.35">
      <c r="B104" s="12" t="s">
        <v>20</v>
      </c>
      <c r="C104" s="12" t="s">
        <v>45</v>
      </c>
      <c r="D104" s="13">
        <v>101</v>
      </c>
      <c r="E104" s="15">
        <v>0.29949999999999999</v>
      </c>
      <c r="F104" s="16">
        <v>5.1029999999999999E-2</v>
      </c>
      <c r="G104" s="16">
        <v>2.4657</v>
      </c>
      <c r="H104" s="17">
        <v>42.730692069184876</v>
      </c>
      <c r="I104" s="12">
        <f t="shared" si="1"/>
        <v>48.318636096413876</v>
      </c>
    </row>
    <row r="105" spans="1:9" x14ac:dyDescent="0.35">
      <c r="B105" s="12" t="s">
        <v>20</v>
      </c>
      <c r="C105" s="12" t="s">
        <v>23</v>
      </c>
      <c r="D105" s="13">
        <v>102</v>
      </c>
      <c r="E105" s="15">
        <v>0.29970000000000002</v>
      </c>
      <c r="F105" s="16">
        <v>3.483E-2</v>
      </c>
      <c r="G105" s="16">
        <v>2.0385</v>
      </c>
      <c r="H105" s="17">
        <v>48.845934772962224</v>
      </c>
      <c r="I105" s="12">
        <f t="shared" si="1"/>
        <v>58.527131782945737</v>
      </c>
    </row>
    <row r="106" spans="1:9" x14ac:dyDescent="0.35">
      <c r="B106" s="12" t="s">
        <v>24</v>
      </c>
      <c r="C106" s="12" t="s">
        <v>21</v>
      </c>
      <c r="D106" s="13">
        <v>103</v>
      </c>
      <c r="E106" s="15">
        <v>0.29959999999999998</v>
      </c>
      <c r="F106" s="16">
        <v>4.7960000000000003E-2</v>
      </c>
      <c r="G106" s="16">
        <v>3.5045999999999999</v>
      </c>
      <c r="H106" s="17">
        <v>23.884000737176944</v>
      </c>
      <c r="I106" s="12">
        <f t="shared" si="1"/>
        <v>73.073394495412842</v>
      </c>
    </row>
    <row r="107" spans="1:9" x14ac:dyDescent="0.35">
      <c r="B107" s="12" t="s">
        <v>24</v>
      </c>
      <c r="C107" s="12" t="s">
        <v>45</v>
      </c>
      <c r="D107" s="13">
        <v>104</v>
      </c>
      <c r="E107" s="15">
        <v>0.30030000000000001</v>
      </c>
      <c r="F107" s="16">
        <v>3.0939999999999999E-2</v>
      </c>
      <c r="G107" s="16">
        <v>2.1501999999999999</v>
      </c>
      <c r="H107" s="17">
        <v>36.193106020769228</v>
      </c>
      <c r="I107" s="12">
        <f t="shared" si="1"/>
        <v>69.495798319327733</v>
      </c>
    </row>
    <row r="108" spans="1:9" x14ac:dyDescent="0.35">
      <c r="B108" s="12" t="s">
        <v>24</v>
      </c>
      <c r="C108" s="12" t="s">
        <v>23</v>
      </c>
      <c r="D108" s="13">
        <v>105</v>
      </c>
      <c r="E108" s="15">
        <v>0.29980000000000001</v>
      </c>
      <c r="F108" s="16">
        <v>2.3980000000000001E-2</v>
      </c>
      <c r="G108" s="16">
        <v>1.4881</v>
      </c>
      <c r="H108" s="17">
        <v>42.749437952631574</v>
      </c>
      <c r="I108" s="12">
        <f t="shared" si="1"/>
        <v>62.05587989991659</v>
      </c>
    </row>
    <row r="109" spans="1:9" x14ac:dyDescent="0.35">
      <c r="B109" s="12" t="s">
        <v>26</v>
      </c>
      <c r="C109" s="12" t="s">
        <v>21</v>
      </c>
      <c r="D109" s="13">
        <v>106</v>
      </c>
      <c r="E109" s="15">
        <v>0.30059999999999998</v>
      </c>
      <c r="F109" s="16">
        <v>3.0349999999999999E-2</v>
      </c>
      <c r="G109" s="16">
        <v>1.5780000000000001</v>
      </c>
      <c r="H109" s="17">
        <v>31.673590287656527</v>
      </c>
      <c r="I109" s="12">
        <f t="shared" si="1"/>
        <v>51.993410214168044</v>
      </c>
    </row>
    <row r="110" spans="1:9" x14ac:dyDescent="0.35">
      <c r="B110" s="12" t="s">
        <v>26</v>
      </c>
      <c r="C110" s="12" t="s">
        <v>45</v>
      </c>
      <c r="D110" s="13">
        <v>107</v>
      </c>
      <c r="E110" s="15">
        <v>0.30020000000000002</v>
      </c>
      <c r="F110" s="16">
        <v>2.963E-2</v>
      </c>
      <c r="G110" s="16">
        <v>1.1347</v>
      </c>
      <c r="H110" s="17">
        <v>36.691519119215684</v>
      </c>
      <c r="I110" s="12">
        <f t="shared" si="1"/>
        <v>38.295646304421197</v>
      </c>
    </row>
    <row r="111" spans="1:9" x14ac:dyDescent="0.35">
      <c r="B111" s="12" t="s">
        <v>26</v>
      </c>
      <c r="C111" s="12" t="s">
        <v>23</v>
      </c>
      <c r="D111" s="13">
        <v>108</v>
      </c>
      <c r="E111" s="15">
        <v>0.30030000000000001</v>
      </c>
      <c r="F111" s="16">
        <v>1.9279999999999999E-2</v>
      </c>
      <c r="G111" s="16">
        <v>0.89202999999999999</v>
      </c>
      <c r="H111" s="17">
        <v>37.866040139644973</v>
      </c>
      <c r="I111" s="12">
        <f t="shared" si="1"/>
        <v>46.267116182572614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Bob Sawyer Leco 4th October 201</vt:lpstr>
      <vt:lpstr>Blac1f1-4f3 ratios &amp;area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Bedward</dc:creator>
  <cp:lastModifiedBy>Michael Bedward</cp:lastModifiedBy>
  <cp:lastPrinted>2011-10-12T23:01:07Z</cp:lastPrinted>
  <dcterms:created xsi:type="dcterms:W3CDTF">2011-10-04T21:31:50Z</dcterms:created>
  <dcterms:modified xsi:type="dcterms:W3CDTF">2017-09-18T23:47:21Z</dcterms:modified>
</cp:coreProperties>
</file>