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32" windowWidth="14112" windowHeight="7932"/>
  </bookViews>
  <sheets>
    <sheet name="432289" sheetId="8" r:id="rId1"/>
    <sheet name="PROGRAMACION" sheetId="11" r:id="rId2"/>
  </sheets>
  <calcPr calcId="124519"/>
  <fileRecoveryPr repairLoad="1"/>
</workbook>
</file>

<file path=xl/calcChain.xml><?xml version="1.0" encoding="utf-8"?>
<calcChain xmlns="http://schemas.openxmlformats.org/spreadsheetml/2006/main">
  <c r="P17" i="11"/>
  <c r="G39"/>
  <c r="F39"/>
  <c r="D24"/>
  <c r="D18"/>
  <c r="D13"/>
  <c r="D8"/>
  <c r="K43" i="8" l="1"/>
  <c r="G43"/>
  <c r="K27"/>
  <c r="J27"/>
  <c r="G27"/>
  <c r="F27"/>
  <c r="E27" s="1"/>
  <c r="D27"/>
  <c r="K20"/>
  <c r="J20"/>
  <c r="G20"/>
  <c r="D20"/>
  <c r="K14"/>
  <c r="J14"/>
  <c r="G14"/>
  <c r="D14"/>
  <c r="K9"/>
  <c r="J9"/>
  <c r="G9"/>
  <c r="G44" s="1"/>
  <c r="D9"/>
  <c r="J44" l="1"/>
  <c r="K44"/>
</calcChain>
</file>

<file path=xl/sharedStrings.xml><?xml version="1.0" encoding="utf-8"?>
<sst xmlns="http://schemas.openxmlformats.org/spreadsheetml/2006/main" count="125" uniqueCount="64">
  <si>
    <t>COMPETENCIA</t>
  </si>
  <si>
    <t>RESULTADO DE APRENDIZAJE</t>
  </si>
  <si>
    <t>INSTRUCTOR</t>
  </si>
  <si>
    <t>TRIM I</t>
  </si>
  <si>
    <t>TRIM II</t>
  </si>
  <si>
    <t>TRIM III</t>
  </si>
  <si>
    <t>TRIM IV</t>
  </si>
  <si>
    <t>TRIM V</t>
  </si>
  <si>
    <t>TRIM VI</t>
  </si>
  <si>
    <t>DURACIÓN (HRS)</t>
  </si>
  <si>
    <t>GARANTIZAR EL CUMPLIMIENTO DE LA NORMATIVIDAD Y LEGISLACIÓN VIGENTE
RELACIONADA CON LOS SISTEMAS DE GESTIÓN, SEGÚN LA NATURALEZA DE LA
ORGANIZACIÓN</t>
  </si>
  <si>
    <t>DOCUMENTAR LOS PROCESOS NECESARIOS PARA LA IMPLEMENTACIÓN MANTENIMIENTO Y
MEJORA DE LOS SISTEMAS DE GESTIÓN, DE FORMA INDIVIDUAL O INTEGRADA; SEGÚN PROCEDIMIENTOS ESTABLECIDOS POR LA EMPRESA</t>
  </si>
  <si>
    <t>PLANIFICAR LA IMPLEMENTACIÓN DEL SIG, TENIENDO EN CUENTA EL CICLO PHVA Y LOS RESULTADOS DEL DIAGNÓSTICO.</t>
  </si>
  <si>
    <t>DESARROLLAR EL PLAN DE IMPLEMENTACIÓN DEL SIG DE ACUERDO CON LOS LINEAMIENTOS DE LA ORGANIZACIÓN</t>
  </si>
  <si>
    <t>MONITOREAR EL CUMPLIMIENTO DEL PLAN DE IMPLEMENTACIÓN DEL SISTEMA DE GESTIÓN, TENIENDO EN CUENTA LOS REQUISITOS NORMATIVOS, LEGALES Y ORGANIZACIONALES.</t>
  </si>
  <si>
    <t>APLICAR MÉTODOS Y TÉCNICAS QUE FACILITEN EL DIAGNÓSTICO DEL SISTEMA DE GESTIÓN, TENIENDO EN CUENTA LA NORMATIVIDAD APLICABLE.</t>
  </si>
  <si>
    <t>CARACTERIZAR LOS PROCESOS DE ACUERDO CON LOS LINEAMIENTOS DE LA ORGANIZACIÓN.</t>
  </si>
  <si>
    <t>CONSTRUIR LA DOCUMENTACIÓN DEL SISTEMA DE GESTIÓN, BAJO LINEAMIENTOS DE LA ORGANIZACIÓN Y NORMAS VIGENTES</t>
  </si>
  <si>
    <t>REALIZAR MAPAS DE PROCESOS DE UNA ORGANIZACIÓN TENIENDO EN CUENTA DIRECTRICES DE LA DIRECCIÓN Y APORTES DEL PERSONAL DE LA ORGANIZACIÓN.</t>
  </si>
  <si>
    <t>CONTROLAR LA DOCUMENTACIÓN DEL SISTEMA DE GESTIÓN, TENIENDO EN CUENTA LAS NORMAS VIGENTES Y LA DOCUMENTACIÓN EXTERNA E INTERNA DE LA ORGANIZACIÓN</t>
  </si>
  <si>
    <t>APOYAR ACTIVIDADES QUE CONDUZCAN A LA IMPLEMENTACIÓN, DE LOS SISTEMAS DE GESTIÓN, DE FORMA INDIVIDUAL O INTEGRADA; DE ACUERDO A PLANIFICACIÓN ESTABLECIDA POR LA EMPRESA.</t>
  </si>
  <si>
    <t>PROPONER ACCIONES QUE ASEGUREN EL CUMPLIMIENTO DE LA NORMATIVIDAD Y LEGISLACIÓN, DE ACUERDO CON LOS RESULTADOS DEL SEGUIMIENTO.</t>
  </si>
  <si>
    <t>REALIZAR SEGUIMIENTO AL CUMPLIMIENTO DE LA LEGISLACIÓN Y NORMATIVIDAD VIGENTE TENIENDO EN CUENTA LA ESTRUCTURA DEL SIG.</t>
  </si>
  <si>
    <t>DISPONER LA LEGISLACIÓN Y NORMATIVIDAD VIGENTE, APLICABLE DE ACUERDO CON LA NATURALEZA DE LA ORGANIZACIÓN.</t>
  </si>
  <si>
    <t>PARTICIPAR EN LA DIVULGACIÓN DE LAS DIRECTRICES, NORMATIVIDAD Y LEGISLACIÓN DEL SIG, SEGÚN LA NATURALEZA DE LA ORGANIZACIÓN</t>
  </si>
  <si>
    <t>PARTICIPAR EN LA CONSTRUCCIÓN DE LAS ACCIONES DE MEJORA CONTINUA DEL SIG, CON BASE EN MEDICIONES OBJETIVAS, APLICACIÓN DE HERRAMIENTAS ESTADÍSTICAS Y EL CICLO DEL P H V A.</t>
  </si>
  <si>
    <t>SINTETIZAR LA INFORMACIÓN NECESARIA PARA EL MONITOREO DE LA EFICACIA Y CONVENIENCIA DEL SIG DE ACUERDO CON LOS REQUISITOS NORMATIVOS Y LAS DIRECTRICES DE LA ORGANIZACIÓN</t>
  </si>
  <si>
    <t>ANALIZAR LOS RESULTADOS DEL SEGUIMIENTO Y MEDICIÓN DE LOS SISTEMAS DE GESTIÓN INTEGRADO, TENIENDO EN CUENTA LAS HERRAMIENTAS ESTADÍSTICAS.</t>
  </si>
  <si>
    <t>PARTICIPAR EN LA ELABORACIÓN DE LOS PLANES DE AUDITORIA INTERNA, PROGRAMACIÓN, EJECUCIÓN Y ELABORACIÓN DEL INFORME FINAL, DE ACUERDO CON LA NORMATIVIDAD Y A LOS PROCEDIMIENTOS ESTABLECIDOS POR LA ORGANIZACIÓN</t>
  </si>
  <si>
    <t>PARTICIPAR EN LA FORMULACIÓN Y VERIFICACIÓN DE LAS ACCIONES CORRECTIVAS Y PREVENTIVAS, TENIENDO EN CUENTA LOS RESULTADOS DEL SEGUIMIENTO Y LA MEDICIÓN DEL SIG.</t>
  </si>
  <si>
    <t>REALIZAR ACTIVIDADES QUE CONDUZCAN AL MANTENIMIENTO Y MEJORA CONTINUA DE LOS SISTEMAS DE GESTIÓN DE FORMA INDIVIDUAL O INTEGRADA.</t>
  </si>
  <si>
    <t>STEFANY</t>
  </si>
  <si>
    <t>HONORIO</t>
  </si>
  <si>
    <t xml:space="preserve">RECONOCER EL ROL DE LOS PARTICIPANTES EN EL PROCESO FORMATIVO, EL PAPEL DE LOS AMBIENTES DE
APRENDIZAJE Y LA METODOLOGÍA DE FORMACIÓN, DE ACUERDO CON LA DINÁMICA ORGANIZACIONAL DEL
SENA
</t>
  </si>
  <si>
    <t xml:space="preserve">CONCERTAR ALTERNATIVAS Y ACCIONES DE FORMACIÓN PARA EL DESARROLLO DE LAS COMPETENCIAS DEL
PROGRAMA FORMACIÓN, CON BASE EN LA POLÍTICA INSTITUCIONAL.
</t>
  </si>
  <si>
    <t xml:space="preserve">APLICAR TÉCNICAS DE CULTURA FÍSICA PARA EL MEJORAMIENTO DE SU EXPRESIÓN CORPORAL,
DESEMPEÑO LABORAL SEGÚN LA NATURALEZA Y COMPLEJIDAD DEL ÁREA OCUPACIONAL.
</t>
  </si>
  <si>
    <t xml:space="preserve">GESTIONAR LA INFORMACIÓN DE ACUERDO CON LOS PROCEDIMIENTOS ESTABLECIDOS Y CON LAS
TECNOLOGÍAS DE LA INFORMACIÓN Y LA COMUNICACIÓN DISPONIBLES.
</t>
  </si>
  <si>
    <t xml:space="preserve">ASUMIR RESPONSABLEMENTE LOS CRITERIOS DE PRESERVACIÓN Y CONSERVACIÓN DEL MEDIO AMBIENTE Y DE DESARROLLO SOSTENIBLE, EN EL EJERCICIO DE SU DESEMPEÑO LABORAL Y SOCIAL.
</t>
  </si>
  <si>
    <t xml:space="preserve">DESARROLLAR PROCESOS COMUNICATIVOS EFICACES Y ASERTIVOS DENTRO DE CRITERIOS DE
RACIONALIDAD QUE POSIBILITEN LA CONVIVENCIA, EL ESTABLECIMIENTO DE ACUERDOS, LA CONSTRUCCIÓN
COLECTIVA DEL CONOCIMIENTO Y LA RESOLUCIÓN DE PROBLEMAS DE CARÁCTER PRODUCTIVO Y SOCIAL.
</t>
  </si>
  <si>
    <t xml:space="preserve">ASUMIR LOS DEBERES Y DERECHOS CON BASE EN LAS LEYES Y LA NORMATIVA INSTITUCIONAL EN EL
MARCO DE SU PROYECTO DE VIDA.
</t>
  </si>
  <si>
    <t xml:space="preserve">GENERAR HÁBITOS SALUDABLES EN SU ESTILO DE VIDA PARA GARANTIZAR LA PREVENCIÓN DE RIESGOS
OCUPACIONALES DE ACUERDO CON EL DIAGNÓSTICO DE SU CONDICIÓN FÍSICA INDIVIDUAL Y LA
NATURALEZA Y COMPLEJIDAD DE SU DESEMPEÑO LABORAL.
</t>
  </si>
  <si>
    <t xml:space="preserve">REDIMENSIONAR PERMANENTEMENTE SU PROYECTO DE VIDA DE ACUERDO CON LAS CIRCUNSTANCIAS DEL
CONTEXTO Y CON VISIÓN PROSPECTIVA.
</t>
  </si>
  <si>
    <t xml:space="preserve">GENERAR PROCESOS AUTÓNOMOS Y DE TRABAJO COLABORATIVO PERMANENTES, FORTALECIENDO EL
EQUILIBRIO DE LOS COMPONENTES RACIONALES Y EMOCIONALES ORIENTADOS HACIA EL DESARROLLO
HUMANO INTEGRAL.
</t>
  </si>
  <si>
    <t>DESARROLLAR PERMANENTEMENTE LAS HABILIDADES PSICOMOTRICES Y DE PENSAMIENTO EN LA
EJECUCIÓN DE LOS PROCESOS DE APRENDIZAJE.</t>
  </si>
  <si>
    <t xml:space="preserve">INTERACTUAR EN LOS CONTEXTOS PRODUCTIVOS Y SOCIALES EN FUNCIÓN DE LOS PRINCIPIOS Y VALORES
UNIVERSALES.
</t>
  </si>
  <si>
    <t xml:space="preserve">IDENTIFICAR LAS OPORTUNIDADES QUE EL SENA OFRECE EN EL MARCO DE LA FORMACIÓN PROFESIONAL
DE ACUERDO CON EL CONTEXTO NACIONAL E INTERNACIONAL.
</t>
  </si>
  <si>
    <t>ASUMIR ACTITUDES CRÍTICAS , ARGUMENTATIVAS Y PROPOSITIVAS EN FUNCIÓN DE LA RESOLUCIÓN DE
PROBLEMAS DE CARÁCTER PRODUCTIVO Y SOCIAL.</t>
  </si>
  <si>
    <t xml:space="preserve">PROMOVER LA INTERACCIÓN IDÓNEA CONSIGO MISMO, CON LOS DEMÁS Y CON LA NATURALEZA EN LOS CONTEXTOS LABORAL Y SOCIAL.  </t>
  </si>
  <si>
    <t>TOTAL</t>
  </si>
  <si>
    <t>LAURA MIRANDA</t>
  </si>
  <si>
    <t>TERESA GUERREO</t>
  </si>
  <si>
    <t>EDWIN PUENTE</t>
  </si>
  <si>
    <t>BELCY FLOREZ</t>
  </si>
  <si>
    <t>NELSON</t>
  </si>
  <si>
    <t>DISTRIBUCIÓN DE RESULTADOS DE APRENDIZAJE- 432289</t>
  </si>
  <si>
    <t>ALBA VALENCIA</t>
  </si>
  <si>
    <t xml:space="preserve">PROMOVER LA INTERACCIÓN IDÓNEA CONSIGO MISMO, CON LOS DEMÁS Y CON LA NATURALEZA EN LOS CONTEXTOS LABORAL Y SOCIAL. </t>
  </si>
  <si>
    <t>STEFANY SOLORZANO, ARMANDO RAMOS, BELCY FLOREZ, NELSON VELEZ</t>
  </si>
  <si>
    <t>HONORIO, NARCIZA,ALBA,BETTY</t>
  </si>
  <si>
    <t>STEFANY SOLORZANO, ARMANDO RAMOS, BELCY FLOREZ, NELSON VELEZ, HONORIO, BETY, NARCIZA</t>
  </si>
  <si>
    <t xml:space="preserve">STEFANY SOLORZANO, ARMANDO RAMOS, BELCY FLOREZ, </t>
  </si>
  <si>
    <t>DISTRIBUCIÓN DE RESULTADOS DE APRENDIZAJE</t>
  </si>
  <si>
    <t xml:space="preserve">STEFANY/ </t>
  </si>
  <si>
    <t>INSTRUCTOR DE METROLOGIA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</si>
</sst>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5"/>
      <color theme="0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u/>
      <sz val="15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66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214">
    <xf numFmtId="0" fontId="0" fillId="0" borderId="0" xfId="0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3" borderId="1" xfId="0" applyFill="1" applyBorder="1" applyAlignment="1">
      <alignment wrapText="1"/>
    </xf>
    <xf numFmtId="0" fontId="0" fillId="0" borderId="9" xfId="0" applyBorder="1" applyAlignment="1">
      <alignment horizontal="center" vertical="center" wrapText="1"/>
    </xf>
    <xf numFmtId="0" fontId="0" fillId="3" borderId="2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0" borderId="0" xfId="0" applyBorder="1"/>
    <xf numFmtId="0" fontId="0" fillId="0" borderId="16" xfId="0" applyBorder="1"/>
    <xf numFmtId="0" fontId="3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wrapText="1"/>
    </xf>
    <xf numFmtId="0" fontId="3" fillId="4" borderId="1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0" fillId="0" borderId="2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9" xfId="0" applyFill="1" applyBorder="1" applyAlignment="1">
      <alignment wrapText="1"/>
    </xf>
    <xf numFmtId="0" fontId="2" fillId="0" borderId="2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0" fillId="0" borderId="17" xfId="0" applyBorder="1" applyAlignment="1">
      <alignment horizontal="justify" vertical="center"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17" xfId="0" applyFill="1" applyBorder="1" applyAlignment="1">
      <alignment horizontal="justify" vertical="center" wrapText="1"/>
    </xf>
    <xf numFmtId="0" fontId="2" fillId="0" borderId="18" xfId="0" applyFont="1" applyFill="1" applyBorder="1" applyAlignment="1">
      <alignment horizontal="left" vertical="center" wrapText="1"/>
    </xf>
    <xf numFmtId="0" fontId="0" fillId="0" borderId="18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wrapText="1"/>
    </xf>
    <xf numFmtId="0" fontId="0" fillId="0" borderId="18" xfId="0" applyFill="1" applyBorder="1" applyAlignment="1">
      <alignment wrapText="1"/>
    </xf>
    <xf numFmtId="0" fontId="0" fillId="0" borderId="19" xfId="0" applyFill="1" applyBorder="1" applyAlignment="1">
      <alignment wrapText="1"/>
    </xf>
    <xf numFmtId="0" fontId="0" fillId="0" borderId="0" xfId="0" applyFill="1"/>
    <xf numFmtId="0" fontId="6" fillId="0" borderId="18" xfId="0" applyFont="1" applyFill="1" applyBorder="1" applyAlignment="1">
      <alignment horizontal="center" vertical="center"/>
    </xf>
    <xf numFmtId="0" fontId="0" fillId="3" borderId="18" xfId="0" applyFill="1" applyBorder="1" applyAlignment="1">
      <alignment wrapText="1"/>
    </xf>
    <xf numFmtId="0" fontId="2" fillId="0" borderId="22" xfId="0" applyFont="1" applyBorder="1" applyAlignment="1">
      <alignment horizontal="justify" vertical="center" wrapText="1"/>
    </xf>
    <xf numFmtId="0" fontId="2" fillId="0" borderId="21" xfId="0" applyFont="1" applyBorder="1" applyAlignment="1">
      <alignment horizontal="justify" vertical="center" wrapText="1"/>
    </xf>
    <xf numFmtId="0" fontId="2" fillId="0" borderId="23" xfId="0" applyFont="1" applyBorder="1" applyAlignment="1">
      <alignment horizontal="justify" vertical="center" wrapText="1"/>
    </xf>
    <xf numFmtId="0" fontId="2" fillId="0" borderId="24" xfId="0" applyFont="1" applyBorder="1" applyAlignment="1">
      <alignment horizontal="justify" vertical="center" wrapText="1"/>
    </xf>
    <xf numFmtId="0" fontId="6" fillId="0" borderId="20" xfId="0" applyFont="1" applyBorder="1" applyAlignment="1">
      <alignment horizontal="center" vertical="center"/>
    </xf>
    <xf numFmtId="0" fontId="0" fillId="0" borderId="15" xfId="0" applyBorder="1" applyAlignment="1">
      <alignment wrapText="1"/>
    </xf>
    <xf numFmtId="0" fontId="5" fillId="0" borderId="20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vertical="top" wrapText="1"/>
    </xf>
    <xf numFmtId="1" fontId="0" fillId="4" borderId="1" xfId="0" applyNumberForma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top" wrapText="1"/>
    </xf>
    <xf numFmtId="1" fontId="0" fillId="0" borderId="1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3" xfId="0" applyFill="1" applyBorder="1" applyAlignment="1">
      <alignment wrapText="1"/>
    </xf>
    <xf numFmtId="0" fontId="2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2" fillId="4" borderId="9" xfId="0" applyFont="1" applyFill="1" applyBorder="1" applyAlignment="1">
      <alignment horizontal="left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wrapText="1"/>
    </xf>
    <xf numFmtId="0" fontId="0" fillId="4" borderId="9" xfId="0" applyFill="1" applyBorder="1" applyAlignment="1">
      <alignment wrapText="1"/>
    </xf>
    <xf numFmtId="0" fontId="2" fillId="4" borderId="2" xfId="0" applyFont="1" applyFill="1" applyBorder="1" applyAlignment="1">
      <alignment horizontal="left" vertical="center" wrapText="1"/>
    </xf>
    <xf numFmtId="0" fontId="0" fillId="0" borderId="5" xfId="0" applyFill="1" applyBorder="1" applyAlignment="1">
      <alignment wrapText="1"/>
    </xf>
    <xf numFmtId="0" fontId="0" fillId="0" borderId="7" xfId="0" applyFill="1" applyBorder="1" applyAlignment="1">
      <alignment wrapText="1"/>
    </xf>
    <xf numFmtId="0" fontId="0" fillId="0" borderId="10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4" fillId="0" borderId="15" xfId="0" applyFont="1" applyFill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4" fillId="0" borderId="7" xfId="0" applyFont="1" applyFill="1" applyBorder="1" applyAlignment="1">
      <alignment wrapText="1"/>
    </xf>
    <xf numFmtId="0" fontId="4" fillId="0" borderId="9" xfId="0" applyFont="1" applyFill="1" applyBorder="1" applyAlignment="1">
      <alignment wrapText="1"/>
    </xf>
    <xf numFmtId="0" fontId="4" fillId="0" borderId="10" xfId="0" applyFont="1" applyFill="1" applyBorder="1" applyAlignment="1">
      <alignment wrapText="1"/>
    </xf>
    <xf numFmtId="0" fontId="0" fillId="0" borderId="30" xfId="0" applyBorder="1" applyAlignment="1">
      <alignment horizontal="justify" vertical="center" wrapText="1"/>
    </xf>
    <xf numFmtId="0" fontId="2" fillId="0" borderId="31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32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32" xfId="0" applyBorder="1"/>
    <xf numFmtId="0" fontId="0" fillId="0" borderId="12" xfId="0" applyFill="1" applyBorder="1" applyAlignment="1">
      <alignment wrapText="1"/>
    </xf>
    <xf numFmtId="0" fontId="0" fillId="0" borderId="13" xfId="0" applyFill="1" applyBorder="1" applyAlignment="1">
      <alignment wrapText="1"/>
    </xf>
    <xf numFmtId="0" fontId="3" fillId="0" borderId="23" xfId="0" applyFont="1" applyFill="1" applyBorder="1" applyAlignment="1">
      <alignment vertical="top" wrapText="1"/>
    </xf>
    <xf numFmtId="0" fontId="3" fillId="4" borderId="23" xfId="0" applyFont="1" applyFill="1" applyBorder="1" applyAlignment="1">
      <alignment vertical="top" wrapText="1"/>
    </xf>
    <xf numFmtId="0" fontId="0" fillId="0" borderId="33" xfId="0" applyBorder="1" applyAlignment="1">
      <alignment wrapText="1"/>
    </xf>
    <xf numFmtId="0" fontId="0" fillId="0" borderId="23" xfId="0" applyBorder="1" applyAlignment="1">
      <alignment wrapText="1"/>
    </xf>
    <xf numFmtId="0" fontId="3" fillId="0" borderId="28" xfId="0" applyFont="1" applyFill="1" applyBorder="1" applyAlignment="1">
      <alignment vertical="top" wrapText="1"/>
    </xf>
    <xf numFmtId="0" fontId="3" fillId="0" borderId="31" xfId="0" applyFont="1" applyFill="1" applyBorder="1" applyAlignment="1">
      <alignment vertical="top" wrapText="1"/>
    </xf>
    <xf numFmtId="1" fontId="0" fillId="0" borderId="31" xfId="0" applyNumberFormat="1" applyFill="1" applyBorder="1" applyAlignment="1">
      <alignment horizontal="center" vertical="center"/>
    </xf>
    <xf numFmtId="0" fontId="5" fillId="0" borderId="11" xfId="0" applyFont="1" applyBorder="1" applyAlignment="1">
      <alignment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3" fillId="0" borderId="3" xfId="0" applyFont="1" applyFill="1" applyBorder="1" applyAlignment="1">
      <alignment vertical="top" wrapText="1"/>
    </xf>
    <xf numFmtId="1" fontId="0" fillId="0" borderId="3" xfId="0" applyNumberFormat="1" applyFill="1" applyBorder="1" applyAlignment="1">
      <alignment horizontal="center" vertical="center"/>
    </xf>
    <xf numFmtId="0" fontId="0" fillId="0" borderId="20" xfId="0" applyBorder="1" applyAlignment="1">
      <alignment horizontal="justify" vertical="center" wrapText="1"/>
    </xf>
    <xf numFmtId="0" fontId="2" fillId="0" borderId="20" xfId="0" applyFont="1" applyBorder="1" applyAlignment="1">
      <alignment horizontal="justify" vertical="center" wrapText="1"/>
    </xf>
    <xf numFmtId="0" fontId="0" fillId="0" borderId="20" xfId="0" applyBorder="1" applyAlignment="1">
      <alignment wrapText="1"/>
    </xf>
    <xf numFmtId="0" fontId="0" fillId="0" borderId="20" xfId="0" applyFill="1" applyBorder="1" applyAlignment="1">
      <alignment wrapText="1"/>
    </xf>
    <xf numFmtId="0" fontId="4" fillId="0" borderId="20" xfId="0" applyFont="1" applyFill="1" applyBorder="1" applyAlignment="1">
      <alignment wrapText="1"/>
    </xf>
    <xf numFmtId="0" fontId="3" fillId="0" borderId="21" xfId="0" applyFont="1" applyFill="1" applyBorder="1" applyAlignment="1">
      <alignment vertical="top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5" fillId="0" borderId="0" xfId="0" applyFont="1"/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0" fontId="0" fillId="0" borderId="1" xfId="0" applyFill="1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0" fontId="9" fillId="0" borderId="0" xfId="0" applyFont="1"/>
    <xf numFmtId="0" fontId="0" fillId="0" borderId="2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3" xfId="0" applyFill="1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9" fillId="3" borderId="0" xfId="0" applyFont="1" applyFill="1"/>
    <xf numFmtId="0" fontId="10" fillId="0" borderId="0" xfId="0" applyFont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4" borderId="5" xfId="0" applyFill="1" applyBorder="1" applyAlignment="1">
      <alignment wrapText="1"/>
    </xf>
    <xf numFmtId="0" fontId="0" fillId="4" borderId="15" xfId="0" applyFill="1" applyBorder="1" applyAlignment="1">
      <alignment wrapText="1"/>
    </xf>
    <xf numFmtId="0" fontId="3" fillId="5" borderId="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left" vertical="center" wrapText="1"/>
    </xf>
    <xf numFmtId="0" fontId="3" fillId="5" borderId="9" xfId="0" applyFon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11" fillId="6" borderId="17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/>
    </xf>
    <xf numFmtId="0" fontId="11" fillId="6" borderId="19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/>
    </xf>
    <xf numFmtId="0" fontId="0" fillId="4" borderId="7" xfId="0" applyFill="1" applyBorder="1" applyAlignment="1">
      <alignment wrapText="1"/>
    </xf>
    <xf numFmtId="0" fontId="0" fillId="4" borderId="0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3" borderId="10" xfId="0" applyFill="1" applyBorder="1" applyAlignment="1">
      <alignment wrapText="1"/>
    </xf>
    <xf numFmtId="0" fontId="11" fillId="6" borderId="35" xfId="0" applyFont="1" applyFill="1" applyBorder="1" applyAlignment="1">
      <alignment horizontal="center" vertical="center" wrapText="1"/>
    </xf>
    <xf numFmtId="0" fontId="11" fillId="6" borderId="20" xfId="0" applyFont="1" applyFill="1" applyBorder="1" applyAlignment="1">
      <alignment horizontal="center" vertical="center"/>
    </xf>
    <xf numFmtId="0" fontId="11" fillId="6" borderId="28" xfId="0" applyFont="1" applyFill="1" applyBorder="1" applyAlignment="1">
      <alignment horizontal="center" vertical="center" wrapText="1"/>
    </xf>
    <xf numFmtId="0" fontId="11" fillId="6" borderId="0" xfId="0" applyFont="1" applyFill="1" applyBorder="1" applyAlignment="1">
      <alignment horizontal="center" vertical="center" wrapText="1"/>
    </xf>
    <xf numFmtId="0" fontId="11" fillId="6" borderId="0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4" fillId="4" borderId="1" xfId="0" applyFont="1" applyFill="1" applyBorder="1" applyAlignment="1">
      <alignment wrapText="1"/>
    </xf>
    <xf numFmtId="0" fontId="4" fillId="4" borderId="7" xfId="0" applyFont="1" applyFill="1" applyBorder="1" applyAlignment="1">
      <alignment wrapText="1"/>
    </xf>
    <xf numFmtId="0" fontId="2" fillId="4" borderId="23" xfId="0" applyFont="1" applyFill="1" applyBorder="1" applyAlignment="1">
      <alignment horizontal="justify" vertical="center" wrapText="1"/>
    </xf>
    <xf numFmtId="0" fontId="0" fillId="4" borderId="1" xfId="0" applyFill="1" applyBorder="1" applyAlignment="1">
      <alignment horizontal="center" wrapText="1"/>
    </xf>
    <xf numFmtId="0" fontId="2" fillId="4" borderId="24" xfId="0" applyFont="1" applyFill="1" applyBorder="1" applyAlignment="1">
      <alignment horizontal="justify" vertical="center" wrapText="1"/>
    </xf>
    <xf numFmtId="0" fontId="0" fillId="4" borderId="9" xfId="0" applyFill="1" applyBorder="1" applyAlignment="1">
      <alignment vertical="center" wrapText="1"/>
    </xf>
    <xf numFmtId="0" fontId="4" fillId="4" borderId="9" xfId="0" applyFont="1" applyFill="1" applyBorder="1" applyAlignment="1">
      <alignment wrapText="1"/>
    </xf>
    <xf numFmtId="0" fontId="4" fillId="4" borderId="10" xfId="0" applyFont="1" applyFill="1" applyBorder="1" applyAlignment="1">
      <alignment wrapText="1"/>
    </xf>
    <xf numFmtId="0" fontId="11" fillId="6" borderId="36" xfId="0" applyFont="1" applyFill="1" applyBorder="1" applyAlignment="1">
      <alignment horizontal="center" vertical="center" wrapText="1"/>
    </xf>
    <xf numFmtId="0" fontId="11" fillId="6" borderId="20" xfId="0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1" fillId="6" borderId="0" xfId="0" applyFont="1" applyFill="1" applyAlignment="1">
      <alignment horizontal="center" vertical="center" wrapText="1"/>
    </xf>
    <xf numFmtId="0" fontId="11" fillId="6" borderId="1" xfId="0" applyFont="1" applyFill="1" applyBorder="1" applyAlignment="1">
      <alignment vertical="top" wrapText="1"/>
    </xf>
    <xf numFmtId="1" fontId="11" fillId="6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3" fillId="7" borderId="21" xfId="0" applyFont="1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justify" vertical="center" wrapText="1"/>
    </xf>
    <xf numFmtId="0" fontId="0" fillId="0" borderId="14" xfId="0" applyBorder="1" applyAlignment="1">
      <alignment horizontal="justify" vertical="center" wrapText="1"/>
    </xf>
    <xf numFmtId="0" fontId="0" fillId="0" borderId="6" xfId="0" applyBorder="1" applyAlignment="1">
      <alignment horizontal="justify" vertical="center" wrapText="1"/>
    </xf>
    <xf numFmtId="0" fontId="0" fillId="0" borderId="8" xfId="0" applyBorder="1" applyAlignment="1">
      <alignment horizontal="justify" vertical="center" wrapText="1"/>
    </xf>
    <xf numFmtId="0" fontId="0" fillId="0" borderId="25" xfId="0" applyBorder="1" applyAlignment="1">
      <alignment horizontal="justify" vertical="center" wrapText="1"/>
    </xf>
    <xf numFmtId="0" fontId="0" fillId="0" borderId="26" xfId="0" applyBorder="1" applyAlignment="1">
      <alignment horizontal="justify" vertical="center" wrapText="1"/>
    </xf>
    <xf numFmtId="0" fontId="0" fillId="0" borderId="27" xfId="0" applyBorder="1" applyAlignment="1">
      <alignment horizontal="justify" vertical="center" wrapText="1"/>
    </xf>
    <xf numFmtId="0" fontId="2" fillId="4" borderId="29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4" borderId="29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0" fillId="0" borderId="34" xfId="0" applyBorder="1" applyAlignment="1">
      <alignment horizontal="justify" vertical="center" wrapText="1"/>
    </xf>
    <xf numFmtId="0" fontId="0" fillId="0" borderId="1" xfId="0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3" fillId="4" borderId="18" xfId="0" applyFont="1" applyFill="1" applyBorder="1" applyAlignment="1">
      <alignment horizontal="center" vertical="center"/>
    </xf>
    <xf numFmtId="0" fontId="2" fillId="4" borderId="31" xfId="0" applyFont="1" applyFill="1" applyBorder="1" applyAlignment="1">
      <alignment horizontal="center" vertical="center" wrapText="1"/>
    </xf>
    <xf numFmtId="0" fontId="3" fillId="4" borderId="31" xfId="0" applyFont="1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 wrapText="1"/>
    </xf>
    <xf numFmtId="0" fontId="0" fillId="4" borderId="33" xfId="0" applyFill="1" applyBorder="1" applyAlignment="1">
      <alignment horizontal="center" vertical="center" wrapText="1"/>
    </xf>
    <xf numFmtId="0" fontId="0" fillId="4" borderId="29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7" xfId="0" applyFill="1" applyBorder="1" applyAlignment="1">
      <alignment wrapText="1"/>
    </xf>
    <xf numFmtId="0" fontId="2" fillId="4" borderId="38" xfId="0" applyFont="1" applyFill="1" applyBorder="1" applyAlignment="1">
      <alignment horizontal="center" vertical="center" wrapText="1"/>
    </xf>
    <xf numFmtId="0" fontId="2" fillId="4" borderId="3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 tint="-0.249977111117893"/>
  </sheetPr>
  <dimension ref="A1:K44"/>
  <sheetViews>
    <sheetView tabSelected="1" topLeftCell="B20" zoomScale="90" zoomScaleNormal="90" workbookViewId="0">
      <selection activeCell="B21" sqref="B21:B26"/>
    </sheetView>
  </sheetViews>
  <sheetFormatPr baseColWidth="10" defaultRowHeight="14.4"/>
  <cols>
    <col min="2" max="2" width="36.6640625" customWidth="1"/>
    <col min="3" max="3" width="63.5546875" customWidth="1"/>
    <col min="5" max="5" width="25.88671875" customWidth="1"/>
    <col min="6" max="6" width="11.44140625" style="125"/>
    <col min="7" max="8" width="11.44140625" style="131"/>
    <col min="10" max="10" width="12.88671875" bestFit="1" customWidth="1"/>
  </cols>
  <sheetData>
    <row r="1" spans="2:11" ht="15" thickBot="1">
      <c r="B1" s="185" t="s">
        <v>54</v>
      </c>
      <c r="C1" s="185"/>
      <c r="D1" s="185"/>
      <c r="E1" s="185"/>
      <c r="F1" s="185"/>
      <c r="G1" s="185"/>
      <c r="H1" s="185"/>
      <c r="I1" s="185"/>
      <c r="J1" s="185"/>
      <c r="K1" s="185"/>
    </row>
    <row r="2" spans="2:11" s="114" customFormat="1" ht="29.4" thickBot="1">
      <c r="B2" s="111" t="s">
        <v>0</v>
      </c>
      <c r="C2" s="112" t="s">
        <v>1</v>
      </c>
      <c r="D2" s="112" t="s">
        <v>9</v>
      </c>
      <c r="E2" s="112" t="s">
        <v>2</v>
      </c>
      <c r="F2" s="112" t="s">
        <v>3</v>
      </c>
      <c r="G2" s="112" t="s">
        <v>4</v>
      </c>
      <c r="H2" s="112" t="s">
        <v>5</v>
      </c>
      <c r="I2" s="112" t="s">
        <v>6</v>
      </c>
      <c r="J2" s="112" t="s">
        <v>7</v>
      </c>
      <c r="K2" s="113" t="s">
        <v>8</v>
      </c>
    </row>
    <row r="3" spans="2:11" ht="38.25" customHeight="1">
      <c r="B3" s="186" t="s">
        <v>11</v>
      </c>
      <c r="C3" s="193" t="s">
        <v>17</v>
      </c>
      <c r="D3" s="195">
        <v>400</v>
      </c>
      <c r="E3" s="62" t="s">
        <v>52</v>
      </c>
      <c r="F3" s="115"/>
      <c r="G3" s="115"/>
      <c r="H3" s="132"/>
      <c r="I3" s="5"/>
      <c r="J3" s="23">
        <v>50</v>
      </c>
      <c r="K3" s="133">
        <v>50</v>
      </c>
    </row>
    <row r="4" spans="2:11" ht="38.25" customHeight="1">
      <c r="B4" s="187"/>
      <c r="C4" s="199"/>
      <c r="D4" s="200"/>
      <c r="E4" s="63" t="s">
        <v>53</v>
      </c>
      <c r="F4" s="116"/>
      <c r="G4" s="116"/>
      <c r="H4" s="86"/>
      <c r="I4" s="4"/>
      <c r="J4" s="64">
        <v>50</v>
      </c>
      <c r="K4" s="134">
        <v>50</v>
      </c>
    </row>
    <row r="5" spans="2:11" ht="38.25" customHeight="1">
      <c r="B5" s="187"/>
      <c r="C5" s="194"/>
      <c r="D5" s="196"/>
      <c r="E5" s="126"/>
      <c r="F5" s="116"/>
      <c r="G5" s="116"/>
      <c r="H5" s="86"/>
      <c r="I5" s="4"/>
      <c r="J5" s="4"/>
      <c r="K5" s="55"/>
    </row>
    <row r="6" spans="2:11" ht="38.25" customHeight="1">
      <c r="B6" s="188"/>
      <c r="C6" s="117" t="s">
        <v>18</v>
      </c>
      <c r="D6" s="135">
        <v>30</v>
      </c>
      <c r="E6" s="35"/>
      <c r="F6" s="118"/>
      <c r="G6" s="118"/>
      <c r="H6" s="14"/>
      <c r="I6" s="1"/>
      <c r="J6" s="1"/>
      <c r="K6" s="7"/>
    </row>
    <row r="7" spans="2:11" ht="38.25" customHeight="1">
      <c r="B7" s="188"/>
      <c r="C7" s="117" t="s">
        <v>16</v>
      </c>
      <c r="D7" s="135">
        <v>140</v>
      </c>
      <c r="E7" s="35"/>
      <c r="F7" s="118"/>
      <c r="G7" s="118"/>
      <c r="H7" s="14"/>
      <c r="I7" s="1"/>
      <c r="J7" s="1"/>
      <c r="K7" s="7"/>
    </row>
    <row r="8" spans="2:11" ht="38.25" customHeight="1" thickBot="1">
      <c r="B8" s="189"/>
      <c r="C8" s="136" t="s">
        <v>19</v>
      </c>
      <c r="D8" s="137">
        <v>70</v>
      </c>
      <c r="E8" s="37"/>
      <c r="F8" s="138"/>
      <c r="G8" s="138"/>
      <c r="H8" s="17"/>
      <c r="I8" s="8"/>
      <c r="J8" s="8"/>
      <c r="K8" s="9"/>
    </row>
    <row r="9" spans="2:11" s="119" customFormat="1" ht="38.25" customHeight="1" thickBot="1">
      <c r="B9" s="139"/>
      <c r="C9" s="140"/>
      <c r="D9" s="141">
        <f>SUM(D3:D8)</f>
        <v>640</v>
      </c>
      <c r="E9" s="140"/>
      <c r="F9" s="140"/>
      <c r="G9" s="140">
        <f>SUM(G3:G8)</f>
        <v>0</v>
      </c>
      <c r="H9" s="140"/>
      <c r="I9" s="140"/>
      <c r="J9" s="140">
        <f>SUM(J3:J8)</f>
        <v>100</v>
      </c>
      <c r="K9" s="142">
        <f>+K3+K4+K5+K6+K7+K8</f>
        <v>100</v>
      </c>
    </row>
    <row r="10" spans="2:11" ht="41.25" customHeight="1">
      <c r="B10" s="186" t="s">
        <v>10</v>
      </c>
      <c r="C10" s="72" t="s">
        <v>21</v>
      </c>
      <c r="D10" s="22">
        <v>220</v>
      </c>
      <c r="E10" s="62" t="s">
        <v>32</v>
      </c>
      <c r="F10" s="143"/>
      <c r="G10" s="62"/>
      <c r="H10" s="62"/>
      <c r="I10" s="23"/>
      <c r="J10" s="23">
        <v>25</v>
      </c>
      <c r="K10" s="133">
        <v>25</v>
      </c>
    </row>
    <row r="11" spans="2:11" ht="27.6">
      <c r="B11" s="188"/>
      <c r="C11" s="144" t="s">
        <v>23</v>
      </c>
      <c r="D11" s="145">
        <v>220</v>
      </c>
      <c r="E11" s="146"/>
      <c r="F11" s="147"/>
      <c r="G11" s="146"/>
      <c r="H11" s="35"/>
      <c r="I11" s="16"/>
      <c r="J11" s="1"/>
      <c r="K11" s="7"/>
    </row>
    <row r="12" spans="2:11" ht="27.6">
      <c r="B12" s="188"/>
      <c r="C12" s="32" t="s">
        <v>22</v>
      </c>
      <c r="D12" s="34">
        <v>100</v>
      </c>
      <c r="E12" s="35"/>
      <c r="F12" s="120"/>
      <c r="G12" s="35"/>
      <c r="H12" s="35"/>
      <c r="I12" s="16"/>
      <c r="J12" s="1"/>
      <c r="K12" s="7"/>
    </row>
    <row r="13" spans="2:11" ht="28.2" thickBot="1">
      <c r="B13" s="189"/>
      <c r="C13" s="33" t="s">
        <v>24</v>
      </c>
      <c r="D13" s="36">
        <v>100</v>
      </c>
      <c r="E13" s="37"/>
      <c r="F13" s="121"/>
      <c r="G13" s="37"/>
      <c r="H13" s="37"/>
      <c r="I13" s="19"/>
      <c r="J13" s="8"/>
      <c r="K13" s="9"/>
    </row>
    <row r="14" spans="2:11" s="122" customFormat="1" ht="24" customHeight="1" thickBot="1">
      <c r="B14" s="139"/>
      <c r="C14" s="140"/>
      <c r="D14" s="141">
        <f>SUM(D10:D13)</f>
        <v>640</v>
      </c>
      <c r="E14" s="140"/>
      <c r="F14" s="140"/>
      <c r="G14" s="140">
        <f>SUM(G10:G13)</f>
        <v>0</v>
      </c>
      <c r="H14" s="140"/>
      <c r="I14" s="140"/>
      <c r="J14" s="140">
        <f>SUM(J10:J13)</f>
        <v>25</v>
      </c>
      <c r="K14" s="142">
        <f>+K13+K12+K11+K10</f>
        <v>25</v>
      </c>
    </row>
    <row r="15" spans="2:11" ht="39" customHeight="1">
      <c r="B15" s="186" t="s">
        <v>20</v>
      </c>
      <c r="C15" s="29" t="s">
        <v>12</v>
      </c>
      <c r="D15" s="30">
        <v>120</v>
      </c>
      <c r="E15" s="31"/>
      <c r="F15" s="123"/>
      <c r="G15" s="31"/>
      <c r="H15" s="31"/>
      <c r="I15" s="26"/>
      <c r="J15" s="26"/>
      <c r="K15" s="6"/>
    </row>
    <row r="16" spans="2:11" ht="25.5" customHeight="1">
      <c r="B16" s="188"/>
      <c r="C16" s="201" t="s">
        <v>13</v>
      </c>
      <c r="D16" s="202">
        <v>340</v>
      </c>
      <c r="E16" s="66"/>
      <c r="F16" s="148"/>
      <c r="G16" s="66"/>
      <c r="H16" s="149"/>
      <c r="I16" s="67"/>
      <c r="J16" s="67"/>
      <c r="K16" s="150"/>
    </row>
    <row r="17" spans="2:11" ht="15" thickBot="1">
      <c r="B17" s="188"/>
      <c r="C17" s="194"/>
      <c r="D17" s="196"/>
      <c r="E17" s="66" t="s">
        <v>55</v>
      </c>
      <c r="F17" s="148"/>
      <c r="G17" s="66"/>
      <c r="H17" s="151"/>
      <c r="I17" s="67"/>
      <c r="J17" s="67">
        <v>75</v>
      </c>
      <c r="K17" s="150">
        <v>75</v>
      </c>
    </row>
    <row r="18" spans="2:11" ht="41.4">
      <c r="B18" s="188"/>
      <c r="C18" s="207" t="s">
        <v>14</v>
      </c>
      <c r="D18" s="208">
        <v>100</v>
      </c>
      <c r="E18" s="208"/>
      <c r="F18" s="208"/>
      <c r="G18" s="208"/>
      <c r="H18" s="208"/>
      <c r="I18" s="208"/>
      <c r="J18" s="16"/>
      <c r="K18" s="209"/>
    </row>
    <row r="19" spans="2:11" ht="28.2" thickBot="1">
      <c r="B19" s="189"/>
      <c r="C19" s="2" t="s">
        <v>15</v>
      </c>
      <c r="D19" s="13">
        <v>120</v>
      </c>
      <c r="E19" s="17"/>
      <c r="F19" s="127"/>
      <c r="G19" s="17"/>
      <c r="H19" s="152"/>
      <c r="I19" s="28"/>
      <c r="J19" s="28"/>
      <c r="K19" s="153"/>
    </row>
    <row r="20" spans="2:11" s="122" customFormat="1" ht="20.399999999999999" thickBot="1">
      <c r="B20" s="139"/>
      <c r="C20" s="154"/>
      <c r="D20" s="155">
        <f>SUM(D15:D19)</f>
        <v>680</v>
      </c>
      <c r="E20" s="156"/>
      <c r="F20" s="157"/>
      <c r="G20" s="140">
        <f>SUM(G15:G19)</f>
        <v>0</v>
      </c>
      <c r="H20" s="158"/>
      <c r="I20" s="140"/>
      <c r="J20" s="140">
        <f>SUM(J16:J19)</f>
        <v>75</v>
      </c>
      <c r="K20" s="142">
        <f>SUM(K15:K19)</f>
        <v>75</v>
      </c>
    </row>
    <row r="21" spans="2:11" ht="36" customHeight="1">
      <c r="B21" s="190" t="s">
        <v>30</v>
      </c>
      <c r="C21" s="210" t="s">
        <v>25</v>
      </c>
      <c r="D21" s="159">
        <v>120</v>
      </c>
      <c r="E21" s="66" t="s">
        <v>62</v>
      </c>
      <c r="F21" s="160"/>
      <c r="G21" s="63"/>
      <c r="H21" s="63"/>
      <c r="I21" s="64"/>
      <c r="J21" s="161">
        <v>25</v>
      </c>
      <c r="K21" s="162">
        <v>25</v>
      </c>
    </row>
    <row r="22" spans="2:11" ht="28.2" customHeight="1">
      <c r="B22" s="197"/>
      <c r="C22" s="211"/>
      <c r="D22" s="159"/>
      <c r="E22" s="66" t="s">
        <v>63</v>
      </c>
      <c r="F22" s="160"/>
      <c r="G22" s="180"/>
      <c r="H22" s="180"/>
      <c r="I22" s="64"/>
      <c r="J22" s="161">
        <v>75</v>
      </c>
      <c r="K22" s="162">
        <v>75</v>
      </c>
    </row>
    <row r="23" spans="2:11" ht="42" customHeight="1">
      <c r="B23" s="191"/>
      <c r="C23" s="51" t="s">
        <v>26</v>
      </c>
      <c r="D23" s="3">
        <v>120</v>
      </c>
      <c r="E23" s="14"/>
      <c r="F23" s="124"/>
      <c r="G23" s="14"/>
      <c r="H23" s="14"/>
      <c r="I23" s="1"/>
      <c r="J23" s="212"/>
      <c r="K23" s="213"/>
    </row>
    <row r="24" spans="2:11" ht="31.5" customHeight="1" thickBot="1">
      <c r="B24" s="191"/>
      <c r="C24" s="163" t="s">
        <v>27</v>
      </c>
      <c r="D24" s="24">
        <v>120</v>
      </c>
      <c r="E24" s="69" t="s">
        <v>31</v>
      </c>
      <c r="F24" s="148"/>
      <c r="G24" s="66"/>
      <c r="H24" s="66"/>
      <c r="I24" s="67"/>
      <c r="J24" s="161">
        <v>25</v>
      </c>
      <c r="K24" s="162">
        <v>25</v>
      </c>
    </row>
    <row r="25" spans="2:11" ht="55.2">
      <c r="B25" s="191"/>
      <c r="C25" s="163" t="s">
        <v>28</v>
      </c>
      <c r="D25" s="24">
        <v>120</v>
      </c>
      <c r="E25" s="164" t="s">
        <v>52</v>
      </c>
      <c r="F25" s="148"/>
      <c r="G25" s="66"/>
      <c r="H25" s="66"/>
      <c r="I25" s="67"/>
      <c r="J25" s="161">
        <v>25</v>
      </c>
      <c r="K25" s="162">
        <v>25</v>
      </c>
    </row>
    <row r="26" spans="2:11" ht="40.5" customHeight="1" thickBot="1">
      <c r="B26" s="192"/>
      <c r="C26" s="165" t="s">
        <v>29</v>
      </c>
      <c r="D26" s="25">
        <v>120</v>
      </c>
      <c r="E26" s="70" t="s">
        <v>31</v>
      </c>
      <c r="F26" s="166"/>
      <c r="G26" s="69"/>
      <c r="H26" s="69"/>
      <c r="I26" s="71"/>
      <c r="J26" s="167">
        <v>25</v>
      </c>
      <c r="K26" s="168">
        <v>25</v>
      </c>
    </row>
    <row r="27" spans="2:11" s="128" customFormat="1" ht="40.5" customHeight="1" thickBot="1">
      <c r="B27" s="169"/>
      <c r="C27" s="154"/>
      <c r="D27" s="155">
        <f>SUM(D21:D26)</f>
        <v>600</v>
      </c>
      <c r="E27" s="157">
        <f>440-F27</f>
        <v>440</v>
      </c>
      <c r="F27" s="170">
        <f>SUM(F3:F26)</f>
        <v>0</v>
      </c>
      <c r="G27" s="169">
        <f>+G26+G25+G24+G23+G21</f>
        <v>0</v>
      </c>
      <c r="H27" s="140"/>
      <c r="I27" s="140"/>
      <c r="J27" s="140">
        <f>SUM(J21:J26)</f>
        <v>175</v>
      </c>
      <c r="K27" s="154">
        <f>+K26+K25+K24+K23+K21</f>
        <v>100</v>
      </c>
    </row>
    <row r="28" spans="2:11">
      <c r="B28" s="4"/>
      <c r="C28" s="4"/>
      <c r="D28" s="4"/>
      <c r="E28" s="4"/>
      <c r="F28" s="171"/>
      <c r="G28" s="86"/>
      <c r="H28" s="86"/>
      <c r="I28" s="4"/>
      <c r="J28" s="4"/>
      <c r="K28" s="4"/>
    </row>
    <row r="29" spans="2:11" ht="82.8">
      <c r="B29" s="198" t="s">
        <v>56</v>
      </c>
      <c r="C29" s="60" t="s">
        <v>33</v>
      </c>
      <c r="D29" s="60"/>
      <c r="E29" s="61"/>
      <c r="F29" s="61"/>
      <c r="G29" s="61"/>
      <c r="H29" s="61"/>
      <c r="I29" s="61"/>
      <c r="J29" s="61"/>
      <c r="K29" s="61"/>
    </row>
    <row r="30" spans="2:11" ht="55.2">
      <c r="B30" s="198"/>
      <c r="C30" s="60" t="s">
        <v>34</v>
      </c>
      <c r="D30" s="60"/>
      <c r="E30" s="61"/>
      <c r="F30" s="61"/>
      <c r="G30" s="61"/>
      <c r="H30" s="61"/>
      <c r="I30" s="61"/>
      <c r="J30" s="61"/>
      <c r="K30" s="61"/>
    </row>
    <row r="31" spans="2:11" ht="69">
      <c r="B31" s="198"/>
      <c r="C31" s="60" t="s">
        <v>35</v>
      </c>
      <c r="D31" s="60"/>
      <c r="E31" s="61"/>
      <c r="F31" s="61"/>
      <c r="G31" s="61"/>
      <c r="H31" s="61"/>
      <c r="I31" s="61"/>
      <c r="J31" s="61"/>
      <c r="K31" s="61"/>
    </row>
    <row r="32" spans="2:11" ht="55.2">
      <c r="B32" s="198"/>
      <c r="C32" s="60" t="s">
        <v>36</v>
      </c>
      <c r="D32" s="60"/>
      <c r="E32" s="61"/>
      <c r="F32" s="61"/>
      <c r="G32" s="61"/>
      <c r="H32" s="61"/>
      <c r="I32" s="61"/>
      <c r="J32" s="61"/>
      <c r="K32" s="61"/>
    </row>
    <row r="33" spans="1:11" ht="55.2">
      <c r="B33" s="198"/>
      <c r="C33" s="60" t="s">
        <v>37</v>
      </c>
      <c r="D33" s="60"/>
      <c r="E33" s="61"/>
      <c r="F33" s="61"/>
      <c r="G33" s="61"/>
      <c r="H33" s="61"/>
      <c r="I33" s="61"/>
      <c r="J33" s="61"/>
      <c r="K33" s="61"/>
    </row>
    <row r="34" spans="1:11" ht="96.6">
      <c r="B34" s="198"/>
      <c r="C34" s="60" t="s">
        <v>38</v>
      </c>
      <c r="D34" s="60"/>
      <c r="E34" s="61"/>
      <c r="F34" s="61"/>
      <c r="G34" s="61"/>
      <c r="H34" s="61"/>
      <c r="I34" s="61"/>
      <c r="J34" s="61"/>
      <c r="K34" s="61"/>
    </row>
    <row r="35" spans="1:11" ht="55.2">
      <c r="B35" s="198"/>
      <c r="C35" s="60" t="s">
        <v>39</v>
      </c>
      <c r="D35" s="60"/>
      <c r="E35" s="61"/>
      <c r="F35" s="61"/>
      <c r="G35" s="61"/>
      <c r="H35" s="61"/>
      <c r="I35" s="61"/>
      <c r="J35" s="61"/>
      <c r="K35" s="61"/>
    </row>
    <row r="36" spans="1:11" ht="82.8">
      <c r="B36" s="198"/>
      <c r="C36" s="60" t="s">
        <v>40</v>
      </c>
      <c r="D36" s="172"/>
      <c r="E36" s="61"/>
      <c r="F36" s="61"/>
      <c r="G36" s="61"/>
      <c r="H36" s="61"/>
      <c r="I36" s="61"/>
      <c r="J36" s="61"/>
      <c r="K36" s="61"/>
    </row>
    <row r="37" spans="1:11" ht="55.2">
      <c r="B37" s="198"/>
      <c r="C37" s="60" t="s">
        <v>41</v>
      </c>
      <c r="D37" s="60"/>
      <c r="E37" s="61"/>
      <c r="F37" s="61"/>
      <c r="G37" s="61"/>
      <c r="H37" s="61"/>
      <c r="I37" s="61"/>
      <c r="J37" s="61"/>
      <c r="K37" s="61"/>
    </row>
    <row r="38" spans="1:11" ht="82.8">
      <c r="B38" s="198"/>
      <c r="C38" s="60" t="s">
        <v>42</v>
      </c>
      <c r="D38" s="60"/>
      <c r="E38" s="61"/>
      <c r="F38" s="61"/>
      <c r="G38" s="61"/>
      <c r="H38" s="61"/>
      <c r="I38" s="61"/>
      <c r="J38" s="61"/>
      <c r="K38" s="61"/>
    </row>
    <row r="39" spans="1:11" ht="41.4">
      <c r="B39" s="198"/>
      <c r="C39" s="60" t="s">
        <v>43</v>
      </c>
      <c r="D39" s="60"/>
      <c r="E39" s="61"/>
      <c r="F39" s="61"/>
      <c r="G39" s="61"/>
      <c r="H39" s="61"/>
      <c r="I39" s="61"/>
      <c r="J39" s="61"/>
      <c r="K39" s="61"/>
    </row>
    <row r="40" spans="1:11" ht="55.2">
      <c r="B40" s="198"/>
      <c r="C40" s="60" t="s">
        <v>44</v>
      </c>
      <c r="D40" s="60"/>
      <c r="E40" s="61"/>
      <c r="F40" s="61"/>
      <c r="G40" s="61"/>
      <c r="H40" s="61"/>
      <c r="I40" s="61"/>
      <c r="J40" s="61"/>
      <c r="K40" s="61"/>
    </row>
    <row r="41" spans="1:11" ht="55.2">
      <c r="B41" s="198"/>
      <c r="C41" s="60" t="s">
        <v>45</v>
      </c>
      <c r="D41" s="60"/>
      <c r="E41" s="61"/>
      <c r="F41" s="61"/>
      <c r="G41" s="61"/>
      <c r="H41" s="61"/>
      <c r="I41" s="61"/>
      <c r="J41" s="61"/>
      <c r="K41" s="61"/>
    </row>
    <row r="42" spans="1:11" ht="41.4">
      <c r="B42" s="198"/>
      <c r="C42" s="60" t="s">
        <v>46</v>
      </c>
      <c r="D42" s="60"/>
      <c r="E42" s="61"/>
      <c r="F42" s="61"/>
      <c r="G42" s="61"/>
      <c r="H42" s="61"/>
      <c r="I42" s="61"/>
      <c r="J42" s="61"/>
      <c r="K42" s="61"/>
    </row>
    <row r="43" spans="1:11" s="129" customFormat="1" ht="19.8">
      <c r="B43" s="173"/>
      <c r="C43" s="174"/>
      <c r="D43" s="174"/>
      <c r="E43" s="175"/>
      <c r="F43" s="175"/>
      <c r="G43" s="175">
        <f>SUM(G29:G42)</f>
        <v>0</v>
      </c>
      <c r="H43" s="175"/>
      <c r="I43" s="175"/>
      <c r="J43" s="175"/>
      <c r="K43" s="175">
        <f>+K42+K41+K40+K39+K38+K37+K36+K35+K34+K33+K32+K31+K30+K29</f>
        <v>0</v>
      </c>
    </row>
    <row r="44" spans="1:11" s="130" customFormat="1" ht="27" customHeight="1">
      <c r="A44" s="176"/>
      <c r="B44" s="177"/>
      <c r="C44" s="177" t="s">
        <v>48</v>
      </c>
      <c r="D44" s="177"/>
      <c r="E44" s="177"/>
      <c r="F44" s="177"/>
      <c r="G44" s="178">
        <f>+G9+G14+G20+G27+G43</f>
        <v>0</v>
      </c>
      <c r="H44" s="177"/>
      <c r="I44" s="177"/>
      <c r="J44" s="177">
        <f>+J9+J14+J20+J27</f>
        <v>375</v>
      </c>
      <c r="K44" s="178">
        <f>+K43+K27+K20+K14+K9</f>
        <v>300</v>
      </c>
    </row>
  </sheetData>
  <mergeCells count="11">
    <mergeCell ref="B21:B26"/>
    <mergeCell ref="B29:B42"/>
    <mergeCell ref="B1:K1"/>
    <mergeCell ref="B3:B8"/>
    <mergeCell ref="C3:C5"/>
    <mergeCell ref="D3:D5"/>
    <mergeCell ref="B10:B13"/>
    <mergeCell ref="B15:B19"/>
    <mergeCell ref="C16:C17"/>
    <mergeCell ref="D16:D17"/>
    <mergeCell ref="C21:C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P39"/>
  <sheetViews>
    <sheetView topLeftCell="B4" workbookViewId="0">
      <selection activeCell="D10" sqref="D10"/>
    </sheetView>
  </sheetViews>
  <sheetFormatPr baseColWidth="10" defaultRowHeight="14.4"/>
  <cols>
    <col min="2" max="2" width="36.6640625" customWidth="1"/>
    <col min="3" max="3" width="63.5546875" customWidth="1"/>
    <col min="5" max="5" width="25.88671875" customWidth="1"/>
  </cols>
  <sheetData>
    <row r="1" spans="2:11" ht="15" thickBot="1">
      <c r="B1" s="185" t="s">
        <v>61</v>
      </c>
      <c r="C1" s="185"/>
      <c r="D1" s="185"/>
      <c r="E1" s="185"/>
      <c r="F1" s="185"/>
      <c r="G1" s="185"/>
      <c r="H1" s="185"/>
      <c r="I1" s="185"/>
      <c r="J1" s="185"/>
      <c r="K1" s="185"/>
    </row>
    <row r="2" spans="2:11" ht="29.4" thickBot="1">
      <c r="B2" s="10" t="s">
        <v>0</v>
      </c>
      <c r="C2" s="11" t="s">
        <v>1</v>
      </c>
      <c r="D2" s="11" t="s">
        <v>9</v>
      </c>
      <c r="E2" s="11" t="s">
        <v>2</v>
      </c>
      <c r="F2" s="11" t="s">
        <v>3</v>
      </c>
      <c r="G2" s="11" t="s">
        <v>4</v>
      </c>
      <c r="H2" s="11" t="s">
        <v>5</v>
      </c>
      <c r="I2" s="11" t="s">
        <v>6</v>
      </c>
      <c r="J2" s="11" t="s">
        <v>7</v>
      </c>
      <c r="K2" s="12" t="s">
        <v>8</v>
      </c>
    </row>
    <row r="3" spans="2:11" ht="38.25" customHeight="1">
      <c r="B3" s="186" t="s">
        <v>11</v>
      </c>
      <c r="C3" s="193" t="s">
        <v>17</v>
      </c>
      <c r="D3" s="195">
        <v>1150</v>
      </c>
      <c r="E3" s="205" t="s">
        <v>59</v>
      </c>
      <c r="F3" s="205">
        <v>190</v>
      </c>
      <c r="G3" s="205">
        <v>190</v>
      </c>
      <c r="H3" s="205">
        <v>190</v>
      </c>
      <c r="I3" s="205">
        <v>190</v>
      </c>
      <c r="J3" s="205">
        <v>190</v>
      </c>
      <c r="K3" s="203">
        <v>190</v>
      </c>
    </row>
    <row r="4" spans="2:11" ht="38.25" customHeight="1" thickBot="1">
      <c r="B4" s="187"/>
      <c r="C4" s="194"/>
      <c r="D4" s="196"/>
      <c r="E4" s="206"/>
      <c r="F4" s="206"/>
      <c r="G4" s="206"/>
      <c r="H4" s="206"/>
      <c r="I4" s="206"/>
      <c r="J4" s="206"/>
      <c r="K4" s="204"/>
    </row>
    <row r="5" spans="2:11" ht="38.25" customHeight="1">
      <c r="B5" s="188"/>
      <c r="C5" s="65" t="s">
        <v>18</v>
      </c>
      <c r="D5" s="24">
        <v>60</v>
      </c>
      <c r="E5" s="205" t="s">
        <v>60</v>
      </c>
      <c r="F5" s="66">
        <v>60</v>
      </c>
      <c r="G5" s="67"/>
      <c r="H5" s="1"/>
      <c r="I5" s="1"/>
      <c r="J5" s="1"/>
      <c r="K5" s="7"/>
    </row>
    <row r="6" spans="2:11" ht="38.25" customHeight="1" thickBot="1">
      <c r="B6" s="188"/>
      <c r="C6" s="65" t="s">
        <v>16</v>
      </c>
      <c r="D6" s="24">
        <v>80</v>
      </c>
      <c r="E6" s="206"/>
      <c r="F6" s="66">
        <v>80</v>
      </c>
      <c r="G6" s="67"/>
      <c r="H6" s="1"/>
      <c r="I6" s="1"/>
      <c r="J6" s="1"/>
      <c r="K6" s="7"/>
    </row>
    <row r="7" spans="2:11" ht="38.25" customHeight="1" thickBot="1">
      <c r="B7" s="189"/>
      <c r="C7" s="68" t="s">
        <v>19</v>
      </c>
      <c r="D7" s="25">
        <v>40</v>
      </c>
      <c r="E7" s="205" t="s">
        <v>60</v>
      </c>
      <c r="F7" s="70">
        <v>40</v>
      </c>
      <c r="G7" s="71"/>
      <c r="H7" s="8"/>
      <c r="I7" s="8"/>
      <c r="J7" s="8"/>
      <c r="K7" s="9"/>
    </row>
    <row r="8" spans="2:11" s="47" customFormat="1" ht="15.75" customHeight="1" thickBot="1">
      <c r="B8" s="41"/>
      <c r="C8" s="42"/>
      <c r="D8" s="48">
        <f>SUM(D3:D7)</f>
        <v>1330</v>
      </c>
      <c r="E8" s="206"/>
      <c r="F8" s="44"/>
      <c r="G8" s="45"/>
      <c r="H8" s="45"/>
      <c r="I8" s="45"/>
      <c r="J8" s="45"/>
      <c r="K8" s="46"/>
    </row>
    <row r="9" spans="2:11" ht="41.25" customHeight="1" thickBot="1">
      <c r="B9" s="186" t="s">
        <v>10</v>
      </c>
      <c r="C9" s="72" t="s">
        <v>21</v>
      </c>
      <c r="D9" s="22">
        <v>70</v>
      </c>
      <c r="E9" s="62" t="s">
        <v>58</v>
      </c>
      <c r="F9" s="23">
        <v>35</v>
      </c>
      <c r="G9" s="23">
        <v>35</v>
      </c>
      <c r="H9" s="26"/>
      <c r="I9" s="18"/>
      <c r="J9" s="5"/>
      <c r="K9" s="6"/>
    </row>
    <row r="10" spans="2:11" ht="28.8">
      <c r="B10" s="188"/>
      <c r="C10" s="65" t="s">
        <v>23</v>
      </c>
      <c r="D10" s="24">
        <v>70</v>
      </c>
      <c r="E10" s="62" t="s">
        <v>58</v>
      </c>
      <c r="F10" s="67">
        <v>35</v>
      </c>
      <c r="G10" s="67">
        <v>35</v>
      </c>
      <c r="H10" s="27"/>
      <c r="I10" s="16"/>
      <c r="J10" s="1"/>
      <c r="K10" s="7"/>
    </row>
    <row r="11" spans="2:11" ht="28.8">
      <c r="B11" s="188"/>
      <c r="C11" s="32" t="s">
        <v>22</v>
      </c>
      <c r="D11" s="34">
        <v>90</v>
      </c>
      <c r="E11" s="179" t="s">
        <v>58</v>
      </c>
      <c r="F11" s="27"/>
      <c r="G11" s="27"/>
      <c r="H11" s="27">
        <v>45</v>
      </c>
      <c r="I11" s="16">
        <v>45</v>
      </c>
      <c r="J11" s="1"/>
      <c r="K11" s="7"/>
    </row>
    <row r="12" spans="2:11" ht="29.4" thickBot="1">
      <c r="B12" s="189"/>
      <c r="C12" s="33" t="s">
        <v>24</v>
      </c>
      <c r="D12" s="36">
        <v>80</v>
      </c>
      <c r="E12" s="179" t="s">
        <v>58</v>
      </c>
      <c r="F12" s="28"/>
      <c r="G12" s="28"/>
      <c r="H12" s="28">
        <v>40</v>
      </c>
      <c r="I12" s="19">
        <v>40</v>
      </c>
      <c r="J12" s="8"/>
      <c r="K12" s="9"/>
    </row>
    <row r="13" spans="2:11" ht="15" thickBot="1">
      <c r="B13" s="38"/>
      <c r="C13" s="42"/>
      <c r="D13" s="48">
        <f>SUM(D9:D12)</f>
        <v>310</v>
      </c>
      <c r="E13" s="43"/>
      <c r="F13" s="45"/>
      <c r="G13" s="45"/>
      <c r="H13" s="45"/>
      <c r="I13" s="49"/>
      <c r="J13" s="39"/>
      <c r="K13" s="40"/>
    </row>
    <row r="14" spans="2:11" ht="48" customHeight="1" thickBot="1">
      <c r="B14" s="186" t="s">
        <v>20</v>
      </c>
      <c r="C14" s="29" t="s">
        <v>12</v>
      </c>
      <c r="D14" s="30">
        <v>50</v>
      </c>
      <c r="E14" s="31" t="s">
        <v>57</v>
      </c>
      <c r="F14" s="26"/>
      <c r="G14" s="26">
        <v>50</v>
      </c>
      <c r="H14" s="26"/>
      <c r="I14" s="26"/>
      <c r="J14" s="26"/>
      <c r="K14" s="73"/>
    </row>
    <row r="15" spans="2:11" ht="43.8" thickBot="1">
      <c r="B15" s="188"/>
      <c r="C15" s="2" t="s">
        <v>13</v>
      </c>
      <c r="D15" s="3">
        <v>50</v>
      </c>
      <c r="E15" s="31" t="s">
        <v>57</v>
      </c>
      <c r="F15" s="1"/>
      <c r="G15" s="1">
        <v>50</v>
      </c>
      <c r="H15" s="20"/>
      <c r="I15" s="27"/>
      <c r="J15" s="27"/>
      <c r="K15" s="74"/>
    </row>
    <row r="16" spans="2:11" ht="43.2">
      <c r="B16" s="188"/>
      <c r="C16" s="2" t="s">
        <v>14</v>
      </c>
      <c r="D16" s="3">
        <v>80</v>
      </c>
      <c r="E16" s="31" t="s">
        <v>57</v>
      </c>
      <c r="F16" s="1"/>
      <c r="G16" s="1">
        <v>30</v>
      </c>
      <c r="H16" s="15">
        <v>50</v>
      </c>
      <c r="I16" s="27"/>
      <c r="J16" s="27"/>
      <c r="K16" s="74"/>
    </row>
    <row r="17" spans="2:16" ht="43.8" thickBot="1">
      <c r="B17" s="189"/>
      <c r="C17" s="84" t="s">
        <v>15</v>
      </c>
      <c r="D17" s="13">
        <v>50</v>
      </c>
      <c r="E17" s="17" t="s">
        <v>57</v>
      </c>
      <c r="F17" s="8"/>
      <c r="G17" s="8">
        <v>50</v>
      </c>
      <c r="H17" s="21"/>
      <c r="I17" s="28"/>
      <c r="J17" s="28"/>
      <c r="K17" s="75"/>
      <c r="P17">
        <f>440-410</f>
        <v>30</v>
      </c>
    </row>
    <row r="18" spans="2:16" ht="15" thickBot="1">
      <c r="B18" s="83"/>
      <c r="C18" s="85"/>
      <c r="D18" s="54">
        <f>SUM(D14:D17)</f>
        <v>230</v>
      </c>
      <c r="E18" s="87"/>
      <c r="F18" s="88"/>
      <c r="G18" s="89"/>
      <c r="H18" s="90"/>
      <c r="I18" s="91"/>
      <c r="J18" s="91"/>
      <c r="K18" s="92"/>
    </row>
    <row r="19" spans="2:16" ht="48.75" customHeight="1" thickBot="1">
      <c r="B19" s="190" t="s">
        <v>30</v>
      </c>
      <c r="C19" s="50" t="s">
        <v>25</v>
      </c>
      <c r="D19" s="181">
        <v>100</v>
      </c>
      <c r="E19" s="86" t="s">
        <v>57</v>
      </c>
      <c r="G19" s="4"/>
      <c r="H19" s="4"/>
      <c r="I19" s="76">
        <v>50</v>
      </c>
      <c r="J19" s="77">
        <v>50</v>
      </c>
      <c r="K19" s="78"/>
    </row>
    <row r="20" spans="2:16" ht="42" customHeight="1">
      <c r="B20" s="191"/>
      <c r="C20" s="51" t="s">
        <v>26</v>
      </c>
      <c r="D20" s="3">
        <v>108</v>
      </c>
      <c r="E20" s="86" t="s">
        <v>57</v>
      </c>
      <c r="F20" s="1"/>
      <c r="G20" s="1"/>
      <c r="H20" s="1"/>
      <c r="I20" s="27">
        <v>58</v>
      </c>
      <c r="J20" s="79">
        <v>50</v>
      </c>
      <c r="K20" s="80"/>
    </row>
    <row r="21" spans="2:16" ht="50.25" customHeight="1">
      <c r="B21" s="191"/>
      <c r="C21" s="52" t="s">
        <v>27</v>
      </c>
      <c r="D21" s="3">
        <v>80</v>
      </c>
      <c r="E21" s="86" t="s">
        <v>57</v>
      </c>
      <c r="F21" s="1"/>
      <c r="G21" s="1"/>
      <c r="H21" s="1"/>
      <c r="I21" s="27">
        <v>40</v>
      </c>
      <c r="J21" s="79">
        <v>40</v>
      </c>
      <c r="K21" s="80"/>
    </row>
    <row r="22" spans="2:16" ht="55.2">
      <c r="B22" s="191"/>
      <c r="C22" s="52" t="s">
        <v>28</v>
      </c>
      <c r="D22" s="3">
        <v>80</v>
      </c>
      <c r="E22" s="86" t="s">
        <v>57</v>
      </c>
      <c r="F22" s="1"/>
      <c r="G22" s="1"/>
      <c r="H22" s="1"/>
      <c r="I22" s="27"/>
      <c r="J22" s="79"/>
      <c r="K22" s="80">
        <v>80</v>
      </c>
    </row>
    <row r="23" spans="2:16" ht="45.75" customHeight="1" thickBot="1">
      <c r="B23" s="192"/>
      <c r="C23" s="53" t="s">
        <v>29</v>
      </c>
      <c r="D23" s="13">
        <v>120</v>
      </c>
      <c r="E23" s="86" t="s">
        <v>57</v>
      </c>
      <c r="F23" s="8"/>
      <c r="G23" s="8"/>
      <c r="H23" s="8"/>
      <c r="I23" s="28"/>
      <c r="J23" s="81"/>
      <c r="K23" s="82">
        <v>120</v>
      </c>
    </row>
    <row r="24" spans="2:16" ht="24" customHeight="1" thickBot="1">
      <c r="B24" s="105"/>
      <c r="C24" s="106"/>
      <c r="D24" s="54">
        <f>SUM(D19:D23)</f>
        <v>488</v>
      </c>
      <c r="E24" s="107"/>
      <c r="F24" s="56"/>
      <c r="G24" s="107"/>
      <c r="H24" s="107"/>
      <c r="I24" s="108"/>
      <c r="J24" s="109"/>
      <c r="K24" s="109"/>
    </row>
    <row r="25" spans="2:16" ht="82.8">
      <c r="B25" s="182" t="s">
        <v>47</v>
      </c>
      <c r="C25" s="110" t="s">
        <v>33</v>
      </c>
      <c r="D25" s="103">
        <v>22</v>
      </c>
      <c r="E25" s="104"/>
      <c r="F25" s="104"/>
      <c r="G25" s="104"/>
      <c r="H25" s="104"/>
      <c r="I25" s="104"/>
      <c r="J25" s="104"/>
      <c r="K25" s="104"/>
    </row>
    <row r="26" spans="2:16" ht="55.2">
      <c r="B26" s="183"/>
      <c r="C26" s="93" t="s">
        <v>34</v>
      </c>
      <c r="D26" s="60"/>
      <c r="E26" s="61"/>
      <c r="F26" s="61"/>
      <c r="G26" s="61"/>
      <c r="H26" s="61"/>
      <c r="I26" s="61"/>
      <c r="J26" s="61"/>
      <c r="K26" s="61"/>
    </row>
    <row r="27" spans="2:16" ht="69">
      <c r="B27" s="183"/>
      <c r="C27" s="93" t="s">
        <v>35</v>
      </c>
      <c r="D27" s="60">
        <v>22</v>
      </c>
      <c r="E27" s="61"/>
      <c r="F27" s="61"/>
      <c r="G27" s="61"/>
      <c r="H27" s="61"/>
      <c r="I27" s="61"/>
      <c r="J27" s="61"/>
      <c r="K27" s="61"/>
    </row>
    <row r="28" spans="2:16" ht="55.2">
      <c r="B28" s="183"/>
      <c r="C28" s="93" t="s">
        <v>36</v>
      </c>
      <c r="D28" s="60">
        <v>22</v>
      </c>
      <c r="E28" s="61"/>
      <c r="F28" s="61"/>
      <c r="G28" s="61"/>
      <c r="H28" s="61"/>
      <c r="I28" s="61"/>
      <c r="J28" s="61"/>
      <c r="K28" s="61"/>
    </row>
    <row r="29" spans="2:16" ht="55.2">
      <c r="B29" s="183"/>
      <c r="C29" s="93" t="s">
        <v>37</v>
      </c>
      <c r="D29" s="60">
        <v>22</v>
      </c>
      <c r="E29" s="61"/>
      <c r="F29" s="61"/>
      <c r="G29" s="61"/>
      <c r="H29" s="61"/>
      <c r="I29" s="61"/>
      <c r="J29" s="61"/>
      <c r="K29" s="61"/>
    </row>
    <row r="30" spans="2:16" ht="96.6">
      <c r="B30" s="183"/>
      <c r="C30" s="94" t="s">
        <v>38</v>
      </c>
      <c r="D30" s="57">
        <v>22</v>
      </c>
      <c r="E30" s="58" t="s">
        <v>51</v>
      </c>
      <c r="F30" s="58"/>
      <c r="G30" s="58">
        <v>24</v>
      </c>
      <c r="H30" s="61"/>
      <c r="I30" s="61"/>
      <c r="J30" s="61"/>
      <c r="K30" s="61"/>
    </row>
    <row r="31" spans="2:16" ht="55.2">
      <c r="B31" s="183"/>
      <c r="C31" s="93" t="s">
        <v>39</v>
      </c>
      <c r="D31" s="60">
        <v>10</v>
      </c>
      <c r="E31" s="61"/>
      <c r="F31" s="61"/>
      <c r="G31" s="61"/>
      <c r="H31" s="61"/>
      <c r="I31" s="61"/>
      <c r="J31" s="61"/>
      <c r="K31" s="61"/>
    </row>
    <row r="32" spans="2:16" ht="82.8">
      <c r="B32" s="183"/>
      <c r="C32" s="94" t="s">
        <v>40</v>
      </c>
      <c r="D32" s="59"/>
      <c r="E32" s="58" t="s">
        <v>49</v>
      </c>
      <c r="F32" s="58">
        <v>24</v>
      </c>
      <c r="G32" s="58">
        <v>24</v>
      </c>
      <c r="H32" s="61"/>
      <c r="I32" s="61"/>
      <c r="J32" s="61"/>
      <c r="K32" s="61"/>
    </row>
    <row r="33" spans="2:11" ht="55.2">
      <c r="B33" s="183"/>
      <c r="C33" s="94" t="s">
        <v>41</v>
      </c>
      <c r="D33" s="57">
        <v>22</v>
      </c>
      <c r="E33" s="58" t="s">
        <v>50</v>
      </c>
      <c r="F33" s="58">
        <v>12</v>
      </c>
      <c r="G33" s="58">
        <v>12</v>
      </c>
      <c r="H33" s="61"/>
      <c r="I33" s="61"/>
      <c r="J33" s="61"/>
      <c r="K33" s="61"/>
    </row>
    <row r="34" spans="2:11" ht="82.8">
      <c r="B34" s="183"/>
      <c r="C34" s="93" t="s">
        <v>42</v>
      </c>
      <c r="D34" s="60">
        <v>12</v>
      </c>
      <c r="E34" s="61"/>
      <c r="F34" s="61"/>
      <c r="G34" s="61"/>
      <c r="H34" s="61"/>
      <c r="I34" s="61"/>
      <c r="J34" s="61"/>
      <c r="K34" s="61"/>
    </row>
    <row r="35" spans="2:11" ht="41.4">
      <c r="B35" s="183"/>
      <c r="C35" s="93" t="s">
        <v>43</v>
      </c>
      <c r="D35" s="60">
        <v>22</v>
      </c>
      <c r="E35" s="61"/>
      <c r="F35" s="61"/>
      <c r="G35" s="61"/>
      <c r="H35" s="61"/>
      <c r="I35" s="61"/>
      <c r="J35" s="61"/>
      <c r="K35" s="61"/>
    </row>
    <row r="36" spans="2:11" ht="55.2">
      <c r="B36" s="183"/>
      <c r="C36" s="93" t="s">
        <v>44</v>
      </c>
      <c r="D36" s="60">
        <v>10</v>
      </c>
      <c r="E36" s="61"/>
      <c r="F36" s="61"/>
      <c r="G36" s="61"/>
      <c r="H36" s="61"/>
      <c r="I36" s="61"/>
      <c r="J36" s="61"/>
      <c r="K36" s="61"/>
    </row>
    <row r="37" spans="2:11" ht="55.2">
      <c r="B37" s="183"/>
      <c r="C37" s="94" t="s">
        <v>45</v>
      </c>
      <c r="D37" s="57">
        <v>22</v>
      </c>
      <c r="E37" s="58" t="s">
        <v>50</v>
      </c>
      <c r="F37" s="58">
        <v>12</v>
      </c>
      <c r="G37" s="58">
        <v>12</v>
      </c>
      <c r="H37" s="61"/>
      <c r="I37" s="61"/>
      <c r="J37" s="61"/>
      <c r="K37" s="61"/>
    </row>
    <row r="38" spans="2:11" ht="42" thickBot="1">
      <c r="B38" s="184"/>
      <c r="C38" s="97" t="s">
        <v>46</v>
      </c>
      <c r="D38" s="98">
        <v>12</v>
      </c>
      <c r="E38" s="99"/>
      <c r="F38" s="99"/>
      <c r="G38" s="99"/>
      <c r="H38" s="61"/>
      <c r="I38" s="61"/>
      <c r="J38" s="61"/>
      <c r="K38" s="61"/>
    </row>
    <row r="39" spans="2:11" ht="15" thickBot="1">
      <c r="B39" s="95"/>
      <c r="C39" s="100" t="s">
        <v>48</v>
      </c>
      <c r="D39" s="89"/>
      <c r="E39" s="89"/>
      <c r="F39" s="101">
        <f>SUM(F3:F38)</f>
        <v>488</v>
      </c>
      <c r="G39" s="102">
        <f>SUM(G3:G38)</f>
        <v>512</v>
      </c>
      <c r="H39" s="96"/>
      <c r="I39" s="1"/>
      <c r="J39" s="1"/>
      <c r="K39" s="1"/>
    </row>
  </sheetData>
  <mergeCells count="17">
    <mergeCell ref="B1:K1"/>
    <mergeCell ref="B3:B7"/>
    <mergeCell ref="C3:C4"/>
    <mergeCell ref="D3:D4"/>
    <mergeCell ref="B9:B12"/>
    <mergeCell ref="G3:G4"/>
    <mergeCell ref="H3:H4"/>
    <mergeCell ref="I3:I4"/>
    <mergeCell ref="J3:J4"/>
    <mergeCell ref="K3:K4"/>
    <mergeCell ref="B19:B23"/>
    <mergeCell ref="B25:B38"/>
    <mergeCell ref="E3:E4"/>
    <mergeCell ref="E5:E6"/>
    <mergeCell ref="E7:E8"/>
    <mergeCell ref="F3:F4"/>
    <mergeCell ref="B14:B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432289</vt:lpstr>
      <vt:lpstr>PROGRAMACION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Alba Florez</cp:lastModifiedBy>
  <dcterms:created xsi:type="dcterms:W3CDTF">2013-11-02T13:26:57Z</dcterms:created>
  <dcterms:modified xsi:type="dcterms:W3CDTF">2014-04-04T17:24:01Z</dcterms:modified>
</cp:coreProperties>
</file>