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Work/Tijdelijk_project/version2020/Review_phase2/Final_script_and_data/"/>
    </mc:Choice>
  </mc:AlternateContent>
  <xr:revisionPtr revIDLastSave="0" documentId="13_ncr:1_{7E53257A-ACD8-F84D-96DE-17BDC39820CB}" xr6:coauthVersionLast="36" xr6:coauthVersionMax="36" xr10:uidLastSave="{00000000-0000-0000-0000-000000000000}"/>
  <bookViews>
    <workbookView xWindow="7960" yWindow="460" windowWidth="31680" windowHeight="20760" activeTab="5" xr2:uid="{EE738DD9-36D1-EC40-BD50-EC3465C6D204}"/>
  </bookViews>
  <sheets>
    <sheet name="Emissions" sheetId="1" r:id="rId1"/>
    <sheet name="Atmosphere" sheetId="2" r:id="rId2"/>
    <sheet name="Atmosphere_monthly" sheetId="4" r:id="rId3"/>
    <sheet name="FAOStat" sheetId="7" r:id="rId4"/>
    <sheet name="RCP" sheetId="3" r:id="rId5"/>
    <sheet name="AF_annual" sheetId="5" r:id="rId6"/>
    <sheet name="AF_monthly" sheetId="6" r:id="rId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0" i="7" l="1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9" i="7"/>
  <c r="K10" i="7"/>
  <c r="K11" i="7"/>
  <c r="K12" i="7"/>
  <c r="K13" i="7"/>
  <c r="K14" i="7"/>
  <c r="K15" i="7"/>
  <c r="K16" i="7"/>
  <c r="K17" i="7"/>
  <c r="K18" i="7"/>
  <c r="K19" i="7"/>
  <c r="K20" i="7"/>
  <c r="K8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40" i="7"/>
  <c r="I41" i="7"/>
  <c r="I42" i="7"/>
  <c r="I43" i="7"/>
  <c r="I44" i="7"/>
  <c r="I45" i="7"/>
  <c r="I46" i="7"/>
  <c r="I47" i="7"/>
  <c r="I48" i="7"/>
  <c r="I49" i="7"/>
  <c r="I50" i="7"/>
  <c r="I30" i="7"/>
  <c r="I31" i="7"/>
  <c r="I32" i="7"/>
  <c r="I33" i="7"/>
  <c r="I34" i="7"/>
  <c r="I35" i="7"/>
  <c r="I36" i="7"/>
  <c r="I37" i="7"/>
  <c r="I38" i="7"/>
  <c r="I39" i="7"/>
  <c r="I23" i="7"/>
  <c r="I24" i="7"/>
  <c r="I25" i="7"/>
  <c r="I26" i="7"/>
  <c r="I27" i="7"/>
  <c r="I28" i="7"/>
  <c r="I29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8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33" i="7"/>
  <c r="J34" i="7"/>
  <c r="J35" i="7"/>
  <c r="J36" i="7"/>
  <c r="J37" i="7"/>
  <c r="J38" i="7"/>
  <c r="J39" i="7"/>
  <c r="J40" i="7"/>
  <c r="J41" i="7"/>
  <c r="J42" i="7"/>
  <c r="J43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8" i="7"/>
  <c r="F18" i="1" l="1"/>
  <c r="F87" i="1" l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19" i="1"/>
  <c r="F20" i="1"/>
  <c r="F21" i="1"/>
  <c r="F22" i="1"/>
  <c r="F23" i="1"/>
  <c r="F24" i="1"/>
  <c r="F25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U54" i="3" l="1"/>
  <c r="U58" i="3"/>
  <c r="U70" i="3"/>
  <c r="U74" i="3"/>
  <c r="U86" i="3"/>
  <c r="U90" i="3"/>
  <c r="U145" i="3"/>
  <c r="U153" i="3"/>
  <c r="U156" i="3"/>
  <c r="U157" i="3"/>
  <c r="U160" i="3"/>
  <c r="U161" i="3"/>
  <c r="U164" i="3"/>
  <c r="U165" i="3"/>
  <c r="U168" i="3"/>
  <c r="R20" i="3"/>
  <c r="A9" i="3"/>
  <c r="A10" i="3" s="1"/>
  <c r="A11" i="3" s="1"/>
  <c r="A12" i="3" s="1"/>
  <c r="A13" i="3" s="1"/>
  <c r="A14" i="3" s="1"/>
  <c r="A15" i="3" s="1"/>
  <c r="A16" i="3" s="1"/>
  <c r="A17" i="3" s="1"/>
  <c r="A18" i="3" s="1"/>
  <c r="N21" i="3"/>
  <c r="R21" i="3" s="1"/>
  <c r="O21" i="3"/>
  <c r="S21" i="3" s="1"/>
  <c r="P21" i="3"/>
  <c r="T21" i="3" s="1"/>
  <c r="Q21" i="3"/>
  <c r="U21" i="3" s="1"/>
  <c r="N22" i="3"/>
  <c r="R22" i="3" s="1"/>
  <c r="O22" i="3"/>
  <c r="S22" i="3" s="1"/>
  <c r="P22" i="3"/>
  <c r="T22" i="3" s="1"/>
  <c r="Q22" i="3"/>
  <c r="U22" i="3" s="1"/>
  <c r="N23" i="3"/>
  <c r="R23" i="3" s="1"/>
  <c r="O23" i="3"/>
  <c r="S23" i="3" s="1"/>
  <c r="P23" i="3"/>
  <c r="T23" i="3" s="1"/>
  <c r="Q23" i="3"/>
  <c r="U23" i="3" s="1"/>
  <c r="N24" i="3"/>
  <c r="R24" i="3" s="1"/>
  <c r="O24" i="3"/>
  <c r="S24" i="3" s="1"/>
  <c r="P24" i="3"/>
  <c r="T24" i="3" s="1"/>
  <c r="Q24" i="3"/>
  <c r="U24" i="3" s="1"/>
  <c r="N25" i="3"/>
  <c r="R25" i="3" s="1"/>
  <c r="O25" i="3"/>
  <c r="S25" i="3" s="1"/>
  <c r="P25" i="3"/>
  <c r="T25" i="3" s="1"/>
  <c r="Q25" i="3"/>
  <c r="U25" i="3" s="1"/>
  <c r="N26" i="3"/>
  <c r="R26" i="3" s="1"/>
  <c r="O26" i="3"/>
  <c r="S26" i="3" s="1"/>
  <c r="P26" i="3"/>
  <c r="T26" i="3" s="1"/>
  <c r="Q26" i="3"/>
  <c r="U26" i="3" s="1"/>
  <c r="N27" i="3"/>
  <c r="R27" i="3" s="1"/>
  <c r="O27" i="3"/>
  <c r="S27" i="3" s="1"/>
  <c r="P27" i="3"/>
  <c r="T27" i="3" s="1"/>
  <c r="Q27" i="3"/>
  <c r="U27" i="3" s="1"/>
  <c r="N28" i="3"/>
  <c r="R28" i="3" s="1"/>
  <c r="O28" i="3"/>
  <c r="S28" i="3" s="1"/>
  <c r="P28" i="3"/>
  <c r="T28" i="3" s="1"/>
  <c r="Q28" i="3"/>
  <c r="U28" i="3" s="1"/>
  <c r="N29" i="3"/>
  <c r="R29" i="3" s="1"/>
  <c r="O29" i="3"/>
  <c r="S29" i="3" s="1"/>
  <c r="P29" i="3"/>
  <c r="T29" i="3" s="1"/>
  <c r="Q29" i="3"/>
  <c r="U29" i="3" s="1"/>
  <c r="N30" i="3"/>
  <c r="R30" i="3" s="1"/>
  <c r="O30" i="3"/>
  <c r="S30" i="3" s="1"/>
  <c r="P30" i="3"/>
  <c r="T30" i="3" s="1"/>
  <c r="Q30" i="3"/>
  <c r="U30" i="3" s="1"/>
  <c r="N31" i="3"/>
  <c r="R31" i="3" s="1"/>
  <c r="O31" i="3"/>
  <c r="S31" i="3" s="1"/>
  <c r="P31" i="3"/>
  <c r="T31" i="3" s="1"/>
  <c r="Q31" i="3"/>
  <c r="U31" i="3" s="1"/>
  <c r="N32" i="3"/>
  <c r="R32" i="3" s="1"/>
  <c r="O32" i="3"/>
  <c r="S32" i="3" s="1"/>
  <c r="P32" i="3"/>
  <c r="T32" i="3" s="1"/>
  <c r="Q32" i="3"/>
  <c r="U32" i="3" s="1"/>
  <c r="N33" i="3"/>
  <c r="R33" i="3" s="1"/>
  <c r="O33" i="3"/>
  <c r="S33" i="3" s="1"/>
  <c r="P33" i="3"/>
  <c r="T33" i="3" s="1"/>
  <c r="Q33" i="3"/>
  <c r="U33" i="3" s="1"/>
  <c r="N34" i="3"/>
  <c r="R34" i="3" s="1"/>
  <c r="O34" i="3"/>
  <c r="S34" i="3" s="1"/>
  <c r="P34" i="3"/>
  <c r="T34" i="3" s="1"/>
  <c r="Q34" i="3"/>
  <c r="U34" i="3" s="1"/>
  <c r="N35" i="3"/>
  <c r="R35" i="3" s="1"/>
  <c r="O35" i="3"/>
  <c r="S35" i="3" s="1"/>
  <c r="P35" i="3"/>
  <c r="T35" i="3" s="1"/>
  <c r="Q35" i="3"/>
  <c r="U35" i="3" s="1"/>
  <c r="N36" i="3"/>
  <c r="R36" i="3" s="1"/>
  <c r="O36" i="3"/>
  <c r="S36" i="3" s="1"/>
  <c r="P36" i="3"/>
  <c r="T36" i="3" s="1"/>
  <c r="Q36" i="3"/>
  <c r="U36" i="3" s="1"/>
  <c r="N37" i="3"/>
  <c r="R37" i="3" s="1"/>
  <c r="O37" i="3"/>
  <c r="S37" i="3" s="1"/>
  <c r="P37" i="3"/>
  <c r="T37" i="3" s="1"/>
  <c r="Q37" i="3"/>
  <c r="U37" i="3" s="1"/>
  <c r="N38" i="3"/>
  <c r="R38" i="3" s="1"/>
  <c r="O38" i="3"/>
  <c r="S38" i="3" s="1"/>
  <c r="P38" i="3"/>
  <c r="T38" i="3" s="1"/>
  <c r="Q38" i="3"/>
  <c r="U38" i="3" s="1"/>
  <c r="N39" i="3"/>
  <c r="R39" i="3" s="1"/>
  <c r="O39" i="3"/>
  <c r="S39" i="3" s="1"/>
  <c r="P39" i="3"/>
  <c r="T39" i="3" s="1"/>
  <c r="Q39" i="3"/>
  <c r="U39" i="3" s="1"/>
  <c r="N40" i="3"/>
  <c r="R40" i="3" s="1"/>
  <c r="O40" i="3"/>
  <c r="S40" i="3" s="1"/>
  <c r="P40" i="3"/>
  <c r="T40" i="3" s="1"/>
  <c r="Q40" i="3"/>
  <c r="U40" i="3" s="1"/>
  <c r="N41" i="3"/>
  <c r="R41" i="3" s="1"/>
  <c r="O41" i="3"/>
  <c r="S41" i="3" s="1"/>
  <c r="P41" i="3"/>
  <c r="T41" i="3" s="1"/>
  <c r="Q41" i="3"/>
  <c r="U41" i="3" s="1"/>
  <c r="N42" i="3"/>
  <c r="R42" i="3" s="1"/>
  <c r="O42" i="3"/>
  <c r="S42" i="3" s="1"/>
  <c r="P42" i="3"/>
  <c r="T42" i="3" s="1"/>
  <c r="Q42" i="3"/>
  <c r="U42" i="3" s="1"/>
  <c r="N43" i="3"/>
  <c r="R43" i="3" s="1"/>
  <c r="O43" i="3"/>
  <c r="S43" i="3" s="1"/>
  <c r="P43" i="3"/>
  <c r="T43" i="3" s="1"/>
  <c r="Q43" i="3"/>
  <c r="U43" i="3" s="1"/>
  <c r="N44" i="3"/>
  <c r="R44" i="3" s="1"/>
  <c r="O44" i="3"/>
  <c r="S44" i="3" s="1"/>
  <c r="P44" i="3"/>
  <c r="T44" i="3" s="1"/>
  <c r="Q44" i="3"/>
  <c r="U44" i="3" s="1"/>
  <c r="N45" i="3"/>
  <c r="R45" i="3" s="1"/>
  <c r="O45" i="3"/>
  <c r="S45" i="3" s="1"/>
  <c r="P45" i="3"/>
  <c r="T45" i="3" s="1"/>
  <c r="Q45" i="3"/>
  <c r="U45" i="3" s="1"/>
  <c r="N46" i="3"/>
  <c r="R46" i="3" s="1"/>
  <c r="O46" i="3"/>
  <c r="S46" i="3" s="1"/>
  <c r="P46" i="3"/>
  <c r="T46" i="3" s="1"/>
  <c r="Q46" i="3"/>
  <c r="U46" i="3" s="1"/>
  <c r="N47" i="3"/>
  <c r="R47" i="3" s="1"/>
  <c r="O47" i="3"/>
  <c r="S47" i="3" s="1"/>
  <c r="P47" i="3"/>
  <c r="T47" i="3" s="1"/>
  <c r="Q47" i="3"/>
  <c r="U47" i="3" s="1"/>
  <c r="N48" i="3"/>
  <c r="R48" i="3" s="1"/>
  <c r="O48" i="3"/>
  <c r="S48" i="3" s="1"/>
  <c r="P48" i="3"/>
  <c r="T48" i="3" s="1"/>
  <c r="Q48" i="3"/>
  <c r="U48" i="3" s="1"/>
  <c r="N49" i="3"/>
  <c r="R49" i="3" s="1"/>
  <c r="O49" i="3"/>
  <c r="S49" i="3" s="1"/>
  <c r="P49" i="3"/>
  <c r="T49" i="3" s="1"/>
  <c r="Q49" i="3"/>
  <c r="U49" i="3" s="1"/>
  <c r="N50" i="3"/>
  <c r="R50" i="3" s="1"/>
  <c r="O50" i="3"/>
  <c r="S50" i="3" s="1"/>
  <c r="P50" i="3"/>
  <c r="T50" i="3" s="1"/>
  <c r="Q50" i="3"/>
  <c r="U50" i="3" s="1"/>
  <c r="N51" i="3"/>
  <c r="R51" i="3" s="1"/>
  <c r="O51" i="3"/>
  <c r="S51" i="3" s="1"/>
  <c r="P51" i="3"/>
  <c r="T51" i="3" s="1"/>
  <c r="Q51" i="3"/>
  <c r="U51" i="3" s="1"/>
  <c r="N52" i="3"/>
  <c r="R52" i="3" s="1"/>
  <c r="O52" i="3"/>
  <c r="S52" i="3" s="1"/>
  <c r="P52" i="3"/>
  <c r="T52" i="3" s="1"/>
  <c r="Q52" i="3"/>
  <c r="U52" i="3" s="1"/>
  <c r="N53" i="3"/>
  <c r="R53" i="3" s="1"/>
  <c r="O53" i="3"/>
  <c r="S53" i="3" s="1"/>
  <c r="P53" i="3"/>
  <c r="T53" i="3" s="1"/>
  <c r="Q53" i="3"/>
  <c r="U53" i="3" s="1"/>
  <c r="N54" i="3"/>
  <c r="R54" i="3" s="1"/>
  <c r="O54" i="3"/>
  <c r="S54" i="3" s="1"/>
  <c r="P54" i="3"/>
  <c r="T54" i="3" s="1"/>
  <c r="Q54" i="3"/>
  <c r="N55" i="3"/>
  <c r="R55" i="3" s="1"/>
  <c r="O55" i="3"/>
  <c r="S55" i="3" s="1"/>
  <c r="P55" i="3"/>
  <c r="T55" i="3" s="1"/>
  <c r="Q55" i="3"/>
  <c r="U55" i="3" s="1"/>
  <c r="N56" i="3"/>
  <c r="R56" i="3" s="1"/>
  <c r="O56" i="3"/>
  <c r="S56" i="3" s="1"/>
  <c r="P56" i="3"/>
  <c r="T56" i="3" s="1"/>
  <c r="Q56" i="3"/>
  <c r="U56" i="3" s="1"/>
  <c r="N57" i="3"/>
  <c r="R57" i="3" s="1"/>
  <c r="O57" i="3"/>
  <c r="S57" i="3" s="1"/>
  <c r="P57" i="3"/>
  <c r="T57" i="3" s="1"/>
  <c r="Q57" i="3"/>
  <c r="U57" i="3" s="1"/>
  <c r="N58" i="3"/>
  <c r="R58" i="3" s="1"/>
  <c r="O58" i="3"/>
  <c r="S58" i="3" s="1"/>
  <c r="P58" i="3"/>
  <c r="T58" i="3" s="1"/>
  <c r="Q58" i="3"/>
  <c r="N59" i="3"/>
  <c r="R59" i="3" s="1"/>
  <c r="O59" i="3"/>
  <c r="S59" i="3" s="1"/>
  <c r="P59" i="3"/>
  <c r="T59" i="3" s="1"/>
  <c r="Q59" i="3"/>
  <c r="U59" i="3" s="1"/>
  <c r="N60" i="3"/>
  <c r="R60" i="3" s="1"/>
  <c r="O60" i="3"/>
  <c r="S60" i="3" s="1"/>
  <c r="P60" i="3"/>
  <c r="T60" i="3" s="1"/>
  <c r="Q60" i="3"/>
  <c r="U60" i="3" s="1"/>
  <c r="N61" i="3"/>
  <c r="R61" i="3" s="1"/>
  <c r="O61" i="3"/>
  <c r="S61" i="3" s="1"/>
  <c r="P61" i="3"/>
  <c r="T61" i="3" s="1"/>
  <c r="Q61" i="3"/>
  <c r="U61" i="3" s="1"/>
  <c r="N62" i="3"/>
  <c r="R62" i="3" s="1"/>
  <c r="O62" i="3"/>
  <c r="S62" i="3" s="1"/>
  <c r="P62" i="3"/>
  <c r="T62" i="3" s="1"/>
  <c r="Q62" i="3"/>
  <c r="U62" i="3" s="1"/>
  <c r="N63" i="3"/>
  <c r="R63" i="3" s="1"/>
  <c r="O63" i="3"/>
  <c r="S63" i="3" s="1"/>
  <c r="P63" i="3"/>
  <c r="T63" i="3" s="1"/>
  <c r="Q63" i="3"/>
  <c r="U63" i="3" s="1"/>
  <c r="N64" i="3"/>
  <c r="R64" i="3" s="1"/>
  <c r="O64" i="3"/>
  <c r="S64" i="3" s="1"/>
  <c r="P64" i="3"/>
  <c r="T64" i="3" s="1"/>
  <c r="Q64" i="3"/>
  <c r="U64" i="3" s="1"/>
  <c r="N65" i="3"/>
  <c r="R65" i="3" s="1"/>
  <c r="O65" i="3"/>
  <c r="S65" i="3" s="1"/>
  <c r="P65" i="3"/>
  <c r="T65" i="3" s="1"/>
  <c r="Q65" i="3"/>
  <c r="U65" i="3" s="1"/>
  <c r="N66" i="3"/>
  <c r="R66" i="3" s="1"/>
  <c r="O66" i="3"/>
  <c r="S66" i="3" s="1"/>
  <c r="P66" i="3"/>
  <c r="T66" i="3" s="1"/>
  <c r="Q66" i="3"/>
  <c r="U66" i="3" s="1"/>
  <c r="N67" i="3"/>
  <c r="R67" i="3" s="1"/>
  <c r="O67" i="3"/>
  <c r="S67" i="3" s="1"/>
  <c r="P67" i="3"/>
  <c r="T67" i="3" s="1"/>
  <c r="Q67" i="3"/>
  <c r="U67" i="3" s="1"/>
  <c r="N68" i="3"/>
  <c r="R68" i="3" s="1"/>
  <c r="O68" i="3"/>
  <c r="S68" i="3" s="1"/>
  <c r="P68" i="3"/>
  <c r="T68" i="3" s="1"/>
  <c r="Q68" i="3"/>
  <c r="U68" i="3" s="1"/>
  <c r="N69" i="3"/>
  <c r="R69" i="3" s="1"/>
  <c r="O69" i="3"/>
  <c r="S69" i="3" s="1"/>
  <c r="P69" i="3"/>
  <c r="T69" i="3" s="1"/>
  <c r="Q69" i="3"/>
  <c r="U69" i="3" s="1"/>
  <c r="N70" i="3"/>
  <c r="R70" i="3" s="1"/>
  <c r="O70" i="3"/>
  <c r="S70" i="3" s="1"/>
  <c r="P70" i="3"/>
  <c r="T70" i="3" s="1"/>
  <c r="Q70" i="3"/>
  <c r="N71" i="3"/>
  <c r="R71" i="3" s="1"/>
  <c r="O71" i="3"/>
  <c r="S71" i="3" s="1"/>
  <c r="P71" i="3"/>
  <c r="T71" i="3" s="1"/>
  <c r="Q71" i="3"/>
  <c r="U71" i="3" s="1"/>
  <c r="N72" i="3"/>
  <c r="R72" i="3" s="1"/>
  <c r="O72" i="3"/>
  <c r="S72" i="3" s="1"/>
  <c r="P72" i="3"/>
  <c r="T72" i="3" s="1"/>
  <c r="Q72" i="3"/>
  <c r="U72" i="3" s="1"/>
  <c r="N73" i="3"/>
  <c r="R73" i="3" s="1"/>
  <c r="O73" i="3"/>
  <c r="S73" i="3" s="1"/>
  <c r="P73" i="3"/>
  <c r="T73" i="3" s="1"/>
  <c r="Q73" i="3"/>
  <c r="U73" i="3" s="1"/>
  <c r="N74" i="3"/>
  <c r="R74" i="3" s="1"/>
  <c r="O74" i="3"/>
  <c r="S74" i="3" s="1"/>
  <c r="P74" i="3"/>
  <c r="T74" i="3" s="1"/>
  <c r="Q74" i="3"/>
  <c r="N75" i="3"/>
  <c r="R75" i="3" s="1"/>
  <c r="O75" i="3"/>
  <c r="S75" i="3" s="1"/>
  <c r="P75" i="3"/>
  <c r="T75" i="3" s="1"/>
  <c r="Q75" i="3"/>
  <c r="U75" i="3" s="1"/>
  <c r="N76" i="3"/>
  <c r="R76" i="3" s="1"/>
  <c r="O76" i="3"/>
  <c r="S76" i="3" s="1"/>
  <c r="P76" i="3"/>
  <c r="T76" i="3" s="1"/>
  <c r="Q76" i="3"/>
  <c r="U76" i="3" s="1"/>
  <c r="N77" i="3"/>
  <c r="R77" i="3" s="1"/>
  <c r="O77" i="3"/>
  <c r="S77" i="3" s="1"/>
  <c r="P77" i="3"/>
  <c r="T77" i="3" s="1"/>
  <c r="Q77" i="3"/>
  <c r="U77" i="3" s="1"/>
  <c r="N78" i="3"/>
  <c r="R78" i="3" s="1"/>
  <c r="O78" i="3"/>
  <c r="S78" i="3" s="1"/>
  <c r="P78" i="3"/>
  <c r="T78" i="3" s="1"/>
  <c r="Q78" i="3"/>
  <c r="U78" i="3" s="1"/>
  <c r="N79" i="3"/>
  <c r="R79" i="3" s="1"/>
  <c r="O79" i="3"/>
  <c r="S79" i="3" s="1"/>
  <c r="P79" i="3"/>
  <c r="T79" i="3" s="1"/>
  <c r="Q79" i="3"/>
  <c r="U79" i="3" s="1"/>
  <c r="N80" i="3"/>
  <c r="R80" i="3" s="1"/>
  <c r="O80" i="3"/>
  <c r="S80" i="3" s="1"/>
  <c r="P80" i="3"/>
  <c r="T80" i="3" s="1"/>
  <c r="Q80" i="3"/>
  <c r="U80" i="3" s="1"/>
  <c r="N81" i="3"/>
  <c r="R81" i="3" s="1"/>
  <c r="O81" i="3"/>
  <c r="S81" i="3" s="1"/>
  <c r="P81" i="3"/>
  <c r="T81" i="3" s="1"/>
  <c r="Q81" i="3"/>
  <c r="U81" i="3" s="1"/>
  <c r="N82" i="3"/>
  <c r="R82" i="3" s="1"/>
  <c r="O82" i="3"/>
  <c r="S82" i="3" s="1"/>
  <c r="P82" i="3"/>
  <c r="T82" i="3" s="1"/>
  <c r="Q82" i="3"/>
  <c r="U82" i="3" s="1"/>
  <c r="N83" i="3"/>
  <c r="R83" i="3" s="1"/>
  <c r="O83" i="3"/>
  <c r="S83" i="3" s="1"/>
  <c r="P83" i="3"/>
  <c r="T83" i="3" s="1"/>
  <c r="Q83" i="3"/>
  <c r="U83" i="3" s="1"/>
  <c r="N84" i="3"/>
  <c r="R84" i="3" s="1"/>
  <c r="O84" i="3"/>
  <c r="S84" i="3" s="1"/>
  <c r="P84" i="3"/>
  <c r="T84" i="3" s="1"/>
  <c r="Q84" i="3"/>
  <c r="U84" i="3" s="1"/>
  <c r="N85" i="3"/>
  <c r="R85" i="3" s="1"/>
  <c r="O85" i="3"/>
  <c r="S85" i="3" s="1"/>
  <c r="P85" i="3"/>
  <c r="T85" i="3" s="1"/>
  <c r="Q85" i="3"/>
  <c r="U85" i="3" s="1"/>
  <c r="N86" i="3"/>
  <c r="R86" i="3" s="1"/>
  <c r="O86" i="3"/>
  <c r="S86" i="3" s="1"/>
  <c r="P86" i="3"/>
  <c r="T86" i="3" s="1"/>
  <c r="Q86" i="3"/>
  <c r="N87" i="3"/>
  <c r="R87" i="3" s="1"/>
  <c r="O87" i="3"/>
  <c r="S87" i="3" s="1"/>
  <c r="P87" i="3"/>
  <c r="T87" i="3" s="1"/>
  <c r="Q87" i="3"/>
  <c r="U87" i="3" s="1"/>
  <c r="N88" i="3"/>
  <c r="R88" i="3" s="1"/>
  <c r="O88" i="3"/>
  <c r="S88" i="3" s="1"/>
  <c r="P88" i="3"/>
  <c r="T88" i="3" s="1"/>
  <c r="Q88" i="3"/>
  <c r="U88" i="3" s="1"/>
  <c r="N89" i="3"/>
  <c r="R89" i="3" s="1"/>
  <c r="O89" i="3"/>
  <c r="S89" i="3" s="1"/>
  <c r="P89" i="3"/>
  <c r="T89" i="3" s="1"/>
  <c r="Q89" i="3"/>
  <c r="U89" i="3" s="1"/>
  <c r="N90" i="3"/>
  <c r="R90" i="3" s="1"/>
  <c r="O90" i="3"/>
  <c r="S90" i="3" s="1"/>
  <c r="P90" i="3"/>
  <c r="T90" i="3" s="1"/>
  <c r="Q90" i="3"/>
  <c r="N91" i="3"/>
  <c r="R91" i="3" s="1"/>
  <c r="O91" i="3"/>
  <c r="S91" i="3" s="1"/>
  <c r="P91" i="3"/>
  <c r="T91" i="3" s="1"/>
  <c r="Q91" i="3"/>
  <c r="U91" i="3" s="1"/>
  <c r="N92" i="3"/>
  <c r="R92" i="3" s="1"/>
  <c r="O92" i="3"/>
  <c r="S92" i="3" s="1"/>
  <c r="P92" i="3"/>
  <c r="T92" i="3" s="1"/>
  <c r="Q92" i="3"/>
  <c r="U92" i="3" s="1"/>
  <c r="N93" i="3"/>
  <c r="R93" i="3" s="1"/>
  <c r="O93" i="3"/>
  <c r="S93" i="3" s="1"/>
  <c r="P93" i="3"/>
  <c r="T93" i="3" s="1"/>
  <c r="Q93" i="3"/>
  <c r="U93" i="3" s="1"/>
  <c r="N94" i="3"/>
  <c r="R94" i="3" s="1"/>
  <c r="O94" i="3"/>
  <c r="S94" i="3" s="1"/>
  <c r="P94" i="3"/>
  <c r="T94" i="3" s="1"/>
  <c r="Q94" i="3"/>
  <c r="U94" i="3" s="1"/>
  <c r="N95" i="3"/>
  <c r="R95" i="3" s="1"/>
  <c r="O95" i="3"/>
  <c r="S95" i="3" s="1"/>
  <c r="P95" i="3"/>
  <c r="T95" i="3" s="1"/>
  <c r="Q95" i="3"/>
  <c r="U95" i="3" s="1"/>
  <c r="N96" i="3"/>
  <c r="R96" i="3" s="1"/>
  <c r="O96" i="3"/>
  <c r="S96" i="3" s="1"/>
  <c r="P96" i="3"/>
  <c r="T96" i="3" s="1"/>
  <c r="Q96" i="3"/>
  <c r="U96" i="3" s="1"/>
  <c r="N97" i="3"/>
  <c r="R97" i="3" s="1"/>
  <c r="O97" i="3"/>
  <c r="S97" i="3" s="1"/>
  <c r="P97" i="3"/>
  <c r="T97" i="3" s="1"/>
  <c r="Q97" i="3"/>
  <c r="U97" i="3" s="1"/>
  <c r="N98" i="3"/>
  <c r="R98" i="3" s="1"/>
  <c r="O98" i="3"/>
  <c r="S98" i="3" s="1"/>
  <c r="P98" i="3"/>
  <c r="T98" i="3" s="1"/>
  <c r="Q98" i="3"/>
  <c r="U98" i="3" s="1"/>
  <c r="N99" i="3"/>
  <c r="R99" i="3" s="1"/>
  <c r="O99" i="3"/>
  <c r="S99" i="3" s="1"/>
  <c r="P99" i="3"/>
  <c r="T99" i="3" s="1"/>
  <c r="Q99" i="3"/>
  <c r="U99" i="3" s="1"/>
  <c r="N100" i="3"/>
  <c r="R100" i="3" s="1"/>
  <c r="O100" i="3"/>
  <c r="S100" i="3" s="1"/>
  <c r="P100" i="3"/>
  <c r="T100" i="3" s="1"/>
  <c r="Q100" i="3"/>
  <c r="U100" i="3" s="1"/>
  <c r="N101" i="3"/>
  <c r="R101" i="3" s="1"/>
  <c r="O101" i="3"/>
  <c r="S101" i="3" s="1"/>
  <c r="P101" i="3"/>
  <c r="T101" i="3" s="1"/>
  <c r="Q101" i="3"/>
  <c r="U101" i="3" s="1"/>
  <c r="N102" i="3"/>
  <c r="R102" i="3" s="1"/>
  <c r="O102" i="3"/>
  <c r="S102" i="3" s="1"/>
  <c r="P102" i="3"/>
  <c r="T102" i="3" s="1"/>
  <c r="Q102" i="3"/>
  <c r="U102" i="3" s="1"/>
  <c r="N103" i="3"/>
  <c r="R103" i="3" s="1"/>
  <c r="O103" i="3"/>
  <c r="S103" i="3" s="1"/>
  <c r="P103" i="3"/>
  <c r="T103" i="3" s="1"/>
  <c r="Q103" i="3"/>
  <c r="U103" i="3" s="1"/>
  <c r="N104" i="3"/>
  <c r="R104" i="3" s="1"/>
  <c r="O104" i="3"/>
  <c r="S104" i="3" s="1"/>
  <c r="P104" i="3"/>
  <c r="T104" i="3" s="1"/>
  <c r="Q104" i="3"/>
  <c r="U104" i="3" s="1"/>
  <c r="N105" i="3"/>
  <c r="R105" i="3" s="1"/>
  <c r="O105" i="3"/>
  <c r="S105" i="3" s="1"/>
  <c r="P105" i="3"/>
  <c r="T105" i="3" s="1"/>
  <c r="Q105" i="3"/>
  <c r="U105" i="3" s="1"/>
  <c r="N106" i="3"/>
  <c r="R106" i="3" s="1"/>
  <c r="O106" i="3"/>
  <c r="S106" i="3" s="1"/>
  <c r="P106" i="3"/>
  <c r="T106" i="3" s="1"/>
  <c r="Q106" i="3"/>
  <c r="U106" i="3" s="1"/>
  <c r="N107" i="3"/>
  <c r="R107" i="3" s="1"/>
  <c r="O107" i="3"/>
  <c r="S107" i="3" s="1"/>
  <c r="P107" i="3"/>
  <c r="T107" i="3" s="1"/>
  <c r="Q107" i="3"/>
  <c r="U107" i="3" s="1"/>
  <c r="N108" i="3"/>
  <c r="R108" i="3" s="1"/>
  <c r="O108" i="3"/>
  <c r="S108" i="3" s="1"/>
  <c r="P108" i="3"/>
  <c r="T108" i="3" s="1"/>
  <c r="Q108" i="3"/>
  <c r="U108" i="3" s="1"/>
  <c r="N109" i="3"/>
  <c r="R109" i="3" s="1"/>
  <c r="O109" i="3"/>
  <c r="S109" i="3" s="1"/>
  <c r="P109" i="3"/>
  <c r="T109" i="3" s="1"/>
  <c r="Q109" i="3"/>
  <c r="U109" i="3" s="1"/>
  <c r="N110" i="3"/>
  <c r="R110" i="3" s="1"/>
  <c r="O110" i="3"/>
  <c r="S110" i="3" s="1"/>
  <c r="P110" i="3"/>
  <c r="T110" i="3" s="1"/>
  <c r="Q110" i="3"/>
  <c r="U110" i="3" s="1"/>
  <c r="N111" i="3"/>
  <c r="R111" i="3" s="1"/>
  <c r="O111" i="3"/>
  <c r="S111" i="3" s="1"/>
  <c r="P111" i="3"/>
  <c r="T111" i="3" s="1"/>
  <c r="Q111" i="3"/>
  <c r="U111" i="3" s="1"/>
  <c r="N112" i="3"/>
  <c r="R112" i="3" s="1"/>
  <c r="O112" i="3"/>
  <c r="S112" i="3" s="1"/>
  <c r="P112" i="3"/>
  <c r="T112" i="3" s="1"/>
  <c r="Q112" i="3"/>
  <c r="U112" i="3" s="1"/>
  <c r="N113" i="3"/>
  <c r="R113" i="3" s="1"/>
  <c r="O113" i="3"/>
  <c r="S113" i="3" s="1"/>
  <c r="P113" i="3"/>
  <c r="T113" i="3" s="1"/>
  <c r="Q113" i="3"/>
  <c r="U113" i="3" s="1"/>
  <c r="N114" i="3"/>
  <c r="R114" i="3" s="1"/>
  <c r="O114" i="3"/>
  <c r="S114" i="3" s="1"/>
  <c r="P114" i="3"/>
  <c r="T114" i="3" s="1"/>
  <c r="Q114" i="3"/>
  <c r="U114" i="3" s="1"/>
  <c r="N115" i="3"/>
  <c r="R115" i="3" s="1"/>
  <c r="O115" i="3"/>
  <c r="S115" i="3" s="1"/>
  <c r="P115" i="3"/>
  <c r="T115" i="3" s="1"/>
  <c r="Q115" i="3"/>
  <c r="U115" i="3" s="1"/>
  <c r="N116" i="3"/>
  <c r="R116" i="3" s="1"/>
  <c r="O116" i="3"/>
  <c r="S116" i="3" s="1"/>
  <c r="P116" i="3"/>
  <c r="T116" i="3" s="1"/>
  <c r="Q116" i="3"/>
  <c r="U116" i="3" s="1"/>
  <c r="N117" i="3"/>
  <c r="R117" i="3" s="1"/>
  <c r="O117" i="3"/>
  <c r="S117" i="3" s="1"/>
  <c r="P117" i="3"/>
  <c r="T117" i="3" s="1"/>
  <c r="Q117" i="3"/>
  <c r="U117" i="3" s="1"/>
  <c r="N118" i="3"/>
  <c r="R118" i="3" s="1"/>
  <c r="O118" i="3"/>
  <c r="S118" i="3" s="1"/>
  <c r="P118" i="3"/>
  <c r="T118" i="3" s="1"/>
  <c r="Q118" i="3"/>
  <c r="U118" i="3" s="1"/>
  <c r="N119" i="3"/>
  <c r="R119" i="3" s="1"/>
  <c r="O119" i="3"/>
  <c r="S119" i="3" s="1"/>
  <c r="P119" i="3"/>
  <c r="T119" i="3" s="1"/>
  <c r="Q119" i="3"/>
  <c r="U119" i="3" s="1"/>
  <c r="N120" i="3"/>
  <c r="R120" i="3" s="1"/>
  <c r="O120" i="3"/>
  <c r="S120" i="3" s="1"/>
  <c r="P120" i="3"/>
  <c r="T120" i="3" s="1"/>
  <c r="Q120" i="3"/>
  <c r="U120" i="3" s="1"/>
  <c r="N121" i="3"/>
  <c r="R121" i="3" s="1"/>
  <c r="O121" i="3"/>
  <c r="S121" i="3" s="1"/>
  <c r="P121" i="3"/>
  <c r="T121" i="3" s="1"/>
  <c r="Q121" i="3"/>
  <c r="U121" i="3" s="1"/>
  <c r="N122" i="3"/>
  <c r="R122" i="3" s="1"/>
  <c r="O122" i="3"/>
  <c r="S122" i="3" s="1"/>
  <c r="P122" i="3"/>
  <c r="T122" i="3" s="1"/>
  <c r="Q122" i="3"/>
  <c r="U122" i="3" s="1"/>
  <c r="N123" i="3"/>
  <c r="R123" i="3" s="1"/>
  <c r="O123" i="3"/>
  <c r="S123" i="3" s="1"/>
  <c r="P123" i="3"/>
  <c r="T123" i="3" s="1"/>
  <c r="Q123" i="3"/>
  <c r="U123" i="3" s="1"/>
  <c r="N124" i="3"/>
  <c r="R124" i="3" s="1"/>
  <c r="O124" i="3"/>
  <c r="S124" i="3" s="1"/>
  <c r="P124" i="3"/>
  <c r="T124" i="3" s="1"/>
  <c r="Q124" i="3"/>
  <c r="U124" i="3" s="1"/>
  <c r="N125" i="3"/>
  <c r="R125" i="3" s="1"/>
  <c r="O125" i="3"/>
  <c r="S125" i="3" s="1"/>
  <c r="P125" i="3"/>
  <c r="T125" i="3" s="1"/>
  <c r="Q125" i="3"/>
  <c r="U125" i="3" s="1"/>
  <c r="N126" i="3"/>
  <c r="R126" i="3" s="1"/>
  <c r="O126" i="3"/>
  <c r="S126" i="3" s="1"/>
  <c r="P126" i="3"/>
  <c r="T126" i="3" s="1"/>
  <c r="Q126" i="3"/>
  <c r="U126" i="3" s="1"/>
  <c r="N127" i="3"/>
  <c r="R127" i="3" s="1"/>
  <c r="O127" i="3"/>
  <c r="S127" i="3" s="1"/>
  <c r="P127" i="3"/>
  <c r="T127" i="3" s="1"/>
  <c r="Q127" i="3"/>
  <c r="U127" i="3" s="1"/>
  <c r="N128" i="3"/>
  <c r="R128" i="3" s="1"/>
  <c r="O128" i="3"/>
  <c r="S128" i="3" s="1"/>
  <c r="P128" i="3"/>
  <c r="T128" i="3" s="1"/>
  <c r="Q128" i="3"/>
  <c r="U128" i="3" s="1"/>
  <c r="N129" i="3"/>
  <c r="R129" i="3" s="1"/>
  <c r="O129" i="3"/>
  <c r="S129" i="3" s="1"/>
  <c r="P129" i="3"/>
  <c r="T129" i="3" s="1"/>
  <c r="Q129" i="3"/>
  <c r="U129" i="3" s="1"/>
  <c r="N130" i="3"/>
  <c r="R130" i="3" s="1"/>
  <c r="O130" i="3"/>
  <c r="S130" i="3" s="1"/>
  <c r="P130" i="3"/>
  <c r="T130" i="3" s="1"/>
  <c r="Q130" i="3"/>
  <c r="U130" i="3" s="1"/>
  <c r="N131" i="3"/>
  <c r="R131" i="3" s="1"/>
  <c r="O131" i="3"/>
  <c r="S131" i="3" s="1"/>
  <c r="P131" i="3"/>
  <c r="T131" i="3" s="1"/>
  <c r="Q131" i="3"/>
  <c r="U131" i="3" s="1"/>
  <c r="N132" i="3"/>
  <c r="R132" i="3" s="1"/>
  <c r="O132" i="3"/>
  <c r="S132" i="3" s="1"/>
  <c r="P132" i="3"/>
  <c r="T132" i="3" s="1"/>
  <c r="Q132" i="3"/>
  <c r="U132" i="3" s="1"/>
  <c r="N133" i="3"/>
  <c r="R133" i="3" s="1"/>
  <c r="O133" i="3"/>
  <c r="S133" i="3" s="1"/>
  <c r="P133" i="3"/>
  <c r="T133" i="3" s="1"/>
  <c r="Q133" i="3"/>
  <c r="U133" i="3" s="1"/>
  <c r="N134" i="3"/>
  <c r="R134" i="3" s="1"/>
  <c r="O134" i="3"/>
  <c r="S134" i="3" s="1"/>
  <c r="P134" i="3"/>
  <c r="T134" i="3" s="1"/>
  <c r="Q134" i="3"/>
  <c r="U134" i="3" s="1"/>
  <c r="N135" i="3"/>
  <c r="R135" i="3" s="1"/>
  <c r="O135" i="3"/>
  <c r="S135" i="3" s="1"/>
  <c r="P135" i="3"/>
  <c r="T135" i="3" s="1"/>
  <c r="Q135" i="3"/>
  <c r="U135" i="3" s="1"/>
  <c r="N136" i="3"/>
  <c r="R136" i="3" s="1"/>
  <c r="O136" i="3"/>
  <c r="S136" i="3" s="1"/>
  <c r="P136" i="3"/>
  <c r="T136" i="3" s="1"/>
  <c r="Q136" i="3"/>
  <c r="U136" i="3" s="1"/>
  <c r="N137" i="3"/>
  <c r="R137" i="3" s="1"/>
  <c r="O137" i="3"/>
  <c r="S137" i="3" s="1"/>
  <c r="P137" i="3"/>
  <c r="T137" i="3" s="1"/>
  <c r="Q137" i="3"/>
  <c r="U137" i="3" s="1"/>
  <c r="N138" i="3"/>
  <c r="R138" i="3" s="1"/>
  <c r="O138" i="3"/>
  <c r="S138" i="3" s="1"/>
  <c r="P138" i="3"/>
  <c r="T138" i="3" s="1"/>
  <c r="Q138" i="3"/>
  <c r="U138" i="3" s="1"/>
  <c r="N139" i="3"/>
  <c r="R139" i="3" s="1"/>
  <c r="O139" i="3"/>
  <c r="S139" i="3" s="1"/>
  <c r="P139" i="3"/>
  <c r="T139" i="3" s="1"/>
  <c r="Q139" i="3"/>
  <c r="U139" i="3" s="1"/>
  <c r="N140" i="3"/>
  <c r="R140" i="3" s="1"/>
  <c r="O140" i="3"/>
  <c r="S140" i="3" s="1"/>
  <c r="P140" i="3"/>
  <c r="T140" i="3" s="1"/>
  <c r="Q140" i="3"/>
  <c r="U140" i="3" s="1"/>
  <c r="N141" i="3"/>
  <c r="R141" i="3" s="1"/>
  <c r="O141" i="3"/>
  <c r="S141" i="3" s="1"/>
  <c r="P141" i="3"/>
  <c r="T141" i="3" s="1"/>
  <c r="Q141" i="3"/>
  <c r="U141" i="3" s="1"/>
  <c r="N142" i="3"/>
  <c r="R142" i="3" s="1"/>
  <c r="O142" i="3"/>
  <c r="S142" i="3" s="1"/>
  <c r="P142" i="3"/>
  <c r="T142" i="3" s="1"/>
  <c r="Q142" i="3"/>
  <c r="U142" i="3" s="1"/>
  <c r="N143" i="3"/>
  <c r="R143" i="3" s="1"/>
  <c r="O143" i="3"/>
  <c r="S143" i="3" s="1"/>
  <c r="P143" i="3"/>
  <c r="T143" i="3" s="1"/>
  <c r="Q143" i="3"/>
  <c r="U143" i="3" s="1"/>
  <c r="N144" i="3"/>
  <c r="R144" i="3" s="1"/>
  <c r="O144" i="3"/>
  <c r="S144" i="3" s="1"/>
  <c r="P144" i="3"/>
  <c r="T144" i="3" s="1"/>
  <c r="Q144" i="3"/>
  <c r="U144" i="3" s="1"/>
  <c r="N145" i="3"/>
  <c r="R145" i="3" s="1"/>
  <c r="O145" i="3"/>
  <c r="S145" i="3" s="1"/>
  <c r="P145" i="3"/>
  <c r="T145" i="3" s="1"/>
  <c r="Q145" i="3"/>
  <c r="N146" i="3"/>
  <c r="R146" i="3" s="1"/>
  <c r="O146" i="3"/>
  <c r="S146" i="3" s="1"/>
  <c r="P146" i="3"/>
  <c r="T146" i="3" s="1"/>
  <c r="Q146" i="3"/>
  <c r="U146" i="3" s="1"/>
  <c r="N147" i="3"/>
  <c r="R147" i="3" s="1"/>
  <c r="O147" i="3"/>
  <c r="S147" i="3" s="1"/>
  <c r="P147" i="3"/>
  <c r="T147" i="3" s="1"/>
  <c r="Q147" i="3"/>
  <c r="U147" i="3" s="1"/>
  <c r="N148" i="3"/>
  <c r="R148" i="3" s="1"/>
  <c r="O148" i="3"/>
  <c r="S148" i="3" s="1"/>
  <c r="P148" i="3"/>
  <c r="T148" i="3" s="1"/>
  <c r="Q148" i="3"/>
  <c r="U148" i="3" s="1"/>
  <c r="N149" i="3"/>
  <c r="R149" i="3" s="1"/>
  <c r="O149" i="3"/>
  <c r="S149" i="3" s="1"/>
  <c r="P149" i="3"/>
  <c r="T149" i="3" s="1"/>
  <c r="Q149" i="3"/>
  <c r="U149" i="3" s="1"/>
  <c r="N150" i="3"/>
  <c r="R150" i="3" s="1"/>
  <c r="O150" i="3"/>
  <c r="S150" i="3" s="1"/>
  <c r="P150" i="3"/>
  <c r="T150" i="3" s="1"/>
  <c r="Q150" i="3"/>
  <c r="U150" i="3" s="1"/>
  <c r="N151" i="3"/>
  <c r="R151" i="3" s="1"/>
  <c r="O151" i="3"/>
  <c r="S151" i="3" s="1"/>
  <c r="P151" i="3"/>
  <c r="T151" i="3" s="1"/>
  <c r="Q151" i="3"/>
  <c r="U151" i="3" s="1"/>
  <c r="N152" i="3"/>
  <c r="R152" i="3" s="1"/>
  <c r="O152" i="3"/>
  <c r="S152" i="3" s="1"/>
  <c r="P152" i="3"/>
  <c r="T152" i="3" s="1"/>
  <c r="Q152" i="3"/>
  <c r="U152" i="3" s="1"/>
  <c r="N153" i="3"/>
  <c r="R153" i="3" s="1"/>
  <c r="O153" i="3"/>
  <c r="S153" i="3" s="1"/>
  <c r="P153" i="3"/>
  <c r="T153" i="3" s="1"/>
  <c r="Q153" i="3"/>
  <c r="N154" i="3"/>
  <c r="R154" i="3" s="1"/>
  <c r="O154" i="3"/>
  <c r="S154" i="3" s="1"/>
  <c r="P154" i="3"/>
  <c r="T154" i="3" s="1"/>
  <c r="Q154" i="3"/>
  <c r="U154" i="3" s="1"/>
  <c r="N155" i="3"/>
  <c r="R155" i="3" s="1"/>
  <c r="O155" i="3"/>
  <c r="S155" i="3" s="1"/>
  <c r="P155" i="3"/>
  <c r="T155" i="3" s="1"/>
  <c r="Q155" i="3"/>
  <c r="U155" i="3" s="1"/>
  <c r="N156" i="3"/>
  <c r="R156" i="3" s="1"/>
  <c r="O156" i="3"/>
  <c r="S156" i="3" s="1"/>
  <c r="P156" i="3"/>
  <c r="T156" i="3" s="1"/>
  <c r="Q156" i="3"/>
  <c r="N157" i="3"/>
  <c r="R157" i="3" s="1"/>
  <c r="O157" i="3"/>
  <c r="S157" i="3" s="1"/>
  <c r="P157" i="3"/>
  <c r="T157" i="3" s="1"/>
  <c r="Q157" i="3"/>
  <c r="N158" i="3"/>
  <c r="R158" i="3" s="1"/>
  <c r="O158" i="3"/>
  <c r="S158" i="3" s="1"/>
  <c r="P158" i="3"/>
  <c r="T158" i="3" s="1"/>
  <c r="Q158" i="3"/>
  <c r="U158" i="3" s="1"/>
  <c r="N159" i="3"/>
  <c r="R159" i="3" s="1"/>
  <c r="O159" i="3"/>
  <c r="S159" i="3" s="1"/>
  <c r="P159" i="3"/>
  <c r="T159" i="3" s="1"/>
  <c r="Q159" i="3"/>
  <c r="U159" i="3" s="1"/>
  <c r="N160" i="3"/>
  <c r="R160" i="3" s="1"/>
  <c r="O160" i="3"/>
  <c r="S160" i="3" s="1"/>
  <c r="P160" i="3"/>
  <c r="T160" i="3" s="1"/>
  <c r="Q160" i="3"/>
  <c r="N161" i="3"/>
  <c r="R161" i="3" s="1"/>
  <c r="O161" i="3"/>
  <c r="S161" i="3" s="1"/>
  <c r="P161" i="3"/>
  <c r="T161" i="3" s="1"/>
  <c r="Q161" i="3"/>
  <c r="N162" i="3"/>
  <c r="R162" i="3" s="1"/>
  <c r="O162" i="3"/>
  <c r="S162" i="3" s="1"/>
  <c r="P162" i="3"/>
  <c r="T162" i="3" s="1"/>
  <c r="Q162" i="3"/>
  <c r="U162" i="3" s="1"/>
  <c r="N163" i="3"/>
  <c r="R163" i="3" s="1"/>
  <c r="O163" i="3"/>
  <c r="S163" i="3" s="1"/>
  <c r="P163" i="3"/>
  <c r="T163" i="3" s="1"/>
  <c r="Q163" i="3"/>
  <c r="U163" i="3" s="1"/>
  <c r="N164" i="3"/>
  <c r="R164" i="3" s="1"/>
  <c r="O164" i="3"/>
  <c r="S164" i="3" s="1"/>
  <c r="P164" i="3"/>
  <c r="T164" i="3" s="1"/>
  <c r="Q164" i="3"/>
  <c r="N165" i="3"/>
  <c r="R165" i="3" s="1"/>
  <c r="O165" i="3"/>
  <c r="S165" i="3" s="1"/>
  <c r="P165" i="3"/>
  <c r="T165" i="3" s="1"/>
  <c r="Q165" i="3"/>
  <c r="N166" i="3"/>
  <c r="R166" i="3" s="1"/>
  <c r="O166" i="3"/>
  <c r="S166" i="3" s="1"/>
  <c r="P166" i="3"/>
  <c r="T166" i="3" s="1"/>
  <c r="Q166" i="3"/>
  <c r="U166" i="3" s="1"/>
  <c r="N167" i="3"/>
  <c r="R167" i="3" s="1"/>
  <c r="O167" i="3"/>
  <c r="S167" i="3" s="1"/>
  <c r="P167" i="3"/>
  <c r="T167" i="3" s="1"/>
  <c r="Q167" i="3"/>
  <c r="U167" i="3" s="1"/>
  <c r="N168" i="3"/>
  <c r="R168" i="3" s="1"/>
  <c r="O168" i="3"/>
  <c r="S168" i="3" s="1"/>
  <c r="P168" i="3"/>
  <c r="T168" i="3" s="1"/>
  <c r="Q168" i="3"/>
  <c r="Q20" i="3"/>
  <c r="U20" i="3" s="1"/>
  <c r="P20" i="3"/>
  <c r="T20" i="3" s="1"/>
  <c r="O20" i="3"/>
  <c r="S20" i="3" s="1"/>
  <c r="N20" i="3"/>
  <c r="A28" i="2" l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P86" i="1"/>
  <c r="P85" i="1"/>
  <c r="P84" i="1"/>
  <c r="P83" i="1"/>
  <c r="P82" i="1"/>
  <c r="P87" i="1"/>
  <c r="A84" i="2" l="1"/>
  <c r="A85" i="2" s="1"/>
  <c r="A86" i="2" s="1"/>
  <c r="A87" i="2" s="1"/>
  <c r="A88" i="2" s="1"/>
  <c r="J18" i="1"/>
  <c r="L18" i="1" s="1"/>
  <c r="K84" i="1" l="1"/>
  <c r="I84" i="1"/>
  <c r="I85" i="1" s="1"/>
  <c r="H84" i="1"/>
  <c r="H85" i="1" s="1"/>
  <c r="G84" i="1"/>
  <c r="G85" i="1" s="1"/>
  <c r="J83" i="1"/>
  <c r="L83" i="1" s="1"/>
  <c r="J82" i="1"/>
  <c r="L82" i="1" s="1"/>
  <c r="J81" i="1"/>
  <c r="L81" i="1" s="1"/>
  <c r="J80" i="1"/>
  <c r="L80" i="1" s="1"/>
  <c r="J79" i="1"/>
  <c r="L79" i="1" s="1"/>
  <c r="J78" i="1"/>
  <c r="L78" i="1" s="1"/>
  <c r="J77" i="1"/>
  <c r="L77" i="1" s="1"/>
  <c r="J76" i="1"/>
  <c r="L76" i="1" s="1"/>
  <c r="J75" i="1"/>
  <c r="L75" i="1" s="1"/>
  <c r="J74" i="1"/>
  <c r="L74" i="1" s="1"/>
  <c r="J73" i="1"/>
  <c r="L73" i="1" s="1"/>
  <c r="J72" i="1"/>
  <c r="L72" i="1" s="1"/>
  <c r="J71" i="1"/>
  <c r="L71" i="1" s="1"/>
  <c r="J70" i="1"/>
  <c r="L70" i="1" s="1"/>
  <c r="J69" i="1"/>
  <c r="L69" i="1" s="1"/>
  <c r="J68" i="1"/>
  <c r="L68" i="1" s="1"/>
  <c r="J67" i="1"/>
  <c r="L67" i="1" s="1"/>
  <c r="J66" i="1"/>
  <c r="L66" i="1" s="1"/>
  <c r="J65" i="1"/>
  <c r="L65" i="1" s="1"/>
  <c r="J64" i="1"/>
  <c r="L64" i="1" s="1"/>
  <c r="J63" i="1"/>
  <c r="L63" i="1" s="1"/>
  <c r="J62" i="1"/>
  <c r="L62" i="1" s="1"/>
  <c r="J61" i="1"/>
  <c r="L61" i="1" s="1"/>
  <c r="J60" i="1"/>
  <c r="L60" i="1" s="1"/>
  <c r="J59" i="1"/>
  <c r="L59" i="1" s="1"/>
  <c r="J58" i="1"/>
  <c r="L58" i="1" s="1"/>
  <c r="J57" i="1"/>
  <c r="L57" i="1" s="1"/>
  <c r="J56" i="1"/>
  <c r="L56" i="1" s="1"/>
  <c r="J55" i="1"/>
  <c r="L55" i="1" s="1"/>
  <c r="J54" i="1"/>
  <c r="L54" i="1" s="1"/>
  <c r="J53" i="1"/>
  <c r="L53" i="1" s="1"/>
  <c r="J52" i="1"/>
  <c r="L52" i="1" s="1"/>
  <c r="J51" i="1"/>
  <c r="L51" i="1" s="1"/>
  <c r="J50" i="1"/>
  <c r="L50" i="1" s="1"/>
  <c r="J49" i="1"/>
  <c r="L49" i="1" s="1"/>
  <c r="J48" i="1"/>
  <c r="L48" i="1" s="1"/>
  <c r="J47" i="1"/>
  <c r="L47" i="1" s="1"/>
  <c r="J46" i="1"/>
  <c r="L46" i="1" s="1"/>
  <c r="J45" i="1"/>
  <c r="L45" i="1" s="1"/>
  <c r="J44" i="1"/>
  <c r="L44" i="1" s="1"/>
  <c r="J43" i="1"/>
  <c r="L43" i="1" s="1"/>
  <c r="J42" i="1"/>
  <c r="L42" i="1" s="1"/>
  <c r="J41" i="1"/>
  <c r="L41" i="1" s="1"/>
  <c r="J40" i="1"/>
  <c r="L40" i="1" s="1"/>
  <c r="J39" i="1"/>
  <c r="L39" i="1" s="1"/>
  <c r="J38" i="1"/>
  <c r="L38" i="1" s="1"/>
  <c r="J37" i="1"/>
  <c r="L37" i="1" s="1"/>
  <c r="J36" i="1"/>
  <c r="L36" i="1" s="1"/>
  <c r="J35" i="1"/>
  <c r="L35" i="1" s="1"/>
  <c r="J34" i="1"/>
  <c r="L34" i="1" s="1"/>
  <c r="J33" i="1"/>
  <c r="L33" i="1" s="1"/>
  <c r="J32" i="1"/>
  <c r="L32" i="1" s="1"/>
  <c r="J31" i="1"/>
  <c r="L31" i="1" s="1"/>
  <c r="J30" i="1"/>
  <c r="L30" i="1" s="1"/>
  <c r="J29" i="1"/>
  <c r="L29" i="1" s="1"/>
  <c r="J28" i="1"/>
  <c r="L28" i="1" s="1"/>
  <c r="J27" i="1"/>
  <c r="L27" i="1" s="1"/>
  <c r="J26" i="1"/>
  <c r="L26" i="1" s="1"/>
  <c r="J25" i="1"/>
  <c r="L25" i="1" s="1"/>
  <c r="J24" i="1"/>
  <c r="L24" i="1" s="1"/>
  <c r="J23" i="1"/>
  <c r="L23" i="1" s="1"/>
  <c r="J22" i="1"/>
  <c r="L22" i="1" s="1"/>
  <c r="J21" i="1"/>
  <c r="L21" i="1" s="1"/>
  <c r="J20" i="1"/>
  <c r="L20" i="1" s="1"/>
  <c r="J19" i="1"/>
  <c r="L19" i="1" s="1"/>
  <c r="K85" i="1" l="1"/>
  <c r="J85" i="1"/>
  <c r="J84" i="1"/>
  <c r="L84" i="1" s="1"/>
  <c r="A86" i="1"/>
  <c r="A87" i="1" s="1"/>
  <c r="L85" i="1" l="1"/>
  <c r="K86" i="1"/>
  <c r="L86" i="1" s="1"/>
  <c r="K87" i="1" l="1"/>
  <c r="L87" i="1" s="1"/>
</calcChain>
</file>

<file path=xl/sharedStrings.xml><?xml version="1.0" encoding="utf-8"?>
<sst xmlns="http://schemas.openxmlformats.org/spreadsheetml/2006/main" count="422" uniqueCount="121">
  <si>
    <t>Year</t>
  </si>
  <si>
    <t>What:</t>
  </si>
  <si>
    <t>Region:</t>
  </si>
  <si>
    <t>Source:</t>
  </si>
  <si>
    <t>Fire</t>
  </si>
  <si>
    <t>ARCD</t>
  </si>
  <si>
    <t>EQAS</t>
  </si>
  <si>
    <t>Global</t>
  </si>
  <si>
    <t>Houghton &amp; Nassikas 2017</t>
  </si>
  <si>
    <t>Other</t>
  </si>
  <si>
    <t>Units:</t>
  </si>
  <si>
    <t>Tg C</t>
  </si>
  <si>
    <t>Van Marle et al. (2017), GFED4s</t>
  </si>
  <si>
    <t>Hooijer et al. (2010)</t>
  </si>
  <si>
    <t>Global Carbon Project</t>
  </si>
  <si>
    <t>Fossil fuel China</t>
  </si>
  <si>
    <t>http://globalfiredata.org</t>
  </si>
  <si>
    <t>https://doi.org/10.1002/2016GB005546</t>
  </si>
  <si>
    <t>Liu et al. (2015)</t>
  </si>
  <si>
    <t>https://www.globalcarbonproject.org</t>
  </si>
  <si>
    <t>TgC</t>
  </si>
  <si>
    <t>2016-2019 data average 2011-2015</t>
  </si>
  <si>
    <t>2014-2019 data based on 2010-2013 ratio</t>
  </si>
  <si>
    <t>ppm</t>
  </si>
  <si>
    <t>CO2</t>
  </si>
  <si>
    <t>MLO</t>
  </si>
  <si>
    <t>SCRIPPS</t>
  </si>
  <si>
    <t>https://scrippsco2.ucsd.edu/assets/data/atmospheric/stations/merged_in_situ_and_flask/monthly/monthly_merge_co2_spo.csv</t>
  </si>
  <si>
    <t>SPO</t>
  </si>
  <si>
    <t>Globe</t>
  </si>
  <si>
    <t>Concentrations</t>
  </si>
  <si>
    <t>Growth</t>
  </si>
  <si>
    <t>FF</t>
  </si>
  <si>
    <t>RCP8.5, Riahi et al., 2011</t>
  </si>
  <si>
    <t>RCP 6.0</t>
  </si>
  <si>
    <t>RCP 4.5</t>
  </si>
  <si>
    <t>RCP 2.6</t>
  </si>
  <si>
    <t>RCP 8.5</t>
  </si>
  <si>
    <t>Airborne fraction</t>
  </si>
  <si>
    <t>A</t>
  </si>
  <si>
    <t>B</t>
  </si>
  <si>
    <t>C</t>
  </si>
  <si>
    <t>D</t>
  </si>
  <si>
    <t>E</t>
  </si>
  <si>
    <t>G</t>
  </si>
  <si>
    <t>F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</si>
  <si>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</si>
  <si>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</si>
  <si>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</si>
  <si>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</si>
  <si>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</si>
  <si>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</si>
  <si>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</si>
  <si>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</si>
  <si>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</si>
  <si>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</si>
  <si>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</si>
  <si>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</si>
  <si>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</si>
  <si>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</si>
  <si>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Fire (peat)</t>
  </si>
  <si>
    <t>This study</t>
  </si>
  <si>
    <t>LULCC</t>
  </si>
  <si>
    <t>unitless</t>
  </si>
  <si>
    <t>Month</t>
  </si>
  <si>
    <t>https://psl.noaa.gov/gcos_wgsp/Timeseries/Data/nino3.long.anom.data</t>
  </si>
  <si>
    <t>https://scrippsco2.ucsd.edu/assets/data/atmospheric/stations/in_situ_co2/monthly/monthly_in_situ_co2_mlo.csv</t>
  </si>
  <si>
    <t>raw</t>
  </si>
  <si>
    <t>corrected</t>
  </si>
  <si>
    <t>smoothed</t>
  </si>
  <si>
    <t>AF_a</t>
  </si>
  <si>
    <t>AF_asnv</t>
  </si>
  <si>
    <t>AF_ms</t>
  </si>
  <si>
    <t>AF_msnv</t>
  </si>
  <si>
    <t>Error</t>
  </si>
  <si>
    <t>Method:</t>
  </si>
  <si>
    <t>Variable:</t>
  </si>
  <si>
    <t>https://gml.noaa.gov/ccgg/trends/gl_gr.html</t>
  </si>
  <si>
    <t>CO2 growth rate uncertainty</t>
  </si>
  <si>
    <t>CO2 growth rate</t>
  </si>
  <si>
    <t>VAI</t>
  </si>
  <si>
    <t>https://www.bp.com/en/global/corporate/energy-economics/statistical-review-of-world-energy.html</t>
  </si>
  <si>
    <t>Decomposition</t>
  </si>
  <si>
    <t>ARCD_decomp</t>
  </si>
  <si>
    <t>EQAS_decomposition</t>
  </si>
  <si>
    <t>Peat drainage</t>
  </si>
  <si>
    <t>1959-1964 borrowed from GCP</t>
  </si>
  <si>
    <t>Global Carbon Project (Friedlingstein et al., 2020)</t>
  </si>
  <si>
    <t>Fossil fuel World</t>
  </si>
  <si>
    <t>https://doi.org/10.5194/bg-7-1505-2010</t>
  </si>
  <si>
    <t>Van Marle et al. (2017), GFED4s (van der Werf et al., 2017)</t>
  </si>
  <si>
    <t>https://doi.org/10.1038/nature14677</t>
  </si>
  <si>
    <t>https://doi.org/10.1029/2003GL016875</t>
  </si>
  <si>
    <t>Nino3 index</t>
  </si>
  <si>
    <t>Ammann et al. (2003)</t>
  </si>
  <si>
    <t>NOAA</t>
  </si>
  <si>
    <t>BP (2021)</t>
  </si>
  <si>
    <t>EQAS_PalmOil_Tonnes</t>
  </si>
  <si>
    <t>ARCD_Cattle_Beef_Tonnes</t>
  </si>
  <si>
    <t>ARCD_SoyBean_Tonnes</t>
  </si>
  <si>
    <t>Brazil_Cattle_Beef_Tonnes</t>
  </si>
  <si>
    <t>Brazil_SoyBean_Tonnes</t>
  </si>
  <si>
    <t>Bolivia_Cattle_Beef_Tonnes</t>
  </si>
  <si>
    <t>Bolivia_SoyBean_Tonnes</t>
  </si>
  <si>
    <t>Malaysia_PalmOil_Tonnes</t>
  </si>
  <si>
    <t>Indo_PalmOil_Tonnes</t>
  </si>
  <si>
    <t>Indo_WoodPulp_Tonnes</t>
  </si>
  <si>
    <t>2015-2019 data based on 2014</t>
  </si>
  <si>
    <t>FAOSTAT</t>
  </si>
  <si>
    <t>URL:</t>
  </si>
  <si>
    <t>Wood pulp</t>
  </si>
  <si>
    <t>Palm oil</t>
  </si>
  <si>
    <t>Soy bean</t>
  </si>
  <si>
    <t>Cattle beef</t>
  </si>
  <si>
    <t>Indonesia</t>
  </si>
  <si>
    <t>Malaysia</t>
  </si>
  <si>
    <t>Bolivia</t>
  </si>
  <si>
    <t>Brazil</t>
  </si>
  <si>
    <t>Tonnes</t>
  </si>
  <si>
    <t>https://www.fao.org/faostat/en/#home</t>
  </si>
  <si>
    <t>https://doi.org/10.1007/s10584-011-0149-y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</si>
</sst>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8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7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color indexed="8"/>
      <name val="Calibri"/>
      <family val="2"/>
      <scheme val="minor"/>
    </font>
    <font>
      <sz val="11"/>
      <color rgb="FF000000"/>
      <name val="Calibri"/>
      <family val="2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51">
    <xf numFmtId="0" fontId="0" fillId="0" borderId="0" xfId="0"/>
    <xf numFmtId="1" fontId="0" fillId="0" borderId="0" xfId="0" applyNumberFormat="1"/>
    <xf numFmtId="2" fontId="0" fillId="0" borderId="0" xfId="0" applyNumberFormat="1"/>
    <xf numFmtId="1" fontId="1" fillId="0" borderId="0" xfId="0" applyNumberFormat="1" applyFont="1"/>
    <xf numFmtId="1" fontId="0" fillId="0" borderId="0" xfId="0" applyNumberFormat="1" applyFont="1"/>
    <xf numFmtId="2" fontId="0" fillId="0" borderId="0" xfId="0" applyNumberFormat="1" applyFont="1"/>
    <xf numFmtId="1" fontId="4" fillId="0" borderId="0" xfId="0" applyNumberFormat="1" applyFont="1" applyFill="1"/>
    <xf numFmtId="1" fontId="0" fillId="0" borderId="1" xfId="0" applyNumberFormat="1" applyBorder="1"/>
    <xf numFmtId="1" fontId="1" fillId="0" borderId="1" xfId="0" applyNumberFormat="1" applyFont="1" applyBorder="1"/>
    <xf numFmtId="1" fontId="0" fillId="0" borderId="1" xfId="0" applyNumberFormat="1" applyFont="1" applyBorder="1"/>
    <xf numFmtId="1" fontId="0" fillId="0" borderId="2" xfId="0" applyNumberFormat="1" applyBorder="1"/>
    <xf numFmtId="1" fontId="2" fillId="0" borderId="2" xfId="0" applyNumberFormat="1" applyFont="1" applyBorder="1"/>
    <xf numFmtId="1" fontId="0" fillId="0" borderId="2" xfId="0" applyNumberFormat="1" applyFont="1" applyBorder="1"/>
    <xf numFmtId="1" fontId="3" fillId="0" borderId="2" xfId="0" applyNumberFormat="1" applyFont="1" applyBorder="1"/>
    <xf numFmtId="1" fontId="1" fillId="0" borderId="2" xfId="0" applyNumberFormat="1" applyFont="1" applyBorder="1"/>
    <xf numFmtId="2" fontId="0" fillId="0" borderId="1" xfId="0" applyNumberFormat="1" applyBorder="1"/>
    <xf numFmtId="2" fontId="0" fillId="0" borderId="1" xfId="0" applyNumberFormat="1" applyFont="1" applyBorder="1"/>
    <xf numFmtId="2" fontId="0" fillId="0" borderId="2" xfId="0" applyNumberFormat="1" applyBorder="1"/>
    <xf numFmtId="2" fontId="0" fillId="0" borderId="2" xfId="0" applyNumberFormat="1" applyFont="1" applyBorder="1"/>
    <xf numFmtId="0" fontId="0" fillId="0" borderId="1" xfId="0" applyBorder="1"/>
    <xf numFmtId="0" fontId="0" fillId="0" borderId="2" xfId="0" applyBorder="1"/>
    <xf numFmtId="0" fontId="0" fillId="0" borderId="0" xfId="0" applyFill="1" applyBorder="1"/>
    <xf numFmtId="0" fontId="0" fillId="0" borderId="2" xfId="0" applyFill="1" applyBorder="1"/>
    <xf numFmtId="0" fontId="0" fillId="0" borderId="0" xfId="0" applyFill="1"/>
    <xf numFmtId="0" fontId="1" fillId="0" borderId="0" xfId="0" applyFont="1" applyFill="1"/>
    <xf numFmtId="0" fontId="3" fillId="0" borderId="1" xfId="0" applyFont="1" applyBorder="1"/>
    <xf numFmtId="0" fontId="0" fillId="0" borderId="0" xfId="0" applyBorder="1"/>
    <xf numFmtId="0" fontId="0" fillId="0" borderId="1" xfId="0" applyFill="1" applyBorder="1"/>
    <xf numFmtId="164" fontId="0" fillId="0" borderId="0" xfId="0" applyNumberFormat="1"/>
    <xf numFmtId="164" fontId="0" fillId="0" borderId="1" xfId="0" applyNumberFormat="1" applyBorder="1"/>
    <xf numFmtId="1" fontId="0" fillId="0" borderId="0" xfId="0" applyNumberFormat="1" applyBorder="1"/>
    <xf numFmtId="1" fontId="6" fillId="0" borderId="0" xfId="0" applyNumberFormat="1" applyFont="1" applyAlignment="1">
      <alignment horizontal="right"/>
    </xf>
    <xf numFmtId="2" fontId="0" fillId="0" borderId="0" xfId="0" applyNumberFormat="1" applyBorder="1"/>
    <xf numFmtId="0" fontId="7" fillId="0" borderId="0" xfId="1" applyFill="1"/>
    <xf numFmtId="0" fontId="7" fillId="0" borderId="0" xfId="1" applyFill="1" applyBorder="1"/>
    <xf numFmtId="0" fontId="7" fillId="0" borderId="1" xfId="1" applyBorder="1"/>
    <xf numFmtId="0" fontId="7" fillId="0" borderId="2" xfId="1" applyBorder="1"/>
    <xf numFmtId="0" fontId="4" fillId="0" borderId="0" xfId="0" applyFont="1" applyFill="1"/>
    <xf numFmtId="1" fontId="1" fillId="0" borderId="0" xfId="0" applyNumberFormat="1" applyFont="1" applyBorder="1"/>
    <xf numFmtId="1" fontId="0" fillId="0" borderId="0" xfId="0" applyNumberFormat="1" applyFont="1" applyBorder="1"/>
    <xf numFmtId="1" fontId="3" fillId="0" borderId="0" xfId="0" applyNumberFormat="1" applyFont="1" applyAlignment="1">
      <alignment horizontal="right"/>
    </xf>
    <xf numFmtId="1" fontId="1" fillId="0" borderId="0" xfId="0" applyNumberFormat="1" applyFont="1" applyAlignment="1">
      <alignment horizontal="right"/>
    </xf>
    <xf numFmtId="1" fontId="5" fillId="0" borderId="0" xfId="0" applyNumberFormat="1" applyFont="1" applyFill="1"/>
    <xf numFmtId="1" fontId="4" fillId="0" borderId="0" xfId="0" applyNumberFormat="1" applyFont="1" applyFill="1" applyAlignment="1">
      <alignment wrapText="1"/>
    </xf>
    <xf numFmtId="1" fontId="4" fillId="0" borderId="0" xfId="0" applyNumberFormat="1" applyFont="1"/>
    <xf numFmtId="2" fontId="1" fillId="0" borderId="2" xfId="0" applyNumberFormat="1" applyFont="1" applyBorder="1"/>
    <xf numFmtId="1" fontId="7" fillId="0" borderId="2" xfId="1" applyNumberFormat="1" applyBorder="1"/>
    <xf numFmtId="1" fontId="7" fillId="0" borderId="0" xfId="1" applyNumberFormat="1"/>
    <xf numFmtId="2" fontId="7" fillId="0" borderId="0" xfId="1" applyNumberFormat="1"/>
    <xf numFmtId="2" fontId="7" fillId="0" borderId="2" xfId="1" applyNumberFormat="1" applyBorder="1"/>
    <xf numFmtId="0" fontId="7" fillId="0" borderId="0" xfId="1"/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DE9D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globalfiredata.org/" TargetMode="External"/><Relationship Id="rId2" Type="http://schemas.openxmlformats.org/officeDocument/2006/relationships/hyperlink" Target="https://doi.org/10.1002/2016GB005546" TargetMode="External"/><Relationship Id="rId1" Type="http://schemas.openxmlformats.org/officeDocument/2006/relationships/hyperlink" Target="https://doi.org/10.5194/bg-7-1505-2010" TargetMode="External"/><Relationship Id="rId6" Type="http://schemas.openxmlformats.org/officeDocument/2006/relationships/hyperlink" Target="https://www.bp.com/en/global/corporate/energy-economics/statistical-review-of-world-energy.html" TargetMode="External"/><Relationship Id="rId5" Type="http://schemas.openxmlformats.org/officeDocument/2006/relationships/hyperlink" Target="https://doi.org/10.1038/nature14677" TargetMode="External"/><Relationship Id="rId4" Type="http://schemas.openxmlformats.org/officeDocument/2006/relationships/hyperlink" Target="https://www.globalcarbonproject.org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scrippsco2.ucsd.edu/assets/data/atmospheric/stations/merged_in_situ_and_flask/monthly/monthly_merge_co2_spo.csv" TargetMode="External"/><Relationship Id="rId2" Type="http://schemas.openxmlformats.org/officeDocument/2006/relationships/hyperlink" Target="https://gml.noaa.gov/ccgg/trends/gl_gr.html" TargetMode="External"/><Relationship Id="rId1" Type="http://schemas.openxmlformats.org/officeDocument/2006/relationships/hyperlink" Target="https://scrippsco2.ucsd.edu/assets/data/atmospheric/stations/in_situ_co2/monthly/monthly_in_situ_co2_mlo.csv" TargetMode="External"/><Relationship Id="rId4" Type="http://schemas.openxmlformats.org/officeDocument/2006/relationships/hyperlink" Target="https://psl.noaa.gov/gcos_wgsp/Timeseries/Data/nino3.long.anom.data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psl.noaa.gov/gcos_wgsp/Timeseries/Data/nino3.long.anom.data" TargetMode="External"/><Relationship Id="rId2" Type="http://schemas.openxmlformats.org/officeDocument/2006/relationships/hyperlink" Target="https://scrippsco2.ucsd.edu/assets/data/atmospheric/stations/merged_in_situ_and_flask/monthly/monthly_merge_co2_spo.csv" TargetMode="External"/><Relationship Id="rId1" Type="http://schemas.openxmlformats.org/officeDocument/2006/relationships/hyperlink" Target="https://scrippsco2.ucsd.edu/assets/data/atmospheric/stations/in_situ_co2/monthly/monthly_in_situ_co2_mlo.csv" TargetMode="External"/><Relationship Id="rId4" Type="http://schemas.openxmlformats.org/officeDocument/2006/relationships/hyperlink" Target="https://doi.org/10.1029/2003GL016875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ao.org/faostat/e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doi.org/10.1007/s10584-011-0149-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FAD31-51C5-A54F-85F3-CA0413CC7A9C}">
  <dimension ref="A1:X89"/>
  <sheetViews>
    <sheetView workbookViewId="0">
      <selection activeCell="M2" sqref="M2"/>
    </sheetView>
  </sheetViews>
  <sheetFormatPr baseColWidth="10" defaultRowHeight="16" x14ac:dyDescent="0.2"/>
  <cols>
    <col min="1" max="1" width="10.83203125" style="7"/>
    <col min="2" max="4" width="10.83203125" style="1"/>
    <col min="5" max="5" width="10.83203125" style="30"/>
    <col min="6" max="6" width="10.83203125" style="7"/>
    <col min="7" max="9" width="10.83203125" style="1"/>
    <col min="10" max="10" width="10.83203125" style="7"/>
    <col min="11" max="12" width="10.83203125" style="10"/>
    <col min="13" max="14" width="10.83203125" style="2"/>
    <col min="15" max="15" width="10.83203125" style="15"/>
    <col min="16" max="16" width="10.83203125" style="17"/>
    <col min="17" max="17" width="10.83203125" style="2"/>
    <col min="18" max="18" width="10.83203125" style="7"/>
    <col min="19" max="16384" width="10.83203125" style="1"/>
  </cols>
  <sheetData>
    <row r="1" spans="1:24" x14ac:dyDescent="0.2">
      <c r="A1" s="7" t="s">
        <v>39</v>
      </c>
      <c r="B1" t="s">
        <v>40</v>
      </c>
      <c r="C1" t="s">
        <v>41</v>
      </c>
      <c r="D1" t="s">
        <v>42</v>
      </c>
      <c r="E1" s="26" t="s">
        <v>43</v>
      </c>
      <c r="F1" s="19" t="s">
        <v>45</v>
      </c>
      <c r="G1" t="s">
        <v>44</v>
      </c>
      <c r="H1" t="s">
        <v>46</v>
      </c>
      <c r="I1" t="s">
        <v>47</v>
      </c>
      <c r="J1" s="19" t="s">
        <v>48</v>
      </c>
      <c r="K1" s="19" t="s">
        <v>49</v>
      </c>
      <c r="L1" s="22" t="s">
        <v>50</v>
      </c>
      <c r="M1" s="26" t="s">
        <v>51</v>
      </c>
      <c r="N1" s="21" t="s">
        <v>52</v>
      </c>
      <c r="O1" s="27" t="s">
        <v>53</v>
      </c>
      <c r="P1" s="15" t="s">
        <v>54</v>
      </c>
      <c r="Q1" s="21" t="s">
        <v>55</v>
      </c>
      <c r="R1" s="19" t="s">
        <v>56</v>
      </c>
      <c r="S1" s="26"/>
      <c r="T1" s="21"/>
      <c r="U1" s="21"/>
      <c r="V1" s="21"/>
      <c r="W1" s="26"/>
      <c r="X1" s="19"/>
    </row>
    <row r="2" spans="1:24" x14ac:dyDescent="0.2">
      <c r="A2" s="7" t="s">
        <v>3</v>
      </c>
      <c r="B2" s="1" t="s">
        <v>90</v>
      </c>
      <c r="G2" s="1" t="s">
        <v>8</v>
      </c>
      <c r="K2" s="10" t="s">
        <v>13</v>
      </c>
      <c r="L2" s="10" t="s">
        <v>61</v>
      </c>
      <c r="M2" s="2" t="s">
        <v>87</v>
      </c>
      <c r="O2" s="32"/>
      <c r="P2" s="17" t="s">
        <v>18</v>
      </c>
      <c r="Q2" s="2" t="s">
        <v>96</v>
      </c>
      <c r="S2" s="30"/>
      <c r="T2" s="32"/>
      <c r="U2" s="30"/>
      <c r="V2" s="30"/>
      <c r="W2" s="30"/>
    </row>
    <row r="3" spans="1:24" x14ac:dyDescent="0.2">
      <c r="A3" s="7" t="s">
        <v>109</v>
      </c>
      <c r="B3" s="47" t="s">
        <v>16</v>
      </c>
      <c r="G3" s="47" t="s">
        <v>17</v>
      </c>
      <c r="K3" s="46" t="s">
        <v>89</v>
      </c>
      <c r="M3" s="48" t="s">
        <v>19</v>
      </c>
      <c r="O3" s="32"/>
      <c r="P3" s="49" t="s">
        <v>91</v>
      </c>
      <c r="Q3" s="48" t="s">
        <v>81</v>
      </c>
      <c r="S3" s="30"/>
      <c r="T3" s="32"/>
      <c r="U3" s="30"/>
      <c r="V3" s="30"/>
      <c r="W3" s="30"/>
    </row>
    <row r="4" spans="1:24" x14ac:dyDescent="0.2">
      <c r="A4" s="7" t="s">
        <v>1</v>
      </c>
      <c r="B4" s="1" t="s">
        <v>4</v>
      </c>
      <c r="C4" s="1" t="s">
        <v>82</v>
      </c>
      <c r="D4" s="1" t="s">
        <v>4</v>
      </c>
      <c r="E4" s="30" t="s">
        <v>60</v>
      </c>
      <c r="F4" s="7" t="s">
        <v>82</v>
      </c>
      <c r="G4" s="1" t="s">
        <v>62</v>
      </c>
      <c r="H4" s="1" t="s">
        <v>62</v>
      </c>
      <c r="I4" s="1" t="s">
        <v>62</v>
      </c>
      <c r="J4" s="7" t="s">
        <v>62</v>
      </c>
      <c r="K4" s="10" t="s">
        <v>85</v>
      </c>
      <c r="L4" s="10" t="s">
        <v>62</v>
      </c>
      <c r="M4" s="1" t="s">
        <v>62</v>
      </c>
      <c r="N4" s="2" t="s">
        <v>88</v>
      </c>
      <c r="O4" s="32" t="s">
        <v>15</v>
      </c>
      <c r="P4" s="17" t="s">
        <v>15</v>
      </c>
      <c r="Q4" s="2" t="s">
        <v>15</v>
      </c>
      <c r="R4" s="7" t="s">
        <v>88</v>
      </c>
      <c r="S4" s="30"/>
      <c r="T4" s="30"/>
      <c r="U4" s="32"/>
      <c r="V4" s="32"/>
      <c r="W4" s="30"/>
    </row>
    <row r="5" spans="1:24" x14ac:dyDescent="0.2">
      <c r="A5" s="7" t="s">
        <v>2</v>
      </c>
      <c r="B5" s="1" t="s">
        <v>5</v>
      </c>
      <c r="C5" s="1" t="s">
        <v>83</v>
      </c>
      <c r="D5" s="1" t="s">
        <v>6</v>
      </c>
      <c r="E5" s="30" t="s">
        <v>6</v>
      </c>
      <c r="F5" s="7" t="s">
        <v>84</v>
      </c>
      <c r="G5" s="1" t="s">
        <v>7</v>
      </c>
      <c r="H5" s="1" t="s">
        <v>5</v>
      </c>
      <c r="I5" s="1" t="s">
        <v>6</v>
      </c>
      <c r="J5" s="7" t="s">
        <v>9</v>
      </c>
      <c r="K5" s="10" t="s">
        <v>6</v>
      </c>
      <c r="L5" s="10" t="s">
        <v>29</v>
      </c>
      <c r="M5" s="1"/>
      <c r="O5" s="32"/>
      <c r="S5" s="30"/>
      <c r="T5" s="30"/>
      <c r="U5" s="32"/>
      <c r="V5" s="32"/>
      <c r="W5" s="30"/>
    </row>
    <row r="6" spans="1:24" x14ac:dyDescent="0.2">
      <c r="A6" s="7" t="s">
        <v>10</v>
      </c>
      <c r="B6" s="1" t="s">
        <v>11</v>
      </c>
      <c r="C6" s="1" t="s">
        <v>11</v>
      </c>
      <c r="D6" s="1" t="s">
        <v>11</v>
      </c>
      <c r="E6" s="30" t="s">
        <v>11</v>
      </c>
      <c r="F6" s="7" t="s">
        <v>11</v>
      </c>
      <c r="G6" s="1" t="s">
        <v>11</v>
      </c>
      <c r="H6" s="1" t="s">
        <v>11</v>
      </c>
      <c r="I6" s="1" t="s">
        <v>11</v>
      </c>
      <c r="J6" s="7" t="s">
        <v>11</v>
      </c>
      <c r="K6" s="10" t="s">
        <v>11</v>
      </c>
      <c r="L6" s="10" t="s">
        <v>11</v>
      </c>
      <c r="M6" s="1" t="s">
        <v>11</v>
      </c>
      <c r="N6" s="2" t="s">
        <v>11</v>
      </c>
      <c r="O6" s="15" t="s">
        <v>11</v>
      </c>
      <c r="P6" s="17" t="s">
        <v>20</v>
      </c>
      <c r="Q6" s="2" t="s">
        <v>20</v>
      </c>
      <c r="R6" s="7" t="s">
        <v>20</v>
      </c>
      <c r="S6" s="30"/>
      <c r="T6" s="30"/>
      <c r="U6" s="32"/>
      <c r="V6" s="32"/>
      <c r="W6" s="30"/>
    </row>
    <row r="7" spans="1:24" x14ac:dyDescent="0.2">
      <c r="A7" s="9" t="s">
        <v>0</v>
      </c>
      <c r="B7" s="3"/>
      <c r="C7" s="3"/>
      <c r="D7" s="3"/>
      <c r="E7" s="38"/>
      <c r="F7" s="8"/>
      <c r="G7" s="4"/>
      <c r="H7" s="4"/>
      <c r="I7" s="4"/>
      <c r="J7" s="9"/>
      <c r="K7" s="11"/>
      <c r="L7" s="11"/>
      <c r="M7" s="5"/>
      <c r="N7" s="5"/>
      <c r="O7" s="16"/>
      <c r="P7" s="18"/>
      <c r="Q7" s="5"/>
    </row>
    <row r="8" spans="1:24" x14ac:dyDescent="0.2">
      <c r="A8" s="9">
        <v>1940</v>
      </c>
      <c r="B8" s="4">
        <v>34.119164918779802</v>
      </c>
      <c r="C8" s="4"/>
      <c r="D8" s="4">
        <v>12.448940347644299</v>
      </c>
      <c r="E8" s="39">
        <v>9.47024551142324</v>
      </c>
      <c r="F8" s="9"/>
      <c r="G8" s="4"/>
      <c r="H8" s="4"/>
      <c r="I8" s="4"/>
      <c r="J8" s="9"/>
      <c r="K8" s="12"/>
      <c r="L8" s="12"/>
      <c r="M8" s="5"/>
      <c r="N8" s="5"/>
      <c r="Q8" s="5"/>
    </row>
    <row r="9" spans="1:24" x14ac:dyDescent="0.2">
      <c r="A9" s="9">
        <v>1941</v>
      </c>
      <c r="B9" s="4">
        <v>37.8314073858607</v>
      </c>
      <c r="C9" s="4"/>
      <c r="D9" s="4">
        <v>12.4489403476453</v>
      </c>
      <c r="E9" s="39">
        <v>9.4702455114242401</v>
      </c>
      <c r="F9" s="9"/>
      <c r="G9" s="4"/>
      <c r="H9" s="4"/>
      <c r="I9" s="4"/>
      <c r="J9" s="9"/>
      <c r="K9" s="12"/>
      <c r="L9" s="12"/>
      <c r="M9" s="5"/>
      <c r="N9" s="5"/>
      <c r="Q9" s="5"/>
    </row>
    <row r="10" spans="1:24" x14ac:dyDescent="0.2">
      <c r="A10" s="9">
        <v>1942</v>
      </c>
      <c r="B10" s="4">
        <v>40.023494351223299</v>
      </c>
      <c r="C10" s="4"/>
      <c r="D10" s="4">
        <v>12.4489403476463</v>
      </c>
      <c r="E10" s="39">
        <v>9.4702455114252402</v>
      </c>
      <c r="F10" s="9"/>
      <c r="G10" s="4"/>
      <c r="H10" s="4"/>
      <c r="I10" s="4"/>
      <c r="J10" s="9"/>
      <c r="K10" s="12"/>
      <c r="L10" s="12"/>
      <c r="M10" s="5"/>
      <c r="N10" s="5"/>
      <c r="Q10" s="5"/>
    </row>
    <row r="11" spans="1:24" x14ac:dyDescent="0.2">
      <c r="A11" s="9">
        <v>1943</v>
      </c>
      <c r="B11" s="4">
        <v>42.334522187851498</v>
      </c>
      <c r="C11" s="4"/>
      <c r="D11" s="4">
        <v>12.4489403476473</v>
      </c>
      <c r="E11" s="39">
        <v>9.4702455114262403</v>
      </c>
      <c r="F11" s="9"/>
      <c r="G11" s="4"/>
      <c r="H11" s="4"/>
      <c r="I11" s="4"/>
      <c r="J11" s="9"/>
      <c r="K11" s="12"/>
      <c r="L11" s="12"/>
      <c r="M11" s="5"/>
      <c r="N11" s="5"/>
      <c r="Q11" s="5"/>
    </row>
    <row r="12" spans="1:24" x14ac:dyDescent="0.2">
      <c r="A12" s="9">
        <v>1944</v>
      </c>
      <c r="B12" s="4">
        <v>38.2806889209212</v>
      </c>
      <c r="C12" s="4"/>
      <c r="D12" s="4">
        <v>12.4489403476483</v>
      </c>
      <c r="E12" s="39">
        <v>9.4702455114272404</v>
      </c>
      <c r="F12" s="9"/>
      <c r="G12" s="4"/>
      <c r="H12" s="4"/>
      <c r="I12" s="4"/>
      <c r="J12" s="9"/>
      <c r="K12" s="12"/>
      <c r="L12" s="12"/>
      <c r="M12" s="5"/>
      <c r="N12" s="5"/>
      <c r="Q12" s="5"/>
    </row>
    <row r="13" spans="1:24" x14ac:dyDescent="0.2">
      <c r="A13" s="9">
        <v>1945</v>
      </c>
      <c r="B13" s="4">
        <v>34.367985408526003</v>
      </c>
      <c r="C13" s="4"/>
      <c r="D13" s="4">
        <v>12.4489403476493</v>
      </c>
      <c r="E13" s="39">
        <v>9.4702455114282404</v>
      </c>
      <c r="F13" s="9"/>
      <c r="G13" s="4"/>
      <c r="H13" s="4"/>
      <c r="I13" s="4"/>
      <c r="J13" s="9"/>
      <c r="K13" s="12"/>
      <c r="L13" s="12"/>
      <c r="M13" s="5"/>
      <c r="N13" s="5"/>
      <c r="Q13" s="5"/>
    </row>
    <row r="14" spans="1:24" x14ac:dyDescent="0.2">
      <c r="A14" s="9">
        <v>1946</v>
      </c>
      <c r="B14" s="4">
        <v>40.353521990137203</v>
      </c>
      <c r="C14" s="4"/>
      <c r="D14" s="4">
        <v>12.4489403476503</v>
      </c>
      <c r="E14" s="39">
        <v>9.4702455114292405</v>
      </c>
      <c r="F14" s="9"/>
      <c r="G14" s="4"/>
      <c r="H14" s="4"/>
      <c r="I14" s="4"/>
      <c r="J14" s="9"/>
      <c r="K14" s="12"/>
      <c r="L14" s="12"/>
      <c r="M14" s="5"/>
      <c r="N14" s="5"/>
      <c r="Q14" s="5"/>
    </row>
    <row r="15" spans="1:24" x14ac:dyDescent="0.2">
      <c r="A15" s="9">
        <v>1947</v>
      </c>
      <c r="B15" s="4">
        <v>40.659528431369701</v>
      </c>
      <c r="C15" s="4"/>
      <c r="D15" s="4">
        <v>12.4489403476513</v>
      </c>
      <c r="E15" s="39">
        <v>9.4702455114302406</v>
      </c>
      <c r="F15" s="9"/>
      <c r="G15" s="4"/>
      <c r="H15" s="4"/>
      <c r="I15" s="4"/>
      <c r="J15" s="9"/>
      <c r="K15" s="12"/>
      <c r="L15" s="12"/>
      <c r="M15" s="5"/>
      <c r="N15" s="5"/>
      <c r="Q15" s="5"/>
    </row>
    <row r="16" spans="1:24" x14ac:dyDescent="0.2">
      <c r="A16" s="9">
        <v>1948</v>
      </c>
      <c r="B16" s="4">
        <v>38.029355606712102</v>
      </c>
      <c r="C16" s="4"/>
      <c r="D16" s="4">
        <v>12.4489403476523</v>
      </c>
      <c r="E16" s="39">
        <v>9.4702455114312407</v>
      </c>
      <c r="F16" s="9"/>
      <c r="G16" s="4"/>
      <c r="H16" s="4"/>
      <c r="I16" s="4"/>
      <c r="J16" s="9"/>
      <c r="K16" s="12"/>
      <c r="L16" s="12"/>
      <c r="M16" s="5"/>
      <c r="N16" s="5"/>
      <c r="Q16" s="5"/>
    </row>
    <row r="17" spans="1:18" x14ac:dyDescent="0.2">
      <c r="A17" s="9">
        <v>1949</v>
      </c>
      <c r="B17" s="4">
        <v>37.661307593855099</v>
      </c>
      <c r="C17" s="4"/>
      <c r="D17" s="4">
        <v>33.794466183958299</v>
      </c>
      <c r="E17" s="39">
        <v>25.708364145246701</v>
      </c>
      <c r="F17" s="9"/>
      <c r="G17" s="4"/>
      <c r="H17" s="4"/>
      <c r="I17" s="4"/>
      <c r="J17" s="9"/>
      <c r="K17" s="12"/>
      <c r="L17" s="12"/>
      <c r="M17" s="5"/>
      <c r="N17" s="5"/>
      <c r="Q17" s="5"/>
    </row>
    <row r="18" spans="1:18" x14ac:dyDescent="0.2">
      <c r="A18" s="9">
        <v>1950</v>
      </c>
      <c r="B18" s="4">
        <v>38.394424354340998</v>
      </c>
      <c r="C18" s="4">
        <f>AVERAGE(B9:B18)</f>
        <v>38.793623623079782</v>
      </c>
      <c r="D18" s="4">
        <v>1.82557737357177</v>
      </c>
      <c r="E18" s="39">
        <v>1.3887660676321301</v>
      </c>
      <c r="F18" s="9">
        <f>AVERAGE(D9:D18)</f>
        <v>13.521156633872048</v>
      </c>
      <c r="G18" s="4">
        <v>875.24800000000005</v>
      </c>
      <c r="H18" s="4">
        <v>114.2</v>
      </c>
      <c r="I18" s="4">
        <v>113.928980096</v>
      </c>
      <c r="J18" s="9">
        <f>G18-H18-I18</f>
        <v>647.11901990399997</v>
      </c>
      <c r="K18" s="12">
        <v>0</v>
      </c>
      <c r="L18" s="12">
        <f>K18+J18+B18+D18+E18+C18+F18</f>
        <v>741.04256795649655</v>
      </c>
      <c r="M18" s="5"/>
      <c r="N18" s="5"/>
      <c r="Q18" s="5"/>
    </row>
    <row r="19" spans="1:18" x14ac:dyDescent="0.2">
      <c r="A19" s="9">
        <v>1951</v>
      </c>
      <c r="B19" s="4">
        <v>39.474204195584797</v>
      </c>
      <c r="C19" s="4">
        <f t="shared" ref="C19:C82" si="0">AVERAGE(B10:B19)</f>
        <v>38.957903304052195</v>
      </c>
      <c r="D19" s="4">
        <v>1.7267774854328199</v>
      </c>
      <c r="E19" s="39">
        <v>1.31360632142086</v>
      </c>
      <c r="F19" s="9">
        <f t="shared" ref="F19:F82" si="1">AVERAGE(D10:D19)</f>
        <v>12.448940347650799</v>
      </c>
      <c r="G19" s="4">
        <v>832.14499999999998</v>
      </c>
      <c r="H19" s="4">
        <v>122.83399999999999</v>
      </c>
      <c r="I19" s="4">
        <v>116.95877296099999</v>
      </c>
      <c r="J19" s="9">
        <f t="shared" ref="J19:J82" si="2">G19-H19-I19</f>
        <v>592.35222703900001</v>
      </c>
      <c r="K19" s="12">
        <v>0</v>
      </c>
      <c r="L19" s="12">
        <f t="shared" ref="L19:L82" si="3">K19+J19+B19+D19+E19+C19+F19</f>
        <v>686.27365869314156</v>
      </c>
      <c r="M19" s="5"/>
      <c r="N19" s="5"/>
      <c r="Q19" s="5"/>
    </row>
    <row r="20" spans="1:18" x14ac:dyDescent="0.2">
      <c r="A20" s="9">
        <v>1952</v>
      </c>
      <c r="B20" s="4">
        <v>37.354340374928903</v>
      </c>
      <c r="C20" s="4">
        <f t="shared" si="0"/>
        <v>38.690987906422748</v>
      </c>
      <c r="D20" s="4">
        <v>12.448940347656301</v>
      </c>
      <c r="E20" s="39">
        <v>9.4702455114352393</v>
      </c>
      <c r="F20" s="9">
        <f t="shared" si="1"/>
        <v>12.448940347651799</v>
      </c>
      <c r="G20" s="4">
        <v>812.60799999999995</v>
      </c>
      <c r="H20" s="4">
        <v>131.16800000000001</v>
      </c>
      <c r="I20" s="4">
        <v>120.12803608</v>
      </c>
      <c r="J20" s="9">
        <f t="shared" si="2"/>
        <v>561.31196391999993</v>
      </c>
      <c r="K20" s="12">
        <v>0</v>
      </c>
      <c r="L20" s="12">
        <f t="shared" si="3"/>
        <v>671.72541840809492</v>
      </c>
      <c r="M20" s="5"/>
      <c r="N20" s="5"/>
      <c r="Q20" s="5"/>
    </row>
    <row r="21" spans="1:18" x14ac:dyDescent="0.2">
      <c r="A21" s="9">
        <v>1953</v>
      </c>
      <c r="B21" s="4">
        <v>39.940732319972398</v>
      </c>
      <c r="C21" s="4">
        <f t="shared" si="0"/>
        <v>38.451608919634836</v>
      </c>
      <c r="D21" s="4">
        <v>12.448940347657301</v>
      </c>
      <c r="E21" s="39">
        <v>9.4702455114362305</v>
      </c>
      <c r="F21" s="9">
        <f t="shared" si="1"/>
        <v>12.448940347652799</v>
      </c>
      <c r="G21" s="4">
        <v>813.07799999999997</v>
      </c>
      <c r="H21" s="4">
        <v>139.19999999999999</v>
      </c>
      <c r="I21" s="4">
        <v>123.37842178700001</v>
      </c>
      <c r="J21" s="9">
        <f t="shared" si="2"/>
        <v>550.49957821299995</v>
      </c>
      <c r="K21" s="12">
        <v>0</v>
      </c>
      <c r="L21" s="12">
        <f t="shared" si="3"/>
        <v>663.26004565935352</v>
      </c>
      <c r="M21" s="5"/>
      <c r="N21" s="5"/>
      <c r="Q21" s="5"/>
    </row>
    <row r="22" spans="1:18" x14ac:dyDescent="0.2">
      <c r="A22" s="9">
        <v>1954</v>
      </c>
      <c r="B22" s="4">
        <v>38.771675890662401</v>
      </c>
      <c r="C22" s="4">
        <f t="shared" si="0"/>
        <v>38.500707616608956</v>
      </c>
      <c r="D22" s="4">
        <v>12.448940347658301</v>
      </c>
      <c r="E22" s="39">
        <v>9.4702455114372306</v>
      </c>
      <c r="F22" s="9">
        <f t="shared" si="1"/>
        <v>12.448940347653799</v>
      </c>
      <c r="G22" s="4">
        <v>818.57600000000002</v>
      </c>
      <c r="H22" s="4">
        <v>148.53899999999999</v>
      </c>
      <c r="I22" s="4">
        <v>126.818513712</v>
      </c>
      <c r="J22" s="9">
        <f t="shared" si="2"/>
        <v>543.21848628800001</v>
      </c>
      <c r="K22" s="12">
        <v>0</v>
      </c>
      <c r="L22" s="12">
        <f t="shared" si="3"/>
        <v>654.85899600202072</v>
      </c>
      <c r="M22" s="5"/>
      <c r="N22" s="5"/>
      <c r="Q22" s="5"/>
    </row>
    <row r="23" spans="1:18" x14ac:dyDescent="0.2">
      <c r="A23" s="9">
        <v>1955</v>
      </c>
      <c r="B23" s="4">
        <v>32.796664545984697</v>
      </c>
      <c r="C23" s="4">
        <f t="shared" si="0"/>
        <v>38.343575530354826</v>
      </c>
      <c r="D23" s="4">
        <v>12.448940347659301</v>
      </c>
      <c r="E23" s="39">
        <v>9.4702455114382307</v>
      </c>
      <c r="F23" s="9">
        <f t="shared" si="1"/>
        <v>12.4489403476548</v>
      </c>
      <c r="G23" s="4">
        <v>841.39400000000001</v>
      </c>
      <c r="H23" s="4">
        <v>161.15600000000001</v>
      </c>
      <c r="I23" s="4">
        <v>130.45966989499999</v>
      </c>
      <c r="J23" s="9">
        <f t="shared" si="2"/>
        <v>549.77833010500012</v>
      </c>
      <c r="K23" s="12">
        <v>0</v>
      </c>
      <c r="L23" s="12">
        <f t="shared" si="3"/>
        <v>655.28669638809197</v>
      </c>
      <c r="M23" s="5"/>
      <c r="N23" s="5"/>
      <c r="Q23" s="5"/>
    </row>
    <row r="24" spans="1:18" x14ac:dyDescent="0.2">
      <c r="A24" s="9">
        <v>1956</v>
      </c>
      <c r="B24" s="4">
        <v>38.974335487158697</v>
      </c>
      <c r="C24" s="4">
        <f t="shared" si="0"/>
        <v>38.205656880056971</v>
      </c>
      <c r="D24" s="4">
        <v>33.508252261395597</v>
      </c>
      <c r="E24" s="39">
        <v>25.490633475839498</v>
      </c>
      <c r="F24" s="9">
        <f t="shared" si="1"/>
        <v>14.55487153902933</v>
      </c>
      <c r="G24" s="4">
        <v>875.64599999999996</v>
      </c>
      <c r="H24" s="4">
        <v>177.91900000000001</v>
      </c>
      <c r="I24" s="4">
        <v>134.21790648199999</v>
      </c>
      <c r="J24" s="9">
        <f t="shared" si="2"/>
        <v>563.50909351799999</v>
      </c>
      <c r="K24" s="12">
        <v>0</v>
      </c>
      <c r="L24" s="12">
        <f t="shared" si="3"/>
        <v>714.24284316147998</v>
      </c>
      <c r="M24" s="5"/>
      <c r="N24" s="5"/>
      <c r="Q24" s="5"/>
    </row>
    <row r="25" spans="1:18" x14ac:dyDescent="0.2">
      <c r="A25" s="9">
        <v>1957</v>
      </c>
      <c r="B25" s="4">
        <v>36.120432241867299</v>
      </c>
      <c r="C25" s="4">
        <f t="shared" si="0"/>
        <v>37.751747261106743</v>
      </c>
      <c r="D25" s="4">
        <v>33.508252261396599</v>
      </c>
      <c r="E25" s="39">
        <v>25.4906334758405</v>
      </c>
      <c r="F25" s="9">
        <f t="shared" si="1"/>
        <v>16.660802730403855</v>
      </c>
      <c r="G25" s="4">
        <v>916.28399999999999</v>
      </c>
      <c r="H25" s="4">
        <v>199.53899999999999</v>
      </c>
      <c r="I25" s="4">
        <v>138.02368677499999</v>
      </c>
      <c r="J25" s="9">
        <f t="shared" si="2"/>
        <v>578.72131322500002</v>
      </c>
      <c r="K25" s="12">
        <v>0</v>
      </c>
      <c r="L25" s="12">
        <f t="shared" si="3"/>
        <v>728.25318119561496</v>
      </c>
      <c r="M25" s="5"/>
      <c r="N25" s="5"/>
      <c r="Q25" s="5"/>
    </row>
    <row r="26" spans="1:18" x14ac:dyDescent="0.2">
      <c r="A26" s="9">
        <v>1958</v>
      </c>
      <c r="B26" s="4">
        <v>40.662716889028601</v>
      </c>
      <c r="C26" s="4">
        <f t="shared" si="0"/>
        <v>38.015083389338393</v>
      </c>
      <c r="D26" s="4">
        <v>3.4989874721100098</v>
      </c>
      <c r="E26" s="39">
        <v>2.6617743744554399</v>
      </c>
      <c r="F26" s="9">
        <f t="shared" si="1"/>
        <v>15.76580744284963</v>
      </c>
      <c r="G26" s="4">
        <v>959.97799999999995</v>
      </c>
      <c r="H26" s="4">
        <v>226.607</v>
      </c>
      <c r="I26" s="4">
        <v>141.850439048</v>
      </c>
      <c r="J26" s="9">
        <f t="shared" si="2"/>
        <v>591.52056095199998</v>
      </c>
      <c r="K26" s="13">
        <v>0</v>
      </c>
      <c r="L26" s="12">
        <f t="shared" si="3"/>
        <v>692.1249305197822</v>
      </c>
      <c r="M26" s="5"/>
      <c r="N26" s="5"/>
      <c r="Q26" s="5"/>
    </row>
    <row r="27" spans="1:18" x14ac:dyDescent="0.2">
      <c r="A27" s="9">
        <v>1959</v>
      </c>
      <c r="B27" s="4">
        <v>39.445593061175003</v>
      </c>
      <c r="C27" s="4">
        <f t="shared" si="0"/>
        <v>38.193511936070387</v>
      </c>
      <c r="D27" s="4">
        <v>2.26918655108028</v>
      </c>
      <c r="E27" s="39">
        <v>1.7262315630581699</v>
      </c>
      <c r="F27" s="9">
        <f t="shared" si="1"/>
        <v>12.613279479561829</v>
      </c>
      <c r="G27" s="4">
        <v>997.97500000000002</v>
      </c>
      <c r="H27" s="4">
        <v>262.35500000000002</v>
      </c>
      <c r="I27" s="4">
        <v>144.225638495</v>
      </c>
      <c r="J27" s="9">
        <f t="shared" si="2"/>
        <v>591.39436150500001</v>
      </c>
      <c r="K27" s="13">
        <v>0</v>
      </c>
      <c r="L27" s="12">
        <f t="shared" si="3"/>
        <v>685.64216409594565</v>
      </c>
      <c r="M27" s="1">
        <v>1804.1998730239868</v>
      </c>
      <c r="N27" s="4">
        <v>2415</v>
      </c>
      <c r="O27" s="40">
        <v>196.54807500000001</v>
      </c>
      <c r="P27" s="12">
        <v>185.429807699999</v>
      </c>
      <c r="Q27" s="41">
        <v>196.54807500000001</v>
      </c>
      <c r="R27" s="8">
        <v>2415</v>
      </c>
    </row>
    <row r="28" spans="1:18" x14ac:dyDescent="0.2">
      <c r="A28" s="9">
        <v>1960</v>
      </c>
      <c r="B28" s="4">
        <v>43.024865462784298</v>
      </c>
      <c r="C28" s="4">
        <f t="shared" si="0"/>
        <v>38.656556046914716</v>
      </c>
      <c r="D28" s="4">
        <v>9.9204660691470092</v>
      </c>
      <c r="E28" s="39">
        <v>7.5467667640946603</v>
      </c>
      <c r="F28" s="9">
        <f t="shared" si="1"/>
        <v>13.422768349119352</v>
      </c>
      <c r="G28" s="4">
        <v>1023.785</v>
      </c>
      <c r="H28" s="4">
        <v>292.12099999999998</v>
      </c>
      <c r="I28" s="4">
        <v>147.93526474800001</v>
      </c>
      <c r="J28" s="9">
        <f t="shared" si="2"/>
        <v>583.72873525199998</v>
      </c>
      <c r="K28" s="13">
        <v>0</v>
      </c>
      <c r="L28" s="12">
        <f t="shared" si="3"/>
        <v>696.30015794405995</v>
      </c>
      <c r="M28" s="1">
        <v>1659.4406334330233</v>
      </c>
      <c r="N28" s="4">
        <v>2548</v>
      </c>
      <c r="O28" s="40">
        <v>212.603566</v>
      </c>
      <c r="P28" s="12">
        <v>200.84633550000001</v>
      </c>
      <c r="Q28" s="41">
        <v>212.603566</v>
      </c>
      <c r="R28" s="8">
        <v>2548</v>
      </c>
    </row>
    <row r="29" spans="1:18" x14ac:dyDescent="0.2">
      <c r="A29" s="9">
        <v>1961</v>
      </c>
      <c r="B29" s="4">
        <v>39.358645826743199</v>
      </c>
      <c r="C29" s="4">
        <f t="shared" si="0"/>
        <v>38.645000210030545</v>
      </c>
      <c r="D29" s="4">
        <v>81.817024445309002</v>
      </c>
      <c r="E29" s="39">
        <v>62.240422625663399</v>
      </c>
      <c r="F29" s="9">
        <f t="shared" si="1"/>
        <v>21.431793045106968</v>
      </c>
      <c r="G29" s="4">
        <v>1054.558</v>
      </c>
      <c r="H29" s="4">
        <v>321.322</v>
      </c>
      <c r="I29" s="4">
        <v>152.30152948100002</v>
      </c>
      <c r="J29" s="9">
        <f t="shared" si="2"/>
        <v>580.934470519</v>
      </c>
      <c r="K29" s="13">
        <v>0</v>
      </c>
      <c r="L29" s="12">
        <f t="shared" si="3"/>
        <v>824.42735667185309</v>
      </c>
      <c r="M29" s="1">
        <v>1593.6361338857002</v>
      </c>
      <c r="N29" s="4">
        <v>2553</v>
      </c>
      <c r="O29" s="40">
        <v>150.37077980000001</v>
      </c>
      <c r="P29" s="12">
        <v>141.77090039999899</v>
      </c>
      <c r="Q29" s="41">
        <v>150.37077980000001</v>
      </c>
      <c r="R29" s="8">
        <v>2553</v>
      </c>
    </row>
    <row r="30" spans="1:18" x14ac:dyDescent="0.2">
      <c r="A30" s="9">
        <v>1962</v>
      </c>
      <c r="B30" s="4">
        <v>43.304298730599001</v>
      </c>
      <c r="C30" s="4">
        <f t="shared" si="0"/>
        <v>39.239996045597564</v>
      </c>
      <c r="D30" s="4">
        <v>10.895534098155</v>
      </c>
      <c r="E30" s="39">
        <v>8.2885273771854102</v>
      </c>
      <c r="F30" s="9">
        <f t="shared" si="1"/>
        <v>21.27645242015684</v>
      </c>
      <c r="G30" s="4">
        <v>1062.328</v>
      </c>
      <c r="H30" s="4">
        <v>334.89200000000005</v>
      </c>
      <c r="I30" s="4">
        <v>155.75470416899998</v>
      </c>
      <c r="J30" s="9">
        <f t="shared" si="2"/>
        <v>571.68129583099994</v>
      </c>
      <c r="K30" s="13">
        <v>0</v>
      </c>
      <c r="L30" s="12">
        <f t="shared" si="3"/>
        <v>694.68610450269387</v>
      </c>
      <c r="M30" s="1">
        <v>1555.9216394093801</v>
      </c>
      <c r="N30" s="4">
        <v>2644</v>
      </c>
      <c r="O30" s="40">
        <v>119.9077798</v>
      </c>
      <c r="P30" s="12">
        <v>113.135051099999</v>
      </c>
      <c r="Q30" s="41">
        <v>119.9077798</v>
      </c>
      <c r="R30" s="8">
        <v>2644</v>
      </c>
    </row>
    <row r="31" spans="1:18" x14ac:dyDescent="0.2">
      <c r="A31" s="9">
        <v>1963</v>
      </c>
      <c r="B31" s="4">
        <v>35.138846446698899</v>
      </c>
      <c r="C31" s="4">
        <f t="shared" si="0"/>
        <v>38.759807458270203</v>
      </c>
      <c r="D31" s="4">
        <v>110.314920762754</v>
      </c>
      <c r="E31" s="39">
        <v>83.919542866860496</v>
      </c>
      <c r="F31" s="9">
        <f t="shared" si="1"/>
        <v>31.063050461666514</v>
      </c>
      <c r="G31" s="4">
        <v>1018.518</v>
      </c>
      <c r="H31" s="4">
        <v>337.08800000000002</v>
      </c>
      <c r="I31" s="4">
        <v>163.68145238</v>
      </c>
      <c r="J31" s="9">
        <f t="shared" si="2"/>
        <v>517.74854762000007</v>
      </c>
      <c r="K31" s="13">
        <v>0</v>
      </c>
      <c r="L31" s="12">
        <f t="shared" si="3"/>
        <v>816.94471561625028</v>
      </c>
      <c r="M31" s="1">
        <v>1511.2429549967433</v>
      </c>
      <c r="N31" s="4">
        <v>2794</v>
      </c>
      <c r="O31" s="40">
        <v>118.86397289999999</v>
      </c>
      <c r="P31" s="12">
        <v>112.1471906</v>
      </c>
      <c r="Q31" s="41">
        <v>118.86397289999999</v>
      </c>
      <c r="R31" s="8">
        <v>2794</v>
      </c>
    </row>
    <row r="32" spans="1:18" x14ac:dyDescent="0.2">
      <c r="A32" s="9">
        <v>1964</v>
      </c>
      <c r="B32" s="4">
        <v>37.325027186505899</v>
      </c>
      <c r="C32" s="4">
        <f t="shared" si="0"/>
        <v>38.615142587854557</v>
      </c>
      <c r="D32" s="4">
        <v>15.841646431248501</v>
      </c>
      <c r="E32" s="39">
        <v>12.0511687595941</v>
      </c>
      <c r="F32" s="9">
        <f t="shared" si="1"/>
        <v>31.402321070025529</v>
      </c>
      <c r="G32" s="4">
        <v>965.11800000000005</v>
      </c>
      <c r="H32" s="4">
        <v>330.71999999999997</v>
      </c>
      <c r="I32" s="4">
        <v>169.32281409999999</v>
      </c>
      <c r="J32" s="9">
        <f t="shared" si="2"/>
        <v>465.07518590000018</v>
      </c>
      <c r="K32" s="13">
        <v>0</v>
      </c>
      <c r="L32" s="12">
        <f t="shared" si="3"/>
        <v>600.31049193522881</v>
      </c>
      <c r="M32" s="1">
        <v>1467.4677584762567</v>
      </c>
      <c r="N32" s="4">
        <v>2939</v>
      </c>
      <c r="O32" s="40">
        <v>118.91477159999999</v>
      </c>
      <c r="P32" s="12">
        <v>112.6975084</v>
      </c>
      <c r="Q32" s="41">
        <v>118.91477159999999</v>
      </c>
      <c r="R32" s="8">
        <v>2939</v>
      </c>
    </row>
    <row r="33" spans="1:18" x14ac:dyDescent="0.2">
      <c r="A33" s="9">
        <v>1965</v>
      </c>
      <c r="B33" s="4">
        <v>35.544103059921497</v>
      </c>
      <c r="C33" s="4">
        <f t="shared" si="0"/>
        <v>38.889886439248237</v>
      </c>
      <c r="D33" s="4">
        <v>58.937818296423501</v>
      </c>
      <c r="E33" s="39">
        <v>44.835591911153699</v>
      </c>
      <c r="F33" s="9">
        <f t="shared" si="1"/>
        <v>36.051208864901945</v>
      </c>
      <c r="G33" s="4">
        <v>907.56899999999996</v>
      </c>
      <c r="H33" s="4">
        <v>324.25400000000002</v>
      </c>
      <c r="I33" s="4">
        <v>173.92126853000002</v>
      </c>
      <c r="J33" s="9">
        <f t="shared" si="2"/>
        <v>409.39373146999992</v>
      </c>
      <c r="K33" s="13">
        <v>0</v>
      </c>
      <c r="L33" s="12">
        <f t="shared" si="3"/>
        <v>623.65234004164881</v>
      </c>
      <c r="M33" s="1">
        <v>1422.1802365976969</v>
      </c>
      <c r="N33" s="4">
        <v>3076</v>
      </c>
      <c r="O33" s="40">
        <v>129.55257230000001</v>
      </c>
      <c r="P33" s="12">
        <v>123.2254657</v>
      </c>
      <c r="Q33" s="42">
        <v>133.23420516025368</v>
      </c>
      <c r="R33" s="9">
        <v>3051.739274363385</v>
      </c>
    </row>
    <row r="34" spans="1:18" x14ac:dyDescent="0.2">
      <c r="A34" s="9">
        <v>1966</v>
      </c>
      <c r="B34" s="4">
        <v>39.642495200677097</v>
      </c>
      <c r="C34" s="4">
        <f t="shared" si="0"/>
        <v>38.95670241060008</v>
      </c>
      <c r="D34" s="4">
        <v>30.464876308524499</v>
      </c>
      <c r="E34" s="39">
        <v>23.1754551031467</v>
      </c>
      <c r="F34" s="9">
        <f t="shared" si="1"/>
        <v>35.746871269614836</v>
      </c>
      <c r="G34" s="4">
        <v>848.678</v>
      </c>
      <c r="H34" s="4">
        <v>327.64400000000001</v>
      </c>
      <c r="I34" s="4">
        <v>179.02736554000001</v>
      </c>
      <c r="J34" s="9">
        <f t="shared" si="2"/>
        <v>342.00663445999999</v>
      </c>
      <c r="K34" s="13">
        <v>0</v>
      </c>
      <c r="L34" s="12">
        <f t="shared" si="3"/>
        <v>509.99303475256318</v>
      </c>
      <c r="M34" s="1">
        <v>1391.8454160995466</v>
      </c>
      <c r="N34" s="1">
        <v>3219</v>
      </c>
      <c r="O34" s="31">
        <v>142.31957399999999</v>
      </c>
      <c r="P34" s="10">
        <v>135.626407499999</v>
      </c>
      <c r="Q34" s="42">
        <v>144.64064850913348</v>
      </c>
      <c r="R34" s="7">
        <v>3189.5166775029029</v>
      </c>
    </row>
    <row r="35" spans="1:18" x14ac:dyDescent="0.2">
      <c r="A35" s="9">
        <v>1967</v>
      </c>
      <c r="B35" s="4">
        <v>36.993865573550302</v>
      </c>
      <c r="C35" s="4">
        <f t="shared" si="0"/>
        <v>39.044045743768379</v>
      </c>
      <c r="D35" s="4">
        <v>44.860409964706697</v>
      </c>
      <c r="E35" s="39">
        <v>34.126526774971303</v>
      </c>
      <c r="F35" s="9">
        <f t="shared" si="1"/>
        <v>36.882087039945851</v>
      </c>
      <c r="G35" s="4">
        <v>830.95100000000002</v>
      </c>
      <c r="H35" s="4">
        <v>352.81900000000002</v>
      </c>
      <c r="I35" s="4">
        <v>183.51922897</v>
      </c>
      <c r="J35" s="9">
        <f t="shared" si="2"/>
        <v>294.61277102999998</v>
      </c>
      <c r="K35" s="13">
        <v>0</v>
      </c>
      <c r="L35" s="12">
        <f t="shared" si="3"/>
        <v>486.51970612694254</v>
      </c>
      <c r="M35" s="1">
        <v>1373.3657603403699</v>
      </c>
      <c r="N35" s="1">
        <v>3322</v>
      </c>
      <c r="O35" s="31">
        <v>117.9649446</v>
      </c>
      <c r="P35" s="10">
        <v>112.5988839</v>
      </c>
      <c r="Q35" s="42">
        <v>129.79654739939156</v>
      </c>
      <c r="R35" s="7">
        <v>3287.8764828914645</v>
      </c>
    </row>
    <row r="36" spans="1:18" x14ac:dyDescent="0.2">
      <c r="A36" s="9">
        <v>1968</v>
      </c>
      <c r="B36" s="4">
        <v>35.571602108726701</v>
      </c>
      <c r="C36" s="4">
        <f t="shared" si="0"/>
        <v>38.534934265738194</v>
      </c>
      <c r="D36" s="4">
        <v>8.5775763144701394</v>
      </c>
      <c r="E36" s="39">
        <v>6.52519421930179</v>
      </c>
      <c r="F36" s="9">
        <f t="shared" si="1"/>
        <v>37.389945924181866</v>
      </c>
      <c r="G36" s="4">
        <v>845.61300000000006</v>
      </c>
      <c r="H36" s="4">
        <v>353.09800000000001</v>
      </c>
      <c r="I36" s="4">
        <v>184.69899465999998</v>
      </c>
      <c r="J36" s="9">
        <f t="shared" si="2"/>
        <v>307.81600534000006</v>
      </c>
      <c r="K36" s="13">
        <v>0</v>
      </c>
      <c r="L36" s="12">
        <f t="shared" si="3"/>
        <v>434.41525817241876</v>
      </c>
      <c r="M36" s="1">
        <v>1366.8350554962133</v>
      </c>
      <c r="N36" s="1">
        <v>3503</v>
      </c>
      <c r="O36" s="31">
        <v>127.6762126</v>
      </c>
      <c r="P36" s="10">
        <v>121.9159336</v>
      </c>
      <c r="Q36" s="42">
        <v>130.00439736709887</v>
      </c>
      <c r="R36" s="7">
        <v>3464.0401335576248</v>
      </c>
    </row>
    <row r="37" spans="1:18" x14ac:dyDescent="0.2">
      <c r="A37" s="9">
        <v>1969</v>
      </c>
      <c r="B37" s="4">
        <v>34.815214019618502</v>
      </c>
      <c r="C37" s="4">
        <f t="shared" si="0"/>
        <v>38.071896361582546</v>
      </c>
      <c r="D37" s="4">
        <v>3.4310305269747001</v>
      </c>
      <c r="E37" s="39">
        <v>2.6100776889062001</v>
      </c>
      <c r="F37" s="9">
        <f t="shared" si="1"/>
        <v>37.506130321771309</v>
      </c>
      <c r="G37" s="4">
        <v>884.09699999999998</v>
      </c>
      <c r="H37" s="4">
        <v>367.899</v>
      </c>
      <c r="I37" s="4">
        <v>189.9681928</v>
      </c>
      <c r="J37" s="9">
        <f t="shared" si="2"/>
        <v>326.22980719999998</v>
      </c>
      <c r="K37" s="13">
        <v>0</v>
      </c>
      <c r="L37" s="12">
        <f t="shared" si="3"/>
        <v>442.66415611885327</v>
      </c>
      <c r="M37" s="1">
        <v>1372.7037706502265</v>
      </c>
      <c r="N37" s="1">
        <v>3737</v>
      </c>
      <c r="O37" s="31">
        <v>157.19013949999999</v>
      </c>
      <c r="P37" s="10">
        <v>150.31164920000001</v>
      </c>
      <c r="Q37" s="42">
        <v>158.85646367080935</v>
      </c>
      <c r="R37" s="7">
        <v>3677.3714414642932</v>
      </c>
    </row>
    <row r="38" spans="1:18" x14ac:dyDescent="0.2">
      <c r="A38" s="9">
        <v>1970</v>
      </c>
      <c r="B38" s="4">
        <v>34.515459937492601</v>
      </c>
      <c r="C38" s="4">
        <f t="shared" si="0"/>
        <v>37.220955809053372</v>
      </c>
      <c r="D38" s="4">
        <v>8.5775763144721395</v>
      </c>
      <c r="E38" s="39">
        <v>6.5251942193037902</v>
      </c>
      <c r="F38" s="9">
        <f t="shared" si="1"/>
        <v>37.371841346303817</v>
      </c>
      <c r="G38" s="4">
        <v>909.40499999999997</v>
      </c>
      <c r="H38" s="4">
        <v>372.33699999999999</v>
      </c>
      <c r="I38" s="4">
        <v>193.94619494</v>
      </c>
      <c r="J38" s="9">
        <f t="shared" si="2"/>
        <v>343.12180505999999</v>
      </c>
      <c r="K38" s="13">
        <v>0</v>
      </c>
      <c r="L38" s="12">
        <f t="shared" si="3"/>
        <v>467.33283268662569</v>
      </c>
      <c r="M38" s="1">
        <v>1358.3775639368666</v>
      </c>
      <c r="N38" s="1">
        <v>4047</v>
      </c>
      <c r="O38" s="31">
        <v>210.19846899999999</v>
      </c>
      <c r="P38" s="10">
        <v>201.59010989999899</v>
      </c>
      <c r="Q38" s="42">
        <v>204.13830825350587</v>
      </c>
      <c r="R38" s="7">
        <v>3897.7389233600375</v>
      </c>
    </row>
    <row r="39" spans="1:18" x14ac:dyDescent="0.2">
      <c r="A39" s="9">
        <v>1971</v>
      </c>
      <c r="B39" s="4">
        <v>31.6101801907683</v>
      </c>
      <c r="C39" s="4">
        <f t="shared" si="0"/>
        <v>36.446109245455879</v>
      </c>
      <c r="D39" s="4">
        <v>19.6802889737931</v>
      </c>
      <c r="E39" s="39">
        <v>14.971327929093899</v>
      </c>
      <c r="F39" s="9">
        <f t="shared" si="1"/>
        <v>31.158167799152231</v>
      </c>
      <c r="G39" s="4">
        <v>896.51700000000005</v>
      </c>
      <c r="H39" s="4">
        <v>354.91899999999998</v>
      </c>
      <c r="I39" s="4">
        <v>193.75293746</v>
      </c>
      <c r="J39" s="9">
        <f t="shared" si="2"/>
        <v>347.84506254000007</v>
      </c>
      <c r="K39" s="13">
        <v>0</v>
      </c>
      <c r="L39" s="12">
        <f t="shared" si="3"/>
        <v>481.71113667826347</v>
      </c>
      <c r="M39" s="1">
        <v>1335.8898952992736</v>
      </c>
      <c r="N39" s="1">
        <v>4210</v>
      </c>
      <c r="O39" s="31">
        <v>238.5415826</v>
      </c>
      <c r="P39" s="10">
        <v>227.600282899999</v>
      </c>
      <c r="Q39" s="42">
        <v>240.4639515391861</v>
      </c>
      <c r="R39" s="7">
        <v>4026.1078875299595</v>
      </c>
    </row>
    <row r="40" spans="1:18" x14ac:dyDescent="0.2">
      <c r="A40" s="9">
        <v>1972</v>
      </c>
      <c r="B40" s="4">
        <v>33.640931703310699</v>
      </c>
      <c r="C40" s="4">
        <f t="shared" si="0"/>
        <v>35.479772542727048</v>
      </c>
      <c r="D40" s="4">
        <v>95.932888197743495</v>
      </c>
      <c r="E40" s="39">
        <v>72.978741840128194</v>
      </c>
      <c r="F40" s="9">
        <f t="shared" si="1"/>
        <v>39.661903209111088</v>
      </c>
      <c r="G40" s="4">
        <v>860.48599999999999</v>
      </c>
      <c r="H40" s="4">
        <v>340.99400000000003</v>
      </c>
      <c r="I40" s="4">
        <v>195.61713104</v>
      </c>
      <c r="J40" s="9">
        <f t="shared" si="2"/>
        <v>323.87486895999996</v>
      </c>
      <c r="K40" s="13">
        <v>0</v>
      </c>
      <c r="L40" s="12">
        <f t="shared" si="3"/>
        <v>601.56910645302048</v>
      </c>
      <c r="M40" s="1">
        <v>1306.3292389882399</v>
      </c>
      <c r="N40" s="1">
        <v>4406</v>
      </c>
      <c r="O40" s="31">
        <v>253.51909119999999</v>
      </c>
      <c r="P40" s="10">
        <v>242.07635260000001</v>
      </c>
      <c r="Q40" s="42">
        <v>257.83001575568522</v>
      </c>
      <c r="R40" s="7">
        <v>4217.2009538261118</v>
      </c>
    </row>
    <row r="41" spans="1:18" x14ac:dyDescent="0.2">
      <c r="A41" s="9">
        <v>1973</v>
      </c>
      <c r="B41" s="4">
        <v>33.803820060117502</v>
      </c>
      <c r="C41" s="4">
        <f t="shared" si="0"/>
        <v>35.346269904068912</v>
      </c>
      <c r="D41" s="4">
        <v>21.1676368099581</v>
      </c>
      <c r="E41" s="39">
        <v>16.102793642265901</v>
      </c>
      <c r="F41" s="9">
        <f t="shared" si="1"/>
        <v>30.747174813831485</v>
      </c>
      <c r="G41" s="4">
        <v>843.09400000000005</v>
      </c>
      <c r="H41" s="4">
        <v>344.935</v>
      </c>
      <c r="I41" s="4">
        <v>196.66090478999999</v>
      </c>
      <c r="J41" s="9">
        <f t="shared" si="2"/>
        <v>301.49809521000009</v>
      </c>
      <c r="K41" s="13">
        <v>0</v>
      </c>
      <c r="L41" s="12">
        <f t="shared" si="3"/>
        <v>438.66579044024195</v>
      </c>
      <c r="M41" s="1">
        <v>1297.8376414337133</v>
      </c>
      <c r="N41" s="1">
        <v>4640</v>
      </c>
      <c r="O41" s="31">
        <v>263.54983800000002</v>
      </c>
      <c r="P41" s="10">
        <v>251.86743100000001</v>
      </c>
      <c r="Q41" s="42">
        <v>269.18244561070065</v>
      </c>
      <c r="R41" s="7">
        <v>4454.2191258883777</v>
      </c>
    </row>
    <row r="42" spans="1:18" x14ac:dyDescent="0.2">
      <c r="A42" s="9">
        <v>1974</v>
      </c>
      <c r="B42" s="4">
        <v>36.914431628409901</v>
      </c>
      <c r="C42" s="4">
        <f t="shared" si="0"/>
        <v>35.305210348259308</v>
      </c>
      <c r="D42" s="4">
        <v>13.0186613782138</v>
      </c>
      <c r="E42" s="39">
        <v>9.9036477032308206</v>
      </c>
      <c r="F42" s="9">
        <f t="shared" si="1"/>
        <v>30.464876308528012</v>
      </c>
      <c r="G42" s="4">
        <v>801.91200000000003</v>
      </c>
      <c r="H42" s="4">
        <v>324.36399999999998</v>
      </c>
      <c r="I42" s="4">
        <v>198.85532402000001</v>
      </c>
      <c r="J42" s="9">
        <f t="shared" si="2"/>
        <v>278.69267598000005</v>
      </c>
      <c r="K42" s="13">
        <v>0</v>
      </c>
      <c r="L42" s="12">
        <f t="shared" si="3"/>
        <v>404.29950334664187</v>
      </c>
      <c r="M42" s="1">
        <v>1268.5654112752268</v>
      </c>
      <c r="N42" s="1">
        <v>4620</v>
      </c>
      <c r="O42" s="31">
        <v>268.85513539999999</v>
      </c>
      <c r="P42" s="10">
        <v>257.49370679999902</v>
      </c>
      <c r="Q42" s="42">
        <v>274.57323668744942</v>
      </c>
      <c r="R42" s="7">
        <v>4428.9870260410771</v>
      </c>
    </row>
    <row r="43" spans="1:18" x14ac:dyDescent="0.2">
      <c r="A43" s="9">
        <v>1975</v>
      </c>
      <c r="B43" s="4">
        <v>34.931118217728702</v>
      </c>
      <c r="C43" s="4">
        <f t="shared" si="0"/>
        <v>35.24391186404003</v>
      </c>
      <c r="D43" s="4">
        <v>15.993357050540901</v>
      </c>
      <c r="E43" s="39">
        <v>12.1665791295717</v>
      </c>
      <c r="F43" s="9">
        <f t="shared" si="1"/>
        <v>26.170430183939761</v>
      </c>
      <c r="G43" s="4">
        <v>781.548</v>
      </c>
      <c r="H43" s="4">
        <v>318.12600000000003</v>
      </c>
      <c r="I43" s="4">
        <v>202.48998703000001</v>
      </c>
      <c r="J43" s="9">
        <f t="shared" si="2"/>
        <v>260.93201296999996</v>
      </c>
      <c r="K43" s="13">
        <v>0</v>
      </c>
      <c r="L43" s="12">
        <f t="shared" si="3"/>
        <v>385.43740941582098</v>
      </c>
      <c r="M43" s="1">
        <v>1253.1180858027133</v>
      </c>
      <c r="N43" s="1">
        <v>4613</v>
      </c>
      <c r="O43" s="31">
        <v>311.7090354</v>
      </c>
      <c r="P43" s="10">
        <v>298.55412549999897</v>
      </c>
      <c r="Q43" s="42">
        <v>308.52894246077017</v>
      </c>
      <c r="R43" s="7">
        <v>4515.6035814629095</v>
      </c>
    </row>
    <row r="44" spans="1:18" x14ac:dyDescent="0.2">
      <c r="A44" s="9">
        <v>1976</v>
      </c>
      <c r="B44" s="4">
        <v>37.853180792615198</v>
      </c>
      <c r="C44" s="4">
        <f t="shared" si="0"/>
        <v>35.064980423233841</v>
      </c>
      <c r="D44" s="4">
        <v>21.900831505666901</v>
      </c>
      <c r="E44" s="39">
        <v>16.6605546710604</v>
      </c>
      <c r="F44" s="9">
        <f t="shared" si="1"/>
        <v>25.314025703654</v>
      </c>
      <c r="G44" s="4">
        <v>767.06700000000001</v>
      </c>
      <c r="H44" s="4">
        <v>300.60599999999999</v>
      </c>
      <c r="I44" s="4">
        <v>207.02838447000002</v>
      </c>
      <c r="J44" s="9">
        <f t="shared" si="2"/>
        <v>259.43261553000002</v>
      </c>
      <c r="K44" s="13">
        <v>0</v>
      </c>
      <c r="L44" s="12">
        <f t="shared" si="3"/>
        <v>396.2261886262304</v>
      </c>
      <c r="M44" s="1">
        <v>1234.9822038523334</v>
      </c>
      <c r="N44" s="1">
        <v>4858</v>
      </c>
      <c r="O44" s="31">
        <v>325.04490240000001</v>
      </c>
      <c r="P44" s="10">
        <v>309.77863660000003</v>
      </c>
      <c r="Q44" s="42">
        <v>322.67492515996463</v>
      </c>
      <c r="R44" s="7">
        <v>4767.1428342713752</v>
      </c>
    </row>
    <row r="45" spans="1:18" x14ac:dyDescent="0.2">
      <c r="A45" s="9">
        <v>1977</v>
      </c>
      <c r="B45" s="4">
        <v>39.630328456358399</v>
      </c>
      <c r="C45" s="4">
        <f t="shared" si="0"/>
        <v>35.328626711514652</v>
      </c>
      <c r="D45" s="4">
        <v>30.049806937340598</v>
      </c>
      <c r="E45" s="39">
        <v>22.8597006100422</v>
      </c>
      <c r="F45" s="9">
        <f t="shared" si="1"/>
        <v>23.832965400917391</v>
      </c>
      <c r="G45" s="4">
        <v>743.17899999999997</v>
      </c>
      <c r="H45" s="4">
        <v>278.84199999999998</v>
      </c>
      <c r="I45" s="4">
        <v>213.69572173</v>
      </c>
      <c r="J45" s="9">
        <f t="shared" si="2"/>
        <v>250.64127826999999</v>
      </c>
      <c r="K45" s="13">
        <v>0</v>
      </c>
      <c r="L45" s="12">
        <f t="shared" si="3"/>
        <v>402.34270638617318</v>
      </c>
      <c r="M45" s="1">
        <v>1220.5240717798868</v>
      </c>
      <c r="N45" s="1">
        <v>4991</v>
      </c>
      <c r="O45" s="31">
        <v>356.00512780000003</v>
      </c>
      <c r="P45" s="10">
        <v>338.4612932</v>
      </c>
      <c r="Q45" s="42">
        <v>352.78584833892114</v>
      </c>
      <c r="R45" s="7">
        <v>4914.4299262564946</v>
      </c>
    </row>
    <row r="46" spans="1:18" x14ac:dyDescent="0.2">
      <c r="A46" s="9">
        <v>1978</v>
      </c>
      <c r="B46" s="4">
        <v>27.358149602290499</v>
      </c>
      <c r="C46" s="4">
        <f t="shared" si="0"/>
        <v>34.507281460871027</v>
      </c>
      <c r="D46" s="4">
        <v>8.5775763144801402</v>
      </c>
      <c r="E46" s="39">
        <v>6.52519421931179</v>
      </c>
      <c r="F46" s="9">
        <f t="shared" si="1"/>
        <v>23.83296540091839</v>
      </c>
      <c r="G46" s="4">
        <v>689.66600000000005</v>
      </c>
      <c r="H46" s="4">
        <v>255.12299999999999</v>
      </c>
      <c r="I46" s="4">
        <v>217.90833966</v>
      </c>
      <c r="J46" s="9">
        <f t="shared" si="2"/>
        <v>216.63466034000007</v>
      </c>
      <c r="K46" s="13">
        <v>0</v>
      </c>
      <c r="L46" s="12">
        <f t="shared" si="3"/>
        <v>317.4358273378719</v>
      </c>
      <c r="M46" s="1">
        <v>1192.7833299585966</v>
      </c>
      <c r="N46" s="1">
        <v>5174</v>
      </c>
      <c r="O46" s="31">
        <v>397.17726690000001</v>
      </c>
      <c r="P46" s="10">
        <v>385.4391253</v>
      </c>
      <c r="Q46" s="42">
        <v>386.87252365837173</v>
      </c>
      <c r="R46" s="7">
        <v>5008.1231477056308</v>
      </c>
    </row>
    <row r="47" spans="1:18" x14ac:dyDescent="0.2">
      <c r="A47" s="9">
        <v>1979</v>
      </c>
      <c r="B47" s="4">
        <v>38.343286143400199</v>
      </c>
      <c r="C47" s="4">
        <f t="shared" si="0"/>
        <v>34.860088673249194</v>
      </c>
      <c r="D47" s="4">
        <v>18.1216028285886</v>
      </c>
      <c r="E47" s="39">
        <v>13.7855932354269</v>
      </c>
      <c r="F47" s="9">
        <f t="shared" si="1"/>
        <v>25.30202263107978</v>
      </c>
      <c r="G47" s="4">
        <v>656.62099999999998</v>
      </c>
      <c r="H47" s="4">
        <v>236.13299999999998</v>
      </c>
      <c r="I47" s="4">
        <v>224.30341652999999</v>
      </c>
      <c r="J47" s="9">
        <f t="shared" si="2"/>
        <v>196.18458347000001</v>
      </c>
      <c r="K47" s="13">
        <v>0</v>
      </c>
      <c r="L47" s="12">
        <f t="shared" si="3"/>
        <v>326.59717698174472</v>
      </c>
      <c r="M47" s="1">
        <v>1163.01571244049</v>
      </c>
      <c r="N47" s="1">
        <v>5312</v>
      </c>
      <c r="O47" s="31">
        <v>405.8714794</v>
      </c>
      <c r="P47" s="10">
        <v>394.73674670000003</v>
      </c>
      <c r="Q47" s="42">
        <v>397.76024202198562</v>
      </c>
      <c r="R47" s="7">
        <v>5166.1340189957918</v>
      </c>
    </row>
    <row r="48" spans="1:18" x14ac:dyDescent="0.2">
      <c r="A48" s="9">
        <v>1980</v>
      </c>
      <c r="B48" s="4">
        <v>35.693003794807296</v>
      </c>
      <c r="C48" s="4">
        <f t="shared" si="0"/>
        <v>34.977843058980667</v>
      </c>
      <c r="D48" s="4">
        <v>22.470391138502102</v>
      </c>
      <c r="E48" s="39">
        <v>17.093834083240601</v>
      </c>
      <c r="F48" s="9">
        <f t="shared" si="1"/>
        <v>26.691304113482779</v>
      </c>
      <c r="G48" s="4">
        <v>624.06700000000001</v>
      </c>
      <c r="H48" s="4">
        <v>222.04</v>
      </c>
      <c r="I48" s="4">
        <v>224.84211927999999</v>
      </c>
      <c r="J48" s="9">
        <f t="shared" si="2"/>
        <v>177.18488072000005</v>
      </c>
      <c r="K48" s="13">
        <v>0</v>
      </c>
      <c r="L48" s="12">
        <f t="shared" si="3"/>
        <v>314.11125690901349</v>
      </c>
      <c r="M48" s="1">
        <v>1197.15340314229</v>
      </c>
      <c r="N48" s="1">
        <v>5286</v>
      </c>
      <c r="O48" s="31">
        <v>398.16777780000001</v>
      </c>
      <c r="P48" s="10">
        <v>387.11967709999902</v>
      </c>
      <c r="Q48" s="42">
        <v>401.23901869593311</v>
      </c>
      <c r="R48" s="7">
        <v>5105.2600236964081</v>
      </c>
    </row>
    <row r="49" spans="1:18" x14ac:dyDescent="0.2">
      <c r="A49" s="9">
        <v>1981</v>
      </c>
      <c r="B49" s="4">
        <v>47.517320141089698</v>
      </c>
      <c r="C49" s="4">
        <f t="shared" si="0"/>
        <v>36.568557054012807</v>
      </c>
      <c r="D49" s="4">
        <v>20.4344421142846</v>
      </c>
      <c r="E49" s="39">
        <v>15.545032613500799</v>
      </c>
      <c r="F49" s="9">
        <f t="shared" si="1"/>
        <v>26.766719427531928</v>
      </c>
      <c r="G49" s="4">
        <v>609.28300000000002</v>
      </c>
      <c r="H49" s="4">
        <v>202.578</v>
      </c>
      <c r="I49" s="4">
        <v>245.94342621000001</v>
      </c>
      <c r="J49" s="9">
        <f t="shared" si="2"/>
        <v>160.76157379000003</v>
      </c>
      <c r="K49" s="13">
        <v>13</v>
      </c>
      <c r="L49" s="12">
        <f t="shared" si="3"/>
        <v>320.59364514041982</v>
      </c>
      <c r="M49" s="1">
        <v>1212.4057412498266</v>
      </c>
      <c r="N49" s="1">
        <v>5142</v>
      </c>
      <c r="O49" s="31">
        <v>393.7724561</v>
      </c>
      <c r="P49" s="10">
        <v>382.93724389999898</v>
      </c>
      <c r="Q49" s="42">
        <v>395.05439826335282</v>
      </c>
      <c r="R49" s="7">
        <v>5022.3366998784632</v>
      </c>
    </row>
    <row r="50" spans="1:18" x14ac:dyDescent="0.2">
      <c r="A50" s="9">
        <v>1982</v>
      </c>
      <c r="B50" s="4">
        <v>36.127940110971899</v>
      </c>
      <c r="C50" s="4">
        <f t="shared" si="0"/>
        <v>36.817257894778933</v>
      </c>
      <c r="D50" s="4">
        <v>163.49194329699</v>
      </c>
      <c r="E50" s="39">
        <v>124.372741683607</v>
      </c>
      <c r="F50" s="9">
        <f t="shared" si="1"/>
        <v>33.52262493745657</v>
      </c>
      <c r="G50" s="4">
        <v>601.38199999999995</v>
      </c>
      <c r="H50" s="4">
        <v>173.95399999999998</v>
      </c>
      <c r="I50" s="4">
        <v>260.48496263999999</v>
      </c>
      <c r="J50" s="9">
        <f t="shared" si="2"/>
        <v>166.94303736000001</v>
      </c>
      <c r="K50" s="13">
        <v>23</v>
      </c>
      <c r="L50" s="12">
        <f t="shared" si="3"/>
        <v>584.27554528380449</v>
      </c>
      <c r="M50" s="1">
        <v>1213.7048881672802</v>
      </c>
      <c r="N50" s="1">
        <v>5104</v>
      </c>
      <c r="O50" s="31">
        <v>428.62126760000001</v>
      </c>
      <c r="P50" s="10">
        <v>405.12562270000001</v>
      </c>
      <c r="Q50" s="42">
        <v>412.46237720444276</v>
      </c>
      <c r="R50" s="7">
        <v>4969.2278984107379</v>
      </c>
    </row>
    <row r="51" spans="1:18" x14ac:dyDescent="0.2">
      <c r="A51" s="9">
        <v>1983</v>
      </c>
      <c r="B51" s="4">
        <v>39.157192126740803</v>
      </c>
      <c r="C51" s="4">
        <f t="shared" si="0"/>
        <v>37.352595101441267</v>
      </c>
      <c r="D51" s="4">
        <v>16.7265517462547</v>
      </c>
      <c r="E51" s="39">
        <v>12.7243401583713</v>
      </c>
      <c r="F51" s="9">
        <f t="shared" si="1"/>
        <v>33.078516431086236</v>
      </c>
      <c r="G51" s="4">
        <v>662.8</v>
      </c>
      <c r="H51" s="4">
        <v>152.19</v>
      </c>
      <c r="I51" s="4">
        <v>281.97496472</v>
      </c>
      <c r="J51" s="9">
        <f t="shared" si="2"/>
        <v>228.63503527999995</v>
      </c>
      <c r="K51" s="13">
        <v>37</v>
      </c>
      <c r="L51" s="12">
        <f t="shared" si="3"/>
        <v>404.67423084389435</v>
      </c>
      <c r="M51" s="1">
        <v>1244.5701068722501</v>
      </c>
      <c r="N51" s="1">
        <v>5152</v>
      </c>
      <c r="O51" s="31">
        <v>451.91334130000001</v>
      </c>
      <c r="P51" s="10">
        <v>427.16504600000002</v>
      </c>
      <c r="Q51" s="42">
        <v>438.4626435707944</v>
      </c>
      <c r="R51" s="7">
        <v>5001.8565216949555</v>
      </c>
    </row>
    <row r="52" spans="1:18" x14ac:dyDescent="0.2">
      <c r="A52" s="9">
        <v>1984</v>
      </c>
      <c r="B52" s="4">
        <v>41.452388415913703</v>
      </c>
      <c r="C52" s="4">
        <f t="shared" si="0"/>
        <v>37.806390780191649</v>
      </c>
      <c r="D52" s="4">
        <v>29.245273932592401</v>
      </c>
      <c r="E52" s="39">
        <v>22.247670600752599</v>
      </c>
      <c r="F52" s="9">
        <f t="shared" si="1"/>
        <v>34.701177686524098</v>
      </c>
      <c r="G52" s="4">
        <v>708.34799999999996</v>
      </c>
      <c r="H52" s="4">
        <v>165.17599999999999</v>
      </c>
      <c r="I52" s="4">
        <v>308.03776245</v>
      </c>
      <c r="J52" s="9">
        <f t="shared" si="2"/>
        <v>235.13423755000002</v>
      </c>
      <c r="K52" s="13">
        <v>45</v>
      </c>
      <c r="L52" s="12">
        <f t="shared" si="3"/>
        <v>445.58713896597448</v>
      </c>
      <c r="M52" s="1">
        <v>1278.4823650339033</v>
      </c>
      <c r="N52" s="1">
        <v>5302</v>
      </c>
      <c r="O52" s="31">
        <v>491.89877059999998</v>
      </c>
      <c r="P52" s="10">
        <v>463.40515060000001</v>
      </c>
      <c r="Q52" s="42">
        <v>472.73167998885327</v>
      </c>
      <c r="R52" s="7">
        <v>5191.2745234715239</v>
      </c>
    </row>
    <row r="53" spans="1:18" x14ac:dyDescent="0.2">
      <c r="A53" s="9">
        <v>1985</v>
      </c>
      <c r="B53" s="4">
        <v>78.235393659138595</v>
      </c>
      <c r="C53" s="4">
        <f t="shared" si="0"/>
        <v>42.136818324332623</v>
      </c>
      <c r="D53" s="4">
        <v>24.142332482320501</v>
      </c>
      <c r="E53" s="39">
        <v>18.365725068636301</v>
      </c>
      <c r="F53" s="9">
        <f t="shared" si="1"/>
        <v>35.516075229702054</v>
      </c>
      <c r="G53" s="4">
        <v>733.30200000000002</v>
      </c>
      <c r="H53" s="4">
        <v>152.70599999999999</v>
      </c>
      <c r="I53" s="4">
        <v>343.37984560000001</v>
      </c>
      <c r="J53" s="9">
        <f t="shared" si="2"/>
        <v>237.21615439999999</v>
      </c>
      <c r="K53" s="13">
        <v>55</v>
      </c>
      <c r="L53" s="12">
        <f t="shared" si="3"/>
        <v>490.6124991641301</v>
      </c>
      <c r="M53" s="1">
        <v>1295.3513513627765</v>
      </c>
      <c r="N53" s="1">
        <v>5490</v>
      </c>
      <c r="O53" s="31">
        <v>532.68919970000002</v>
      </c>
      <c r="P53" s="10">
        <v>504.0051014</v>
      </c>
      <c r="Q53" s="42">
        <v>500.05146964923335</v>
      </c>
      <c r="R53" s="7">
        <v>5302.112078980409</v>
      </c>
    </row>
    <row r="54" spans="1:18" x14ac:dyDescent="0.2">
      <c r="A54" s="9">
        <v>1986</v>
      </c>
      <c r="B54" s="4">
        <v>51.408603417470403</v>
      </c>
      <c r="C54" s="4">
        <f t="shared" si="0"/>
        <v>43.492360586818151</v>
      </c>
      <c r="D54" s="4">
        <v>33.665400551774397</v>
      </c>
      <c r="E54" s="39">
        <v>25.610180429238302</v>
      </c>
      <c r="F54" s="9">
        <f t="shared" si="1"/>
        <v>36.692532134312799</v>
      </c>
      <c r="G54" s="4">
        <v>778.43600000000004</v>
      </c>
      <c r="H54" s="4">
        <v>165.53800000000001</v>
      </c>
      <c r="I54" s="4">
        <v>374.20111229000003</v>
      </c>
      <c r="J54" s="9">
        <f t="shared" si="2"/>
        <v>238.69688771</v>
      </c>
      <c r="K54" s="13">
        <v>62</v>
      </c>
      <c r="L54" s="12">
        <f t="shared" si="3"/>
        <v>491.56596482961402</v>
      </c>
      <c r="M54" s="1">
        <v>1319.0526466668666</v>
      </c>
      <c r="N54" s="1">
        <v>5568</v>
      </c>
      <c r="O54" s="31">
        <v>560.10971219999999</v>
      </c>
      <c r="P54" s="10">
        <v>528.33902350000005</v>
      </c>
      <c r="Q54" s="42">
        <v>522.63103994050959</v>
      </c>
      <c r="R54" s="7">
        <v>5391.0034764424909</v>
      </c>
    </row>
    <row r="55" spans="1:18" x14ac:dyDescent="0.2">
      <c r="A55" s="9">
        <v>1987</v>
      </c>
      <c r="B55" s="4">
        <v>148.006933218337</v>
      </c>
      <c r="C55" s="4">
        <f t="shared" si="0"/>
        <v>54.330021063016012</v>
      </c>
      <c r="D55" s="4">
        <v>78.985576417664902</v>
      </c>
      <c r="E55" s="39">
        <v>60.086463555700597</v>
      </c>
      <c r="F55" s="9">
        <f t="shared" si="1"/>
        <v>41.586109082345232</v>
      </c>
      <c r="G55" s="4">
        <v>824.37199999999996</v>
      </c>
      <c r="H55" s="4">
        <v>172.78699999999998</v>
      </c>
      <c r="I55" s="4">
        <v>421.53751402</v>
      </c>
      <c r="J55" s="9">
        <f t="shared" si="2"/>
        <v>230.04748598000003</v>
      </c>
      <c r="K55" s="13">
        <v>68</v>
      </c>
      <c r="L55" s="12">
        <f t="shared" si="3"/>
        <v>681.04258931706386</v>
      </c>
      <c r="M55" s="1">
        <v>1340.1167865907066</v>
      </c>
      <c r="N55" s="1">
        <v>5749</v>
      </c>
      <c r="O55" s="31">
        <v>597.99481609999998</v>
      </c>
      <c r="P55" s="10">
        <v>562.22558370000002</v>
      </c>
      <c r="Q55" s="42">
        <v>562.23240539634128</v>
      </c>
      <c r="R55" s="7">
        <v>5552.7686981727766</v>
      </c>
    </row>
    <row r="56" spans="1:18" x14ac:dyDescent="0.2">
      <c r="A56" s="9">
        <v>1988</v>
      </c>
      <c r="B56" s="4">
        <v>174.800942931827</v>
      </c>
      <c r="C56" s="4">
        <f t="shared" si="0"/>
        <v>69.074300395969658</v>
      </c>
      <c r="D56" s="4">
        <v>16.726551746259702</v>
      </c>
      <c r="E56" s="39">
        <v>12.7243401583763</v>
      </c>
      <c r="F56" s="9">
        <f t="shared" si="1"/>
        <v>42.401006625523188</v>
      </c>
      <c r="G56" s="4">
        <v>830.63199999999995</v>
      </c>
      <c r="H56" s="4">
        <v>222.70000000000002</v>
      </c>
      <c r="I56" s="4">
        <v>439.07509412000002</v>
      </c>
      <c r="J56" s="9">
        <f t="shared" si="2"/>
        <v>168.85690587999989</v>
      </c>
      <c r="K56" s="13">
        <v>74</v>
      </c>
      <c r="L56" s="12">
        <f t="shared" si="3"/>
        <v>558.58404773795576</v>
      </c>
      <c r="M56" s="1">
        <v>1369.6194800550966</v>
      </c>
      <c r="N56" s="1">
        <v>5968</v>
      </c>
      <c r="O56" s="31">
        <v>640.76514580000003</v>
      </c>
      <c r="P56" s="10">
        <v>598.74246289999905</v>
      </c>
      <c r="Q56" s="42">
        <v>602.96342160841186</v>
      </c>
      <c r="R56" s="7">
        <v>5736.8060362830847</v>
      </c>
    </row>
    <row r="57" spans="1:18" x14ac:dyDescent="0.2">
      <c r="A57" s="9">
        <v>1989</v>
      </c>
      <c r="B57" s="4">
        <v>46.077356508730503</v>
      </c>
      <c r="C57" s="4">
        <f t="shared" si="0"/>
        <v>69.847707432502688</v>
      </c>
      <c r="D57" s="4">
        <v>19.701247418586799</v>
      </c>
      <c r="E57" s="39">
        <v>14.987271584717201</v>
      </c>
      <c r="F57" s="9">
        <f t="shared" si="1"/>
        <v>42.558971084523009</v>
      </c>
      <c r="G57" s="4">
        <v>870.79100000000005</v>
      </c>
      <c r="H57" s="4">
        <v>237.87</v>
      </c>
      <c r="I57" s="4">
        <v>460.35092057999998</v>
      </c>
      <c r="J57" s="9">
        <f t="shared" si="2"/>
        <v>172.57007942000007</v>
      </c>
      <c r="K57" s="13">
        <v>84</v>
      </c>
      <c r="L57" s="12">
        <f t="shared" si="3"/>
        <v>449.74263344906024</v>
      </c>
      <c r="M57" s="1">
        <v>1391.4406383861235</v>
      </c>
      <c r="N57" s="1">
        <v>6057</v>
      </c>
      <c r="O57" s="31">
        <v>651.44240390000004</v>
      </c>
      <c r="P57" s="10">
        <v>608.63659649999897</v>
      </c>
      <c r="Q57" s="42">
        <v>629.91124435232712</v>
      </c>
      <c r="R57" s="7">
        <v>5846.828198913262</v>
      </c>
    </row>
    <row r="58" spans="1:18" x14ac:dyDescent="0.2">
      <c r="A58" s="9">
        <v>1990</v>
      </c>
      <c r="B58" s="4">
        <v>42.347824709818198</v>
      </c>
      <c r="C58" s="4">
        <f t="shared" si="0"/>
        <v>70.513189524003778</v>
      </c>
      <c r="D58" s="4">
        <v>50.076606613821497</v>
      </c>
      <c r="E58" s="39">
        <v>38.094628598993303</v>
      </c>
      <c r="F58" s="9">
        <f t="shared" si="1"/>
        <v>45.319592632054949</v>
      </c>
      <c r="G58" s="4">
        <v>1077.8789999999999</v>
      </c>
      <c r="H58" s="4">
        <v>283.041</v>
      </c>
      <c r="I58" s="4">
        <v>514.07560693000005</v>
      </c>
      <c r="J58" s="9">
        <f t="shared" si="2"/>
        <v>280.76239306999992</v>
      </c>
      <c r="K58" s="13">
        <v>89</v>
      </c>
      <c r="L58" s="12">
        <f t="shared" si="3"/>
        <v>616.11423514869171</v>
      </c>
      <c r="M58" s="1">
        <v>1358.9592638217434</v>
      </c>
      <c r="N58" s="1">
        <v>6195</v>
      </c>
      <c r="O58" s="31">
        <v>660.69580240000005</v>
      </c>
      <c r="P58" s="10">
        <v>615.59830309999904</v>
      </c>
      <c r="Q58" s="42">
        <v>633.77258127102755</v>
      </c>
      <c r="R58" s="7">
        <v>5876.9753096237555</v>
      </c>
    </row>
    <row r="59" spans="1:18" x14ac:dyDescent="0.2">
      <c r="A59" s="9">
        <v>1991</v>
      </c>
      <c r="B59" s="4">
        <v>74.671192085596005</v>
      </c>
      <c r="C59" s="4">
        <f t="shared" si="0"/>
        <v>73.228576718454406</v>
      </c>
      <c r="D59" s="4">
        <v>376.03562388387797</v>
      </c>
      <c r="E59" s="39">
        <v>286.06046616062201</v>
      </c>
      <c r="F59" s="9">
        <f t="shared" si="1"/>
        <v>80.879710809014284</v>
      </c>
      <c r="G59" s="4">
        <v>1193.3240000000001</v>
      </c>
      <c r="H59" s="4">
        <v>320.80399999999997</v>
      </c>
      <c r="I59" s="4">
        <v>548.64465676999998</v>
      </c>
      <c r="J59" s="9">
        <f t="shared" si="2"/>
        <v>323.87534323000011</v>
      </c>
      <c r="K59" s="13">
        <v>94</v>
      </c>
      <c r="L59" s="12">
        <f t="shared" si="3"/>
        <v>1308.7509128875649</v>
      </c>
      <c r="M59" s="1">
        <v>1347.4304542852369</v>
      </c>
      <c r="N59" s="1">
        <v>6324</v>
      </c>
      <c r="O59" s="31">
        <v>692.6937643</v>
      </c>
      <c r="P59" s="10">
        <v>644.21900909999897</v>
      </c>
      <c r="Q59" s="42">
        <v>669.79785320878591</v>
      </c>
      <c r="R59" s="7">
        <v>5892.0990120528413</v>
      </c>
    </row>
    <row r="60" spans="1:18" x14ac:dyDescent="0.2">
      <c r="A60" s="9">
        <v>1992</v>
      </c>
      <c r="B60" s="4">
        <v>86.352704652924601</v>
      </c>
      <c r="C60" s="4">
        <f t="shared" si="0"/>
        <v>78.251053172649662</v>
      </c>
      <c r="D60" s="4">
        <v>18.213899582426698</v>
      </c>
      <c r="E60" s="39">
        <v>13.855805871550199</v>
      </c>
      <c r="F60" s="9">
        <f t="shared" si="1"/>
        <v>66.351906437557972</v>
      </c>
      <c r="G60" s="4">
        <v>1303.5029999999999</v>
      </c>
      <c r="H60" s="4">
        <v>354.85599999999999</v>
      </c>
      <c r="I60" s="4">
        <v>576.07424515999992</v>
      </c>
      <c r="J60" s="9">
        <f t="shared" si="2"/>
        <v>372.57275484000002</v>
      </c>
      <c r="K60" s="13">
        <v>100</v>
      </c>
      <c r="L60" s="12">
        <f t="shared" si="3"/>
        <v>735.59812455710914</v>
      </c>
      <c r="M60" s="1">
        <v>1349.5337660917066</v>
      </c>
      <c r="N60" s="1">
        <v>6126</v>
      </c>
      <c r="O60" s="31">
        <v>724.12447750000001</v>
      </c>
      <c r="P60" s="10">
        <v>671.31244279999896</v>
      </c>
      <c r="Q60" s="42">
        <v>703.96900026625076</v>
      </c>
      <c r="R60" s="7">
        <v>5902.1537768760754</v>
      </c>
    </row>
    <row r="61" spans="1:18" x14ac:dyDescent="0.2">
      <c r="A61" s="9">
        <v>1993</v>
      </c>
      <c r="B61" s="4">
        <v>175.42516013492599</v>
      </c>
      <c r="C61" s="4">
        <f t="shared" si="0"/>
        <v>91.877849973468187</v>
      </c>
      <c r="D61" s="4">
        <v>30.0707653821081</v>
      </c>
      <c r="E61" s="39">
        <v>22.8756442656451</v>
      </c>
      <c r="F61" s="9">
        <f t="shared" si="1"/>
        <v>67.686327801143307</v>
      </c>
      <c r="G61" s="4">
        <v>1368.193</v>
      </c>
      <c r="H61" s="4">
        <v>345.01499999999999</v>
      </c>
      <c r="I61" s="4">
        <v>598.27516710999998</v>
      </c>
      <c r="J61" s="9">
        <f t="shared" si="2"/>
        <v>424.90283289000001</v>
      </c>
      <c r="K61" s="13">
        <v>108</v>
      </c>
      <c r="L61" s="12">
        <f t="shared" si="3"/>
        <v>920.83858044729061</v>
      </c>
      <c r="M61" s="1">
        <v>1351.1041994013733</v>
      </c>
      <c r="N61" s="1">
        <v>6191</v>
      </c>
      <c r="O61" s="31">
        <v>773.96164669999996</v>
      </c>
      <c r="P61" s="10">
        <v>732.00103669999896</v>
      </c>
      <c r="Q61" s="42">
        <v>760.16351792114972</v>
      </c>
      <c r="R61" s="7">
        <v>5917.8449566931822</v>
      </c>
    </row>
    <row r="62" spans="1:18" x14ac:dyDescent="0.2">
      <c r="A62" s="9">
        <v>1994</v>
      </c>
      <c r="B62" s="4">
        <v>263.93259327743601</v>
      </c>
      <c r="C62" s="4">
        <f t="shared" si="0"/>
        <v>114.12587045962042</v>
      </c>
      <c r="D62" s="4">
        <v>247.80968417332801</v>
      </c>
      <c r="E62" s="39">
        <v>188.515526911064</v>
      </c>
      <c r="F62" s="9">
        <f t="shared" si="1"/>
        <v>89.542768825216868</v>
      </c>
      <c r="G62" s="4">
        <v>1415.7070000000001</v>
      </c>
      <c r="H62" s="4">
        <v>369.71799999999996</v>
      </c>
      <c r="I62" s="4">
        <v>620.25613772000008</v>
      </c>
      <c r="J62" s="9">
        <f t="shared" si="2"/>
        <v>425.73286227999995</v>
      </c>
      <c r="K62" s="13">
        <v>116</v>
      </c>
      <c r="L62" s="12">
        <f t="shared" si="3"/>
        <v>1445.6593059266652</v>
      </c>
      <c r="M62" s="1">
        <v>1344.7605092826934</v>
      </c>
      <c r="N62" s="1">
        <v>6235</v>
      </c>
      <c r="O62" s="31">
        <v>821.57270759999994</v>
      </c>
      <c r="P62" s="10">
        <v>778.79275319999897</v>
      </c>
      <c r="Q62" s="42">
        <v>801.3024658464052</v>
      </c>
      <c r="R62" s="7">
        <v>5976.4216783380371</v>
      </c>
    </row>
    <row r="63" spans="1:18" x14ac:dyDescent="0.2">
      <c r="A63" s="9">
        <v>1995</v>
      </c>
      <c r="B63" s="4">
        <v>415.99591298902499</v>
      </c>
      <c r="C63" s="4">
        <f t="shared" si="0"/>
        <v>147.90192239260904</v>
      </c>
      <c r="D63" s="4">
        <v>8.5775763144971293</v>
      </c>
      <c r="E63" s="39">
        <v>6.52519421932878</v>
      </c>
      <c r="F63" s="9">
        <f t="shared" si="1"/>
        <v>87.986293208434532</v>
      </c>
      <c r="G63" s="4">
        <v>1430.5540000000001</v>
      </c>
      <c r="H63" s="4">
        <v>374.83800000000002</v>
      </c>
      <c r="I63" s="4">
        <v>632.81114723999997</v>
      </c>
      <c r="J63" s="9">
        <f t="shared" si="2"/>
        <v>422.90485276000015</v>
      </c>
      <c r="K63" s="13">
        <v>120</v>
      </c>
      <c r="L63" s="12">
        <f t="shared" si="3"/>
        <v>1209.8917518838946</v>
      </c>
      <c r="M63" s="1">
        <v>1335.1500024347833</v>
      </c>
      <c r="N63" s="1">
        <v>6368</v>
      </c>
      <c r="O63" s="31">
        <v>891.11816699999997</v>
      </c>
      <c r="P63" s="10">
        <v>809.87496080000005</v>
      </c>
      <c r="Q63" s="42">
        <v>826.04529703472804</v>
      </c>
      <c r="R63" s="7">
        <v>6054.8537086925144</v>
      </c>
    </row>
    <row r="64" spans="1:18" x14ac:dyDescent="0.2">
      <c r="A64" s="9">
        <v>1996</v>
      </c>
      <c r="B64" s="4">
        <v>223.11841308027101</v>
      </c>
      <c r="C64" s="4">
        <f t="shared" si="0"/>
        <v>165.07290335888914</v>
      </c>
      <c r="D64" s="4">
        <v>10.798118846366901</v>
      </c>
      <c r="E64" s="39">
        <v>8.2144209612913102</v>
      </c>
      <c r="F64" s="9">
        <f t="shared" si="1"/>
        <v>85.699565037893791</v>
      </c>
      <c r="G64" s="4">
        <v>1428.0530000000001</v>
      </c>
      <c r="H64" s="4">
        <v>357.584</v>
      </c>
      <c r="I64" s="4">
        <v>641.05968956000004</v>
      </c>
      <c r="J64" s="9">
        <f t="shared" si="2"/>
        <v>429.40931044000001</v>
      </c>
      <c r="K64" s="13">
        <v>123</v>
      </c>
      <c r="L64" s="12">
        <f t="shared" si="3"/>
        <v>1045.3127317247122</v>
      </c>
      <c r="M64" s="1">
        <v>1318.1965945096065</v>
      </c>
      <c r="N64" s="1">
        <v>6564</v>
      </c>
      <c r="O64" s="31">
        <v>930.22559790000003</v>
      </c>
      <c r="P64" s="10">
        <v>835.6566851</v>
      </c>
      <c r="Q64" s="42">
        <v>866.64968683600523</v>
      </c>
      <c r="R64" s="7">
        <v>6219.1713792218161</v>
      </c>
    </row>
    <row r="65" spans="1:22" x14ac:dyDescent="0.2">
      <c r="A65" s="9">
        <v>1997</v>
      </c>
      <c r="B65" s="4">
        <v>297.01125533683597</v>
      </c>
      <c r="C65" s="4">
        <f t="shared" si="0"/>
        <v>179.97333557073904</v>
      </c>
      <c r="D65" s="4">
        <v>600.50479162561498</v>
      </c>
      <c r="E65" s="39">
        <v>509.77266225934801</v>
      </c>
      <c r="F65" s="9">
        <f t="shared" si="1"/>
        <v>137.8514865586888</v>
      </c>
      <c r="G65" s="4">
        <v>2277.1759999999999</v>
      </c>
      <c r="H65" s="4">
        <v>348.84299999999996</v>
      </c>
      <c r="I65" s="4">
        <v>1486.35394118</v>
      </c>
      <c r="J65" s="9">
        <f t="shared" si="2"/>
        <v>441.97905882000009</v>
      </c>
      <c r="K65" s="13">
        <v>189</v>
      </c>
      <c r="L65" s="12">
        <f t="shared" si="3"/>
        <v>2356.0925901712271</v>
      </c>
      <c r="M65" s="1">
        <v>1788.4377265599564</v>
      </c>
      <c r="N65" s="1">
        <v>6602</v>
      </c>
      <c r="O65" s="31">
        <v>931.91847340000004</v>
      </c>
      <c r="P65" s="10">
        <v>845.05157680000002</v>
      </c>
      <c r="Q65" s="42">
        <v>863.67064157189338</v>
      </c>
      <c r="R65" s="7">
        <v>6265.4843168701027</v>
      </c>
    </row>
    <row r="66" spans="1:22" x14ac:dyDescent="0.2">
      <c r="A66" s="9">
        <v>1998</v>
      </c>
      <c r="B66" s="4">
        <v>397.43558089060701</v>
      </c>
      <c r="C66" s="4">
        <f t="shared" si="0"/>
        <v>202.23679936661705</v>
      </c>
      <c r="D66" s="4">
        <v>106.210825322049</v>
      </c>
      <c r="E66" s="39">
        <v>8.5667410549975394</v>
      </c>
      <c r="F66" s="9">
        <f t="shared" si="1"/>
        <v>146.79991391626771</v>
      </c>
      <c r="G66" s="4">
        <v>1407.3240000000001</v>
      </c>
      <c r="H66" s="4">
        <v>320.34299999999996</v>
      </c>
      <c r="I66" s="4">
        <v>639.76458477999995</v>
      </c>
      <c r="J66" s="9">
        <f t="shared" si="2"/>
        <v>447.21641522000027</v>
      </c>
      <c r="K66" s="13">
        <v>138</v>
      </c>
      <c r="L66" s="12">
        <f t="shared" si="3"/>
        <v>1446.4662757705387</v>
      </c>
      <c r="M66" s="1">
        <v>1246.4324997151666</v>
      </c>
      <c r="N66" s="1">
        <v>6581</v>
      </c>
      <c r="O66" s="31">
        <v>891.34896849999996</v>
      </c>
      <c r="P66" s="10">
        <v>820.11327719999895</v>
      </c>
      <c r="Q66" s="42">
        <v>862.73581509148266</v>
      </c>
      <c r="R66" s="7">
        <v>6281.2418471668152</v>
      </c>
    </row>
    <row r="67" spans="1:22" x14ac:dyDescent="0.2">
      <c r="A67" s="9">
        <v>1999</v>
      </c>
      <c r="B67" s="4">
        <v>344.31195917597501</v>
      </c>
      <c r="C67" s="4">
        <f t="shared" si="0"/>
        <v>232.0602596333415</v>
      </c>
      <c r="D67" s="4">
        <v>68.082947867519394</v>
      </c>
      <c r="E67" s="39">
        <v>16.375795621014699</v>
      </c>
      <c r="F67" s="9">
        <f t="shared" si="1"/>
        <v>151.63808396116096</v>
      </c>
      <c r="G67" s="4">
        <v>1342.6489999999999</v>
      </c>
      <c r="H67" s="4">
        <v>336.14800000000002</v>
      </c>
      <c r="I67" s="4">
        <v>572.11476543999993</v>
      </c>
      <c r="J67" s="9">
        <f t="shared" si="2"/>
        <v>434.38623455999993</v>
      </c>
      <c r="K67" s="13">
        <v>141</v>
      </c>
      <c r="L67" s="12">
        <f t="shared" si="3"/>
        <v>1387.8552808190113</v>
      </c>
      <c r="M67" s="1">
        <v>1230.2056225255299</v>
      </c>
      <c r="N67" s="1">
        <v>6668</v>
      </c>
      <c r="O67" s="31">
        <v>889.22901990000003</v>
      </c>
      <c r="P67" s="10">
        <v>864.46041160000004</v>
      </c>
      <c r="Q67" s="42">
        <v>898.48180614232649</v>
      </c>
      <c r="R67" s="7">
        <v>6358.3614235741961</v>
      </c>
    </row>
    <row r="68" spans="1:22" x14ac:dyDescent="0.2">
      <c r="A68" s="9">
        <v>2000</v>
      </c>
      <c r="B68" s="4">
        <v>143.529313763179</v>
      </c>
      <c r="C68" s="4">
        <f t="shared" si="0"/>
        <v>242.17840853867756</v>
      </c>
      <c r="D68" s="4">
        <v>29.692528398642001</v>
      </c>
      <c r="E68" s="39">
        <v>2.69465461807936</v>
      </c>
      <c r="F68" s="9">
        <f t="shared" si="1"/>
        <v>149.59967613964301</v>
      </c>
      <c r="G68" s="4">
        <v>1247.972</v>
      </c>
      <c r="H68" s="4">
        <v>352.78100000000001</v>
      </c>
      <c r="I68" s="4">
        <v>483.51589337000001</v>
      </c>
      <c r="J68" s="9">
        <f t="shared" si="2"/>
        <v>411.67510663000002</v>
      </c>
      <c r="K68" s="13">
        <v>144</v>
      </c>
      <c r="L68" s="12">
        <f t="shared" si="3"/>
        <v>1123.369688088221</v>
      </c>
      <c r="M68" s="1">
        <v>1378.1452411066668</v>
      </c>
      <c r="N68" s="1">
        <v>6856</v>
      </c>
      <c r="O68" s="31">
        <v>914.10890340000003</v>
      </c>
      <c r="P68" s="10">
        <v>892.13711469999896</v>
      </c>
      <c r="Q68" s="42">
        <v>916.60191378644322</v>
      </c>
      <c r="R68" s="7">
        <v>6503.9813144401942</v>
      </c>
    </row>
    <row r="69" spans="1:22" x14ac:dyDescent="0.2">
      <c r="A69" s="9">
        <v>2001</v>
      </c>
      <c r="B69" s="4">
        <v>140.12766921668299</v>
      </c>
      <c r="C69" s="4">
        <f t="shared" si="0"/>
        <v>248.72405625178627</v>
      </c>
      <c r="D69" s="4">
        <v>22.994216106117801</v>
      </c>
      <c r="E69" s="39">
        <v>13.636076396719</v>
      </c>
      <c r="F69" s="9">
        <f t="shared" si="1"/>
        <v>114.29553536186702</v>
      </c>
      <c r="G69" s="4">
        <v>1234.1500000000001</v>
      </c>
      <c r="H69" s="4">
        <v>375.404</v>
      </c>
      <c r="I69" s="4">
        <v>473.23949854</v>
      </c>
      <c r="J69" s="9">
        <f t="shared" si="2"/>
        <v>385.50650146000009</v>
      </c>
      <c r="K69" s="13">
        <v>150</v>
      </c>
      <c r="L69" s="12">
        <f t="shared" si="3"/>
        <v>1075.2840547931733</v>
      </c>
      <c r="M69" s="1">
        <v>1333.3161024347933</v>
      </c>
      <c r="N69" s="1">
        <v>6914</v>
      </c>
      <c r="O69" s="31">
        <v>935.08291359999998</v>
      </c>
      <c r="P69" s="10">
        <v>914.38181559999896</v>
      </c>
      <c r="Q69" s="42">
        <v>960.8390900737495</v>
      </c>
      <c r="R69" s="7">
        <v>6593.2525454728984</v>
      </c>
    </row>
    <row r="70" spans="1:22" x14ac:dyDescent="0.2">
      <c r="A70" s="9">
        <v>2002</v>
      </c>
      <c r="B70" s="4">
        <v>263.00894517195002</v>
      </c>
      <c r="C70" s="4">
        <f t="shared" si="0"/>
        <v>266.38968030368881</v>
      </c>
      <c r="D70" s="4">
        <v>169.818185525248</v>
      </c>
      <c r="E70" s="39">
        <v>93.221554684115901</v>
      </c>
      <c r="F70" s="9">
        <f t="shared" si="1"/>
        <v>129.45596395614913</v>
      </c>
      <c r="G70" s="4">
        <v>1408.646</v>
      </c>
      <c r="H70" s="4">
        <v>407.14600000000002</v>
      </c>
      <c r="I70" s="4">
        <v>608.59213180999996</v>
      </c>
      <c r="J70" s="9">
        <f t="shared" si="2"/>
        <v>392.90786819000004</v>
      </c>
      <c r="K70" s="13">
        <v>155</v>
      </c>
      <c r="L70" s="12">
        <f t="shared" si="3"/>
        <v>1469.8021978311519</v>
      </c>
      <c r="M70" s="1">
        <v>1500.8891783701567</v>
      </c>
      <c r="N70" s="1">
        <v>7072</v>
      </c>
      <c r="O70" s="31">
        <v>1032.3251359999999</v>
      </c>
      <c r="P70" s="10">
        <v>964.23648490000005</v>
      </c>
      <c r="Q70" s="42">
        <v>1048.1989155339336</v>
      </c>
      <c r="R70" s="7">
        <v>6745.5736669473081</v>
      </c>
    </row>
    <row r="71" spans="1:22" x14ac:dyDescent="0.2">
      <c r="A71" s="9">
        <v>2003</v>
      </c>
      <c r="B71" s="4">
        <v>203.366908927971</v>
      </c>
      <c r="C71" s="4">
        <f t="shared" si="0"/>
        <v>269.18385518299334</v>
      </c>
      <c r="D71" s="4">
        <v>48.604958148769803</v>
      </c>
      <c r="E71" s="39">
        <v>22.048852533321998</v>
      </c>
      <c r="F71" s="9">
        <f t="shared" si="1"/>
        <v>131.30938323281532</v>
      </c>
      <c r="G71" s="4">
        <v>1245.921</v>
      </c>
      <c r="H71" s="4">
        <v>419.54899999999998</v>
      </c>
      <c r="I71" s="4">
        <v>392.21616069999999</v>
      </c>
      <c r="J71" s="9">
        <f t="shared" si="2"/>
        <v>434.15583930000008</v>
      </c>
      <c r="K71" s="13">
        <v>161</v>
      </c>
      <c r="L71" s="12">
        <f t="shared" si="3"/>
        <v>1269.6697973258715</v>
      </c>
      <c r="M71" s="1">
        <v>1545.9852282867398</v>
      </c>
      <c r="N71" s="1">
        <v>7417</v>
      </c>
      <c r="O71" s="31">
        <v>1215.1501900000001</v>
      </c>
      <c r="P71" s="10">
        <v>1119.3119389999899</v>
      </c>
      <c r="Q71" s="42">
        <v>1236.0404221658034</v>
      </c>
      <c r="R71" s="7">
        <v>7080.0960791199686</v>
      </c>
    </row>
    <row r="72" spans="1:22" x14ac:dyDescent="0.2">
      <c r="A72" s="9">
        <v>2004</v>
      </c>
      <c r="B72" s="4">
        <v>334.16175357547797</v>
      </c>
      <c r="C72" s="4">
        <f t="shared" si="0"/>
        <v>276.20677121279755</v>
      </c>
      <c r="D72" s="4">
        <v>124.250867740149</v>
      </c>
      <c r="E72" s="39">
        <v>51.602011158888203</v>
      </c>
      <c r="F72" s="9">
        <f t="shared" si="1"/>
        <v>118.95350158949741</v>
      </c>
      <c r="G72" s="4">
        <v>1338.152</v>
      </c>
      <c r="H72" s="4">
        <v>413.94099999999997</v>
      </c>
      <c r="I72" s="4">
        <v>467.36246208999995</v>
      </c>
      <c r="J72" s="9">
        <f t="shared" si="2"/>
        <v>456.84853791000006</v>
      </c>
      <c r="K72" s="13">
        <v>166</v>
      </c>
      <c r="L72" s="12">
        <f t="shared" si="3"/>
        <v>1528.02344318681</v>
      </c>
      <c r="M72" s="1">
        <v>1513.6065421498602</v>
      </c>
      <c r="N72" s="1">
        <v>7770</v>
      </c>
      <c r="O72" s="31">
        <v>1398.9886509999999</v>
      </c>
      <c r="P72" s="10">
        <v>1327.9362430000001</v>
      </c>
      <c r="Q72" s="42">
        <v>1454.9704543428775</v>
      </c>
      <c r="R72" s="7">
        <v>7447.7388082088628</v>
      </c>
    </row>
    <row r="73" spans="1:22" x14ac:dyDescent="0.2">
      <c r="A73" s="9">
        <v>2005</v>
      </c>
      <c r="B73" s="4">
        <v>404.58227970177802</v>
      </c>
      <c r="C73" s="4">
        <f t="shared" si="0"/>
        <v>275.06540788407284</v>
      </c>
      <c r="D73" s="4">
        <v>47.072273202345798</v>
      </c>
      <c r="E73" s="39">
        <v>36.5490575004346</v>
      </c>
      <c r="F73" s="9">
        <f t="shared" si="1"/>
        <v>122.80297127828229</v>
      </c>
      <c r="G73" s="4">
        <v>1258.2070000000001</v>
      </c>
      <c r="H73" s="4">
        <v>391.19499999999999</v>
      </c>
      <c r="I73" s="4">
        <v>393.20992971999999</v>
      </c>
      <c r="J73" s="9">
        <f t="shared" si="2"/>
        <v>473.80207028000018</v>
      </c>
      <c r="K73" s="13">
        <v>171</v>
      </c>
      <c r="L73" s="12">
        <f t="shared" si="3"/>
        <v>1530.8740598469135</v>
      </c>
      <c r="M73" s="1">
        <v>1417.4884580942767</v>
      </c>
      <c r="N73" s="1">
        <v>8027</v>
      </c>
      <c r="O73" s="31">
        <v>1575.100557</v>
      </c>
      <c r="P73" s="10">
        <v>1457.7714860000001</v>
      </c>
      <c r="Q73" s="42">
        <v>1663.1406900979111</v>
      </c>
      <c r="R73" s="7">
        <v>7745.0924248866513</v>
      </c>
    </row>
    <row r="74" spans="1:22" x14ac:dyDescent="0.2">
      <c r="A74" s="9">
        <v>2006</v>
      </c>
      <c r="B74" s="4">
        <v>178.102968598969</v>
      </c>
      <c r="C74" s="4">
        <f t="shared" si="0"/>
        <v>270.56386343594261</v>
      </c>
      <c r="D74" s="4">
        <v>190.325083299173</v>
      </c>
      <c r="E74" s="39">
        <v>171.414877340272</v>
      </c>
      <c r="F74" s="9">
        <f t="shared" si="1"/>
        <v>140.75566772356288</v>
      </c>
      <c r="G74" s="4">
        <v>1435.915</v>
      </c>
      <c r="H74" s="4">
        <v>374.74300000000005</v>
      </c>
      <c r="I74" s="4">
        <v>582.25933213000008</v>
      </c>
      <c r="J74" s="9">
        <f t="shared" si="2"/>
        <v>478.91266786999995</v>
      </c>
      <c r="K74" s="13">
        <v>178</v>
      </c>
      <c r="L74" s="12">
        <f t="shared" si="3"/>
        <v>1608.0751282679194</v>
      </c>
      <c r="M74" s="1">
        <v>1495.6374716695134</v>
      </c>
      <c r="N74" s="1">
        <v>8290</v>
      </c>
      <c r="O74" s="31">
        <v>1740.6517510000001</v>
      </c>
      <c r="P74" s="10">
        <v>1610.3618899999899</v>
      </c>
      <c r="Q74" s="42">
        <v>1821.0780425589774</v>
      </c>
      <c r="R74" s="7">
        <v>7985.8757598491347</v>
      </c>
    </row>
    <row r="75" spans="1:22" x14ac:dyDescent="0.2">
      <c r="A75" s="9">
        <v>2007</v>
      </c>
      <c r="B75" s="4">
        <v>482.64489435584699</v>
      </c>
      <c r="C75" s="4">
        <f t="shared" si="0"/>
        <v>289.12722733784369</v>
      </c>
      <c r="D75" s="4">
        <v>27.337569369309801</v>
      </c>
      <c r="E75" s="39">
        <v>2.8651028978516502</v>
      </c>
      <c r="F75" s="9">
        <f t="shared" si="1"/>
        <v>83.438945497932366</v>
      </c>
      <c r="G75" s="4">
        <v>1102.681</v>
      </c>
      <c r="H75" s="4">
        <v>344.64799999999997</v>
      </c>
      <c r="I75" s="4">
        <v>310.98540243000002</v>
      </c>
      <c r="J75" s="9">
        <f t="shared" si="2"/>
        <v>447.04759757000011</v>
      </c>
      <c r="K75" s="13">
        <v>180</v>
      </c>
      <c r="L75" s="12">
        <f t="shared" si="3"/>
        <v>1512.4613370287848</v>
      </c>
      <c r="M75" s="1">
        <v>1311.6813892262767</v>
      </c>
      <c r="N75" s="1">
        <v>8541</v>
      </c>
      <c r="O75" s="31">
        <v>1872.74854</v>
      </c>
      <c r="P75" s="10">
        <v>1707.5771179999899</v>
      </c>
      <c r="Q75" s="6">
        <v>1974.4804386583794</v>
      </c>
      <c r="R75" s="7">
        <v>8271.9140418485695</v>
      </c>
    </row>
    <row r="76" spans="1:22" x14ac:dyDescent="0.2">
      <c r="A76" s="9">
        <v>2008</v>
      </c>
      <c r="B76" s="4">
        <v>157.09131690906099</v>
      </c>
      <c r="C76" s="4">
        <f t="shared" si="0"/>
        <v>265.09280093968908</v>
      </c>
      <c r="D76" s="4">
        <v>21.518577827905201</v>
      </c>
      <c r="E76" s="39">
        <v>2.6212957882226799</v>
      </c>
      <c r="F76" s="9">
        <f t="shared" si="1"/>
        <v>74.969720748517986</v>
      </c>
      <c r="G76" s="4">
        <v>1104.4780000000001</v>
      </c>
      <c r="H76" s="4">
        <v>328.52499999999998</v>
      </c>
      <c r="I76" s="4">
        <v>323.38323120000001</v>
      </c>
      <c r="J76" s="9">
        <f t="shared" si="2"/>
        <v>452.56976880000008</v>
      </c>
      <c r="K76" s="13">
        <v>182</v>
      </c>
      <c r="L76" s="12">
        <f t="shared" si="3"/>
        <v>1155.863481013396</v>
      </c>
      <c r="M76" s="1">
        <v>1357.3265084737134</v>
      </c>
      <c r="N76" s="1">
        <v>8719</v>
      </c>
      <c r="O76" s="31">
        <v>2012.8793410000001</v>
      </c>
      <c r="P76" s="10">
        <v>1771.2888379999899</v>
      </c>
      <c r="Q76" s="6">
        <v>2012.2493468902514</v>
      </c>
      <c r="R76" s="7">
        <v>8347.5110687221222</v>
      </c>
    </row>
    <row r="77" spans="1:22" x14ac:dyDescent="0.2">
      <c r="A77" s="9">
        <v>2009</v>
      </c>
      <c r="B77" s="4">
        <v>75.576977116355394</v>
      </c>
      <c r="C77" s="4">
        <f t="shared" si="0"/>
        <v>238.21930273372715</v>
      </c>
      <c r="D77" s="4">
        <v>100.079837775041</v>
      </c>
      <c r="E77" s="39">
        <v>98.082777436014595</v>
      </c>
      <c r="F77" s="9">
        <f t="shared" si="1"/>
        <v>78.169409739270151</v>
      </c>
      <c r="G77" s="4">
        <v>1226.5899999999999</v>
      </c>
      <c r="H77" s="4">
        <v>325.87</v>
      </c>
      <c r="I77" s="4">
        <v>469.66149166999998</v>
      </c>
      <c r="J77" s="9">
        <f t="shared" si="2"/>
        <v>431.05850832999994</v>
      </c>
      <c r="K77" s="13">
        <v>187</v>
      </c>
      <c r="L77" s="12">
        <f t="shared" si="3"/>
        <v>1208.1868131304082</v>
      </c>
      <c r="M77" s="1">
        <v>1600.74719381205</v>
      </c>
      <c r="N77" s="1">
        <v>8587</v>
      </c>
      <c r="O77" s="31">
        <v>2117.5796310000001</v>
      </c>
      <c r="P77" s="10">
        <v>1934.4578719999899</v>
      </c>
      <c r="Q77" s="6">
        <v>2103.7904606667998</v>
      </c>
      <c r="R77" s="7">
        <v>8172.0161635937038</v>
      </c>
    </row>
    <row r="78" spans="1:22" x14ac:dyDescent="0.2">
      <c r="A78" s="9">
        <v>2010</v>
      </c>
      <c r="B78" s="4">
        <v>527.04649598812102</v>
      </c>
      <c r="C78" s="4">
        <f t="shared" si="0"/>
        <v>276.57102095622133</v>
      </c>
      <c r="D78" s="4">
        <v>17.269976875913301</v>
      </c>
      <c r="E78" s="39">
        <v>0.96815278391356197</v>
      </c>
      <c r="F78" s="9">
        <f t="shared" si="1"/>
        <v>76.92715458699729</v>
      </c>
      <c r="G78" s="4">
        <v>1129.8789999999999</v>
      </c>
      <c r="H78" s="4">
        <v>316.20400000000001</v>
      </c>
      <c r="I78" s="4">
        <v>332.03541672</v>
      </c>
      <c r="J78" s="9">
        <f t="shared" si="2"/>
        <v>481.63958327999995</v>
      </c>
      <c r="K78" s="13">
        <v>191</v>
      </c>
      <c r="L78" s="12">
        <f t="shared" si="3"/>
        <v>1571.4223844711664</v>
      </c>
      <c r="M78" s="1">
        <v>1456.6619724426266</v>
      </c>
      <c r="N78" s="1">
        <v>9043</v>
      </c>
      <c r="O78" s="31">
        <v>2320.0171110000001</v>
      </c>
      <c r="P78" s="10">
        <v>2112.6450890000001</v>
      </c>
      <c r="Q78" s="6">
        <v>2221.5893519657275</v>
      </c>
      <c r="R78" s="7">
        <v>8534.0259807016373</v>
      </c>
    </row>
    <row r="79" spans="1:22" x14ac:dyDescent="0.2">
      <c r="A79" s="9">
        <v>2011</v>
      </c>
      <c r="B79" s="4">
        <v>122.268225630525</v>
      </c>
      <c r="C79" s="4">
        <f t="shared" si="0"/>
        <v>274.78507659760555</v>
      </c>
      <c r="D79" s="4">
        <v>45.9744475366114</v>
      </c>
      <c r="E79" s="39">
        <v>34.520996475129799</v>
      </c>
      <c r="F79" s="9">
        <f t="shared" si="1"/>
        <v>79.225177730046639</v>
      </c>
      <c r="G79" s="4">
        <v>1103.46</v>
      </c>
      <c r="H79" s="4">
        <v>303.53899999999999</v>
      </c>
      <c r="I79" s="4">
        <v>376.23830658999998</v>
      </c>
      <c r="J79" s="9">
        <f t="shared" si="2"/>
        <v>423.68269341000007</v>
      </c>
      <c r="K79" s="13">
        <v>194</v>
      </c>
      <c r="L79" s="12">
        <f t="shared" si="3"/>
        <v>1174.4566173799185</v>
      </c>
      <c r="M79" s="1">
        <v>1381.41074903361</v>
      </c>
      <c r="N79" s="1">
        <v>9337</v>
      </c>
      <c r="O79" s="31">
        <v>2562.2814499999999</v>
      </c>
      <c r="P79" s="10">
        <v>2283.9399320000002</v>
      </c>
      <c r="Q79" s="6">
        <v>2407.4164388967429</v>
      </c>
      <c r="R79" s="7">
        <v>8774.320425226113</v>
      </c>
      <c r="V79" s="31"/>
    </row>
    <row r="80" spans="1:22" x14ac:dyDescent="0.2">
      <c r="A80" s="9">
        <v>2012</v>
      </c>
      <c r="B80" s="4">
        <v>262.15826535495898</v>
      </c>
      <c r="C80" s="4">
        <f t="shared" si="0"/>
        <v>274.70000861590643</v>
      </c>
      <c r="D80" s="4">
        <v>45.934137927685597</v>
      </c>
      <c r="E80" s="39">
        <v>34.109902295668597</v>
      </c>
      <c r="F80" s="9">
        <f t="shared" si="1"/>
        <v>66.836772970290369</v>
      </c>
      <c r="G80" s="4">
        <v>1091.2</v>
      </c>
      <c r="H80" s="4">
        <v>325.00600000000003</v>
      </c>
      <c r="I80" s="4">
        <v>363.31189906999998</v>
      </c>
      <c r="J80" s="9">
        <f t="shared" si="2"/>
        <v>402.88210092999998</v>
      </c>
      <c r="K80" s="13">
        <v>196</v>
      </c>
      <c r="L80" s="12">
        <f t="shared" si="3"/>
        <v>1282.62118809451</v>
      </c>
      <c r="M80" s="1">
        <v>1485.6612850392635</v>
      </c>
      <c r="N80" s="1">
        <v>9487</v>
      </c>
      <c r="O80" s="31">
        <v>2629.3393289999999</v>
      </c>
      <c r="P80" s="10">
        <v>2426.6364140000001</v>
      </c>
      <c r="Q80" s="6">
        <v>2455.7030351616295</v>
      </c>
      <c r="R80" s="7">
        <v>8864.7264691025794</v>
      </c>
      <c r="V80" s="31"/>
    </row>
    <row r="81" spans="1:22" x14ac:dyDescent="0.2">
      <c r="A81" s="9">
        <v>2013</v>
      </c>
      <c r="B81" s="4">
        <v>101.487401152253</v>
      </c>
      <c r="C81" s="4">
        <f t="shared" si="0"/>
        <v>264.51205783833467</v>
      </c>
      <c r="D81" s="4">
        <v>39.350959836554097</v>
      </c>
      <c r="E81" s="39">
        <v>22.404442340972899</v>
      </c>
      <c r="F81" s="9">
        <f t="shared" si="1"/>
        <v>65.9113731390688</v>
      </c>
      <c r="G81" s="4">
        <v>1019.768</v>
      </c>
      <c r="H81" s="4">
        <v>370.64400000000001</v>
      </c>
      <c r="I81" s="4">
        <v>342.04273685999999</v>
      </c>
      <c r="J81" s="9">
        <f t="shared" si="2"/>
        <v>307.08126314000003</v>
      </c>
      <c r="K81" s="13">
        <v>198</v>
      </c>
      <c r="L81" s="12">
        <f t="shared" si="3"/>
        <v>998.74749744718349</v>
      </c>
      <c r="M81" s="1">
        <v>1533.382252273557</v>
      </c>
      <c r="N81" s="1">
        <v>9549</v>
      </c>
      <c r="O81" s="31">
        <v>2673.7245870000002</v>
      </c>
      <c r="P81" s="10">
        <v>2497.5050000000001</v>
      </c>
      <c r="Q81" s="6">
        <v>2522.0251340109576</v>
      </c>
      <c r="R81" s="7">
        <v>9019.4051082918413</v>
      </c>
      <c r="V81" s="31"/>
    </row>
    <row r="82" spans="1:22" x14ac:dyDescent="0.2">
      <c r="A82" s="9">
        <v>2014</v>
      </c>
      <c r="B82" s="4">
        <v>173.77523662904201</v>
      </c>
      <c r="C82" s="4">
        <f t="shared" si="0"/>
        <v>248.47340614369105</v>
      </c>
      <c r="D82" s="4">
        <v>116.828739314451</v>
      </c>
      <c r="E82" s="39">
        <v>97.094311496456896</v>
      </c>
      <c r="F82" s="9">
        <f t="shared" si="1"/>
        <v>65.16916029649903</v>
      </c>
      <c r="G82" s="4">
        <v>1127.528</v>
      </c>
      <c r="H82" s="4">
        <v>370.57499999999999</v>
      </c>
      <c r="I82" s="4">
        <v>464.62673734999998</v>
      </c>
      <c r="J82" s="9">
        <f t="shared" si="2"/>
        <v>292.32626264999999</v>
      </c>
      <c r="K82" s="13">
        <v>199</v>
      </c>
      <c r="L82" s="12">
        <f t="shared" si="3"/>
        <v>1192.66711653014</v>
      </c>
      <c r="M82" s="1">
        <v>1649.0264876403799</v>
      </c>
      <c r="N82" s="1">
        <v>9619</v>
      </c>
      <c r="O82" s="31">
        <v>2680.2293159999999</v>
      </c>
      <c r="P82" s="14">
        <f t="shared" ref="P82:P87" si="4">SUM(P$79:P$81)/SUM(O$79:O$81) * O82</f>
        <v>2456.2571682070929</v>
      </c>
      <c r="Q82" s="43">
        <v>2534.5052332325381</v>
      </c>
      <c r="R82" s="7">
        <v>9038.3638173446452</v>
      </c>
      <c r="V82" s="31"/>
    </row>
    <row r="83" spans="1:22" x14ac:dyDescent="0.2">
      <c r="A83" s="9">
        <v>2015</v>
      </c>
      <c r="B83" s="4">
        <v>246.88601341047899</v>
      </c>
      <c r="C83" s="4">
        <f t="shared" ref="C83:C87" si="5">AVERAGE(B74:B83)</f>
        <v>232.70377951456112</v>
      </c>
      <c r="D83" s="4">
        <v>203.93849144519299</v>
      </c>
      <c r="E83" s="39">
        <v>195.08142668312601</v>
      </c>
      <c r="F83" s="9">
        <f t="shared" ref="F83:F87" si="6">AVERAGE(D74:D83)</f>
        <v>80.855782120783743</v>
      </c>
      <c r="G83" s="4">
        <v>1231.0609999999999</v>
      </c>
      <c r="H83" s="4">
        <v>362.82</v>
      </c>
      <c r="I83" s="4">
        <v>577.96340342999997</v>
      </c>
      <c r="J83" s="9">
        <f t="shared" ref="J83:J85" si="7">G83-H83-I83</f>
        <v>290.27759657000001</v>
      </c>
      <c r="K83" s="14">
        <v>199</v>
      </c>
      <c r="L83" s="12">
        <f t="shared" ref="L83:L87" si="8">K83+J83+B83+D83+E83+C83+F83</f>
        <v>1448.7430897441429</v>
      </c>
      <c r="M83" s="1">
        <v>1704.9156698455799</v>
      </c>
      <c r="N83" s="1">
        <v>9610</v>
      </c>
      <c r="O83" s="31">
        <v>2642.794954</v>
      </c>
      <c r="P83" s="14">
        <f t="shared" si="4"/>
        <v>2421.9509916979187</v>
      </c>
      <c r="Q83" s="43">
        <v>2530.8358243030825</v>
      </c>
      <c r="R83" s="7">
        <v>9056.2214315799483</v>
      </c>
      <c r="V83" s="31"/>
    </row>
    <row r="84" spans="1:22" x14ac:dyDescent="0.2">
      <c r="A84" s="9">
        <v>2016</v>
      </c>
      <c r="B84" s="4">
        <v>225.18976306302</v>
      </c>
      <c r="C84" s="4">
        <f t="shared" si="5"/>
        <v>237.41245896096626</v>
      </c>
      <c r="D84" s="4">
        <v>20.7079498982134</v>
      </c>
      <c r="E84" s="39">
        <v>4.8592684847948098</v>
      </c>
      <c r="F84" s="9">
        <f t="shared" si="6"/>
        <v>63.894068780687782</v>
      </c>
      <c r="G84" s="3">
        <f>AVERAGE(G79:G83)</f>
        <v>1114.6034</v>
      </c>
      <c r="H84" s="3">
        <f t="shared" ref="H84:I84" si="9">AVERAGE(H79:H83)</f>
        <v>346.51679999999999</v>
      </c>
      <c r="I84" s="3">
        <f t="shared" si="9"/>
        <v>424.83661666</v>
      </c>
      <c r="J84" s="9">
        <f t="shared" si="7"/>
        <v>343.24998333999997</v>
      </c>
      <c r="K84" s="14">
        <f>K83</f>
        <v>199</v>
      </c>
      <c r="L84" s="12">
        <f t="shared" si="8"/>
        <v>1094.3134925276822</v>
      </c>
      <c r="M84" s="1">
        <v>1555.2047698059066</v>
      </c>
      <c r="N84" s="1">
        <v>9613</v>
      </c>
      <c r="O84" s="31">
        <v>2607.1278779999998</v>
      </c>
      <c r="P84" s="14">
        <f t="shared" si="4"/>
        <v>2389.2644187352985</v>
      </c>
      <c r="Q84" s="43">
        <v>2530.6304489493687</v>
      </c>
      <c r="R84" s="7">
        <v>9098.6945705033268</v>
      </c>
      <c r="V84" s="31"/>
    </row>
    <row r="85" spans="1:22" x14ac:dyDescent="0.2">
      <c r="A85" s="9">
        <v>2017</v>
      </c>
      <c r="B85" s="4">
        <v>234.44139234033199</v>
      </c>
      <c r="C85" s="4">
        <f t="shared" si="5"/>
        <v>212.59210875941477</v>
      </c>
      <c r="D85" s="4">
        <v>18.507058023507199</v>
      </c>
      <c r="E85" s="39">
        <v>3.3518757351275301</v>
      </c>
      <c r="F85" s="9">
        <f t="shared" si="6"/>
        <v>63.011017646107518</v>
      </c>
      <c r="G85" s="3">
        <f>G84</f>
        <v>1114.6034</v>
      </c>
      <c r="H85" s="3">
        <f t="shared" ref="H85:I85" si="10">H84</f>
        <v>346.51679999999999</v>
      </c>
      <c r="I85" s="3">
        <f t="shared" si="10"/>
        <v>424.83661666</v>
      </c>
      <c r="J85" s="8">
        <f t="shared" si="7"/>
        <v>343.24998333999997</v>
      </c>
      <c r="K85" s="14">
        <f>K84</f>
        <v>199</v>
      </c>
      <c r="L85" s="12">
        <f t="shared" si="8"/>
        <v>1074.153435844489</v>
      </c>
      <c r="M85" s="1">
        <v>1521.1094125722234</v>
      </c>
      <c r="N85" s="1">
        <v>9742</v>
      </c>
      <c r="O85" s="31">
        <v>2661.2243389999999</v>
      </c>
      <c r="P85" s="14">
        <f t="shared" si="4"/>
        <v>2438.8403334947825</v>
      </c>
      <c r="Q85" s="43">
        <v>2581.7346472412</v>
      </c>
      <c r="R85" s="7">
        <v>9198.2367761564437</v>
      </c>
      <c r="V85" s="31"/>
    </row>
    <row r="86" spans="1:22" x14ac:dyDescent="0.2">
      <c r="A86" s="9">
        <f>A85+1</f>
        <v>2018</v>
      </c>
      <c r="B86" s="4">
        <v>134.83836149595399</v>
      </c>
      <c r="C86" s="4">
        <f t="shared" si="5"/>
        <v>210.36681321810406</v>
      </c>
      <c r="D86" s="4">
        <v>43.121160737093199</v>
      </c>
      <c r="E86" s="39">
        <v>17.452343865962799</v>
      </c>
      <c r="F86" s="9">
        <f t="shared" si="6"/>
        <v>65.171275937026309</v>
      </c>
      <c r="G86" s="3">
        <v>1114.6034</v>
      </c>
      <c r="H86" s="3">
        <v>346.51679999999999</v>
      </c>
      <c r="I86" s="3">
        <v>424.83661666</v>
      </c>
      <c r="J86" s="8">
        <v>343.24998333999997</v>
      </c>
      <c r="K86" s="14">
        <f t="shared" ref="K86:K87" si="11">K85</f>
        <v>199</v>
      </c>
      <c r="L86" s="12">
        <f t="shared" si="8"/>
        <v>1013.1999385941403</v>
      </c>
      <c r="M86" s="1">
        <v>1553.6369457346566</v>
      </c>
      <c r="N86" s="1">
        <v>9940</v>
      </c>
      <c r="O86" s="31">
        <v>2717.4040730000002</v>
      </c>
      <c r="P86" s="14">
        <f t="shared" si="4"/>
        <v>2490.3254334904082</v>
      </c>
      <c r="Q86" s="44">
        <v>2632.55106182805</v>
      </c>
      <c r="R86" s="7">
        <v>9368.481533868202</v>
      </c>
      <c r="V86" s="31"/>
    </row>
    <row r="87" spans="1:22" x14ac:dyDescent="0.2">
      <c r="A87" s="9">
        <f>A86+1</f>
        <v>2019</v>
      </c>
      <c r="B87" s="4">
        <v>261.54001734874799</v>
      </c>
      <c r="C87" s="4">
        <f t="shared" si="5"/>
        <v>228.9631172413433</v>
      </c>
      <c r="D87" s="4">
        <v>123.03413429468699</v>
      </c>
      <c r="E87" s="39">
        <v>111.13211306587201</v>
      </c>
      <c r="F87" s="9">
        <f t="shared" si="6"/>
        <v>67.466705588990905</v>
      </c>
      <c r="G87" s="3">
        <v>1114.6034</v>
      </c>
      <c r="H87" s="3">
        <v>346.51679999999999</v>
      </c>
      <c r="I87" s="3">
        <v>424.83661666</v>
      </c>
      <c r="J87" s="8">
        <v>343.24998333999997</v>
      </c>
      <c r="K87" s="14">
        <f t="shared" si="11"/>
        <v>199</v>
      </c>
      <c r="L87" s="12">
        <f t="shared" si="8"/>
        <v>1334.3860708796412</v>
      </c>
      <c r="M87" s="1">
        <v>1802.6369457346568</v>
      </c>
      <c r="N87" s="1">
        <v>9945.6222159236804</v>
      </c>
      <c r="O87" s="31">
        <v>2776.9326150000002</v>
      </c>
      <c r="P87" s="14">
        <f t="shared" si="4"/>
        <v>2544.8794998635922</v>
      </c>
      <c r="Q87" s="44">
        <v>2675.5790233208891</v>
      </c>
      <c r="R87" s="7">
        <v>9369.9850349943499</v>
      </c>
      <c r="V87" s="31"/>
    </row>
    <row r="89" spans="1:22" x14ac:dyDescent="0.2">
      <c r="G89" s="3" t="s">
        <v>21</v>
      </c>
      <c r="K89" s="14" t="s">
        <v>107</v>
      </c>
      <c r="M89" s="30"/>
      <c r="P89" s="45" t="s">
        <v>22</v>
      </c>
      <c r="Q89" s="3" t="s">
        <v>86</v>
      </c>
    </row>
  </sheetData>
  <conditionalFormatting sqref="P27:P81">
    <cfRule type="cellIs" dxfId="0" priority="1" operator="equal">
      <formula>"NaN"</formula>
    </cfRule>
  </conditionalFormatting>
  <hyperlinks>
    <hyperlink ref="K3" r:id="rId1" xr:uid="{85DBC3D1-1A96-F84C-B2EE-44F2506F9D58}"/>
    <hyperlink ref="G3" r:id="rId2" xr:uid="{1681D8A1-C263-FC46-8DC4-BEE6A164B7AB}"/>
    <hyperlink ref="B3" r:id="rId3" xr:uid="{3E5AE463-D563-8749-BF30-9790D976ACD0}"/>
    <hyperlink ref="M3" r:id="rId4" xr:uid="{8D13D7B5-8A4C-0D4E-9452-EAE3B415D589}"/>
    <hyperlink ref="P3" r:id="rId5" xr:uid="{75719FFB-56E2-8343-AE1B-BE0E5C3F8CC1}"/>
    <hyperlink ref="Q3" r:id="rId6" xr:uid="{27E6584A-19BB-624A-80E8-4203BC679E64}"/>
  </hyperlink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0A0DE-940C-7742-9B42-8B3E92A2681F}">
  <dimension ref="A1:BR89"/>
  <sheetViews>
    <sheetView workbookViewId="0">
      <selection activeCell="F3" sqref="F3"/>
    </sheetView>
  </sheetViews>
  <sheetFormatPr baseColWidth="10" defaultRowHeight="16" x14ac:dyDescent="0.2"/>
  <cols>
    <col min="1" max="1" width="10.83203125" style="19"/>
    <col min="3" max="3" width="10.83203125" style="20"/>
    <col min="4" max="4" width="10.83203125" style="26"/>
    <col min="5" max="5" width="10.83203125" style="19"/>
    <col min="6" max="6" width="10.83203125" style="20"/>
    <col min="8" max="13" width="11" bestFit="1" customWidth="1"/>
    <col min="14" max="16" width="14.6640625" bestFit="1" customWidth="1"/>
    <col min="17" max="17" width="11" bestFit="1" customWidth="1"/>
    <col min="18" max="19" width="14.6640625" bestFit="1" customWidth="1"/>
    <col min="21" max="23" width="14.6640625" bestFit="1" customWidth="1"/>
    <col min="24" max="26" width="11" bestFit="1" customWidth="1"/>
    <col min="27" max="29" width="14.6640625" bestFit="1" customWidth="1"/>
    <col min="30" max="30" width="11" bestFit="1" customWidth="1"/>
    <col min="31" max="31" width="14.6640625" bestFit="1" customWidth="1"/>
    <col min="33" max="33" width="14.6640625" bestFit="1" customWidth="1"/>
    <col min="34" max="34" width="11" bestFit="1" customWidth="1"/>
    <col min="35" max="35" width="14.6640625" bestFit="1" customWidth="1"/>
    <col min="36" max="37" width="11" bestFit="1" customWidth="1"/>
    <col min="38" max="38" width="14.6640625" bestFit="1" customWidth="1"/>
    <col min="39" max="39" width="11" bestFit="1" customWidth="1"/>
    <col min="40" max="40" width="14.6640625" bestFit="1" customWidth="1"/>
    <col min="41" max="41" width="11" bestFit="1" customWidth="1"/>
    <col min="42" max="47" width="14.6640625" bestFit="1" customWidth="1"/>
    <col min="48" max="49" width="11" bestFit="1" customWidth="1"/>
    <col min="50" max="52" width="14.6640625" bestFit="1" customWidth="1"/>
    <col min="53" max="55" width="11" bestFit="1" customWidth="1"/>
    <col min="56" max="57" width="14.6640625" bestFit="1" customWidth="1"/>
    <col min="58" max="58" width="11" bestFit="1" customWidth="1"/>
    <col min="59" max="60" width="14.6640625" bestFit="1" customWidth="1"/>
    <col min="61" max="61" width="11" bestFit="1" customWidth="1"/>
    <col min="62" max="62" width="14.6640625" bestFit="1" customWidth="1"/>
    <col min="64" max="65" width="14.6640625" bestFit="1" customWidth="1"/>
    <col min="66" max="67" width="11" bestFit="1" customWidth="1"/>
    <col min="68" max="68" width="14.6640625" bestFit="1" customWidth="1"/>
    <col min="69" max="70" width="11" bestFit="1" customWidth="1"/>
  </cols>
  <sheetData>
    <row r="1" spans="1:7" x14ac:dyDescent="0.2">
      <c r="A1" s="19" t="s">
        <v>39</v>
      </c>
      <c r="B1" t="s">
        <v>40</v>
      </c>
      <c r="C1" s="20" t="s">
        <v>41</v>
      </c>
      <c r="D1" s="26" t="s">
        <v>42</v>
      </c>
      <c r="E1" t="s">
        <v>43</v>
      </c>
      <c r="F1" s="20" t="s">
        <v>45</v>
      </c>
    </row>
    <row r="2" spans="1:7" x14ac:dyDescent="0.2">
      <c r="A2" s="7" t="s">
        <v>3</v>
      </c>
      <c r="B2" t="s">
        <v>26</v>
      </c>
      <c r="C2" s="20" t="s">
        <v>26</v>
      </c>
      <c r="D2" s="26" t="s">
        <v>26</v>
      </c>
      <c r="E2"/>
      <c r="F2" s="20" t="s">
        <v>95</v>
      </c>
    </row>
    <row r="3" spans="1:7" x14ac:dyDescent="0.2">
      <c r="A3" s="7" t="s">
        <v>109</v>
      </c>
      <c r="B3" s="33" t="s">
        <v>66</v>
      </c>
      <c r="C3" s="36" t="s">
        <v>27</v>
      </c>
      <c r="D3" s="34" t="s">
        <v>77</v>
      </c>
      <c r="E3"/>
      <c r="F3" s="36" t="s">
        <v>65</v>
      </c>
      <c r="G3" s="23"/>
    </row>
    <row r="4" spans="1:7" x14ac:dyDescent="0.2">
      <c r="A4" s="7" t="s">
        <v>1</v>
      </c>
      <c r="B4" t="s">
        <v>24</v>
      </c>
      <c r="C4" s="20" t="s">
        <v>24</v>
      </c>
      <c r="D4" s="26" t="s">
        <v>79</v>
      </c>
      <c r="E4" t="s">
        <v>78</v>
      </c>
      <c r="F4" s="20" t="s">
        <v>93</v>
      </c>
    </row>
    <row r="5" spans="1:7" x14ac:dyDescent="0.2">
      <c r="A5" s="7" t="s">
        <v>2</v>
      </c>
      <c r="B5" t="s">
        <v>25</v>
      </c>
      <c r="C5" s="20" t="s">
        <v>28</v>
      </c>
      <c r="D5" s="26" t="s">
        <v>7</v>
      </c>
      <c r="E5" t="s">
        <v>7</v>
      </c>
      <c r="F5" s="20" t="s">
        <v>7</v>
      </c>
    </row>
    <row r="6" spans="1:7" x14ac:dyDescent="0.2">
      <c r="A6" s="7" t="s">
        <v>10</v>
      </c>
      <c r="B6" t="s">
        <v>23</v>
      </c>
      <c r="C6" s="20" t="s">
        <v>23</v>
      </c>
      <c r="D6" s="26" t="s">
        <v>23</v>
      </c>
      <c r="E6" t="s">
        <v>23</v>
      </c>
      <c r="F6" s="20" t="s">
        <v>63</v>
      </c>
    </row>
    <row r="7" spans="1:7" x14ac:dyDescent="0.2">
      <c r="A7" s="9" t="s">
        <v>0</v>
      </c>
      <c r="E7"/>
    </row>
    <row r="8" spans="1:7" x14ac:dyDescent="0.2">
      <c r="E8"/>
    </row>
    <row r="9" spans="1:7" x14ac:dyDescent="0.2">
      <c r="E9"/>
    </row>
    <row r="10" spans="1:7" x14ac:dyDescent="0.2">
      <c r="E10"/>
    </row>
    <row r="11" spans="1:7" x14ac:dyDescent="0.2">
      <c r="E11"/>
    </row>
    <row r="12" spans="1:7" x14ac:dyDescent="0.2">
      <c r="E12"/>
    </row>
    <row r="13" spans="1:7" x14ac:dyDescent="0.2">
      <c r="E13"/>
    </row>
    <row r="14" spans="1:7" x14ac:dyDescent="0.2">
      <c r="E14"/>
    </row>
    <row r="15" spans="1:7" x14ac:dyDescent="0.2">
      <c r="E15"/>
    </row>
    <row r="16" spans="1:7" x14ac:dyDescent="0.2">
      <c r="E16"/>
    </row>
    <row r="17" spans="1:70" x14ac:dyDescent="0.2">
      <c r="E17"/>
    </row>
    <row r="18" spans="1:70" x14ac:dyDescent="0.2">
      <c r="E18"/>
    </row>
    <row r="19" spans="1:70" x14ac:dyDescent="0.2">
      <c r="E19"/>
    </row>
    <row r="20" spans="1:70" x14ac:dyDescent="0.2">
      <c r="E20"/>
    </row>
    <row r="21" spans="1:70" x14ac:dyDescent="0.2">
      <c r="E21"/>
    </row>
    <row r="22" spans="1:70" x14ac:dyDescent="0.2">
      <c r="E22"/>
    </row>
    <row r="23" spans="1:70" x14ac:dyDescent="0.2">
      <c r="D23" s="32"/>
      <c r="E23" s="2"/>
      <c r="F23" s="17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</row>
    <row r="24" spans="1:70" x14ac:dyDescent="0.2">
      <c r="E24"/>
    </row>
    <row r="25" spans="1:70" x14ac:dyDescent="0.2">
      <c r="E25"/>
    </row>
    <row r="26" spans="1:70" x14ac:dyDescent="0.2">
      <c r="A26" s="19">
        <v>1958</v>
      </c>
      <c r="C26" s="17">
        <v>314.78250000000003</v>
      </c>
      <c r="D26" s="32"/>
      <c r="E26"/>
      <c r="F26" s="20">
        <v>0.16500000000000001</v>
      </c>
    </row>
    <row r="27" spans="1:70" x14ac:dyDescent="0.2">
      <c r="A27" s="19">
        <v>1959</v>
      </c>
      <c r="B27" s="2">
        <v>315.97750000000002</v>
      </c>
      <c r="C27" s="17">
        <v>315.6516666666667</v>
      </c>
      <c r="D27" s="32">
        <v>0.96</v>
      </c>
      <c r="E27" s="2">
        <v>0.31</v>
      </c>
      <c r="F27" s="20">
        <v>-0.17666666666666661</v>
      </c>
      <c r="G27" s="2"/>
    </row>
    <row r="28" spans="1:70" x14ac:dyDescent="0.2">
      <c r="A28" s="19">
        <f t="shared" ref="A28:A59" si="0">A27+1</f>
        <v>1960</v>
      </c>
      <c r="B28" s="2">
        <v>316.90750000000003</v>
      </c>
      <c r="C28" s="17">
        <v>316.47666666666657</v>
      </c>
      <c r="D28" s="32">
        <v>0.71</v>
      </c>
      <c r="E28" s="2">
        <v>0.27</v>
      </c>
      <c r="F28" s="20">
        <v>-0.24583333333333329</v>
      </c>
      <c r="G28" s="2"/>
    </row>
    <row r="29" spans="1:70" x14ac:dyDescent="0.2">
      <c r="A29" s="19">
        <f t="shared" si="0"/>
        <v>1961</v>
      </c>
      <c r="B29" s="2">
        <v>317.63833333333332</v>
      </c>
      <c r="C29" s="17">
        <v>317.14</v>
      </c>
      <c r="D29" s="32">
        <v>0.78</v>
      </c>
      <c r="E29" s="2">
        <v>0.27</v>
      </c>
      <c r="F29" s="20">
        <v>-0.30583333333333329</v>
      </c>
      <c r="G29" s="2"/>
    </row>
    <row r="30" spans="1:70" x14ac:dyDescent="0.2">
      <c r="A30" s="19">
        <f t="shared" si="0"/>
        <v>1962</v>
      </c>
      <c r="B30" s="2">
        <v>318.44833333333332</v>
      </c>
      <c r="C30" s="17">
        <v>317.6225</v>
      </c>
      <c r="D30" s="32">
        <v>0.56000000000000005</v>
      </c>
      <c r="E30" s="2">
        <v>0.27</v>
      </c>
      <c r="F30" s="20">
        <v>-0.49583333333333329</v>
      </c>
      <c r="G30" s="2"/>
    </row>
    <row r="31" spans="1:70" x14ac:dyDescent="0.2">
      <c r="A31" s="19">
        <f t="shared" si="0"/>
        <v>1963</v>
      </c>
      <c r="B31" s="2">
        <v>318.98750000000001</v>
      </c>
      <c r="C31" s="17">
        <v>318.32166666666672</v>
      </c>
      <c r="D31" s="32">
        <v>0.56999999999999995</v>
      </c>
      <c r="E31" s="2">
        <v>0.28000000000000003</v>
      </c>
      <c r="F31" s="20">
        <v>0.3725</v>
      </c>
      <c r="G31" s="2"/>
    </row>
    <row r="32" spans="1:70" x14ac:dyDescent="0.2">
      <c r="A32" s="19">
        <f t="shared" si="0"/>
        <v>1964</v>
      </c>
      <c r="B32" s="2">
        <v>319.61</v>
      </c>
      <c r="C32" s="17">
        <v>318.7166666666667</v>
      </c>
      <c r="D32" s="32">
        <v>0.49</v>
      </c>
      <c r="E32" s="2">
        <v>0.27</v>
      </c>
      <c r="F32" s="20">
        <v>-0.7466666666666667</v>
      </c>
      <c r="G32" s="2"/>
    </row>
    <row r="33" spans="1:11" x14ac:dyDescent="0.2">
      <c r="A33" s="19">
        <f t="shared" si="0"/>
        <v>1965</v>
      </c>
      <c r="B33" s="2">
        <v>320.03083333333331</v>
      </c>
      <c r="C33" s="17">
        <v>319.41833333333341</v>
      </c>
      <c r="D33" s="32">
        <v>1.1000000000000001</v>
      </c>
      <c r="E33" s="2">
        <v>0.26</v>
      </c>
      <c r="F33" s="20">
        <v>0.64416666666666667</v>
      </c>
      <c r="G33" s="2"/>
    </row>
    <row r="34" spans="1:11" x14ac:dyDescent="0.2">
      <c r="A34" s="19">
        <f t="shared" si="0"/>
        <v>1966</v>
      </c>
      <c r="B34" s="2">
        <v>321.36333333333329</v>
      </c>
      <c r="C34" s="17">
        <v>320.74916666666672</v>
      </c>
      <c r="D34" s="32">
        <v>1.1000000000000001</v>
      </c>
      <c r="E34" s="2">
        <v>0.28000000000000003</v>
      </c>
      <c r="F34" s="20">
        <v>-0.17333333333333331</v>
      </c>
      <c r="G34" s="2"/>
    </row>
    <row r="35" spans="1:11" x14ac:dyDescent="0.2">
      <c r="A35" s="19">
        <f t="shared" si="0"/>
        <v>1967</v>
      </c>
      <c r="B35" s="2">
        <v>322.17500000000001</v>
      </c>
      <c r="C35" s="17">
        <v>321.33249999999998</v>
      </c>
      <c r="D35" s="32">
        <v>0.61</v>
      </c>
      <c r="E35" s="2">
        <v>0.34</v>
      </c>
      <c r="F35" s="20">
        <v>-0.61749999999999994</v>
      </c>
      <c r="G35" s="2"/>
    </row>
    <row r="36" spans="1:11" x14ac:dyDescent="0.2">
      <c r="A36" s="19">
        <f t="shared" si="0"/>
        <v>1968</v>
      </c>
      <c r="B36" s="2">
        <v>323.04666666666668</v>
      </c>
      <c r="C36" s="17">
        <v>322.00833333333338</v>
      </c>
      <c r="D36" s="32">
        <v>0.99</v>
      </c>
      <c r="E36" s="2">
        <v>0.32</v>
      </c>
      <c r="F36" s="20">
        <v>-0.26500000000000001</v>
      </c>
      <c r="G36" s="2"/>
    </row>
    <row r="37" spans="1:11" x14ac:dyDescent="0.2">
      <c r="A37" s="19">
        <f t="shared" si="0"/>
        <v>1969</v>
      </c>
      <c r="B37" s="2">
        <v>324.61833333333328</v>
      </c>
      <c r="C37" s="17">
        <v>323.11583333333328</v>
      </c>
      <c r="D37" s="32">
        <v>1.32</v>
      </c>
      <c r="E37" s="2">
        <v>0.28999999999999998</v>
      </c>
      <c r="F37" s="20">
        <v>0.57499999999999996</v>
      </c>
      <c r="G37" s="2"/>
    </row>
    <row r="38" spans="1:11" x14ac:dyDescent="0.2">
      <c r="A38" s="19">
        <f t="shared" si="0"/>
        <v>1970</v>
      </c>
      <c r="B38" s="2">
        <v>325.67666666666662</v>
      </c>
      <c r="C38" s="17">
        <v>324.33</v>
      </c>
      <c r="D38" s="32">
        <v>1.1299999999999999</v>
      </c>
      <c r="E38" s="2">
        <v>0.32</v>
      </c>
      <c r="F38" s="20">
        <v>-0.71250000000000002</v>
      </c>
      <c r="G38" s="2"/>
    </row>
    <row r="39" spans="1:11" x14ac:dyDescent="0.2">
      <c r="A39" s="19">
        <f t="shared" si="0"/>
        <v>1971</v>
      </c>
      <c r="B39" s="2">
        <v>326.31333333333328</v>
      </c>
      <c r="C39" s="17">
        <v>325.12166666666661</v>
      </c>
      <c r="D39" s="32">
        <v>0.73</v>
      </c>
      <c r="E39" s="2">
        <v>0.3</v>
      </c>
      <c r="F39" s="20">
        <v>-0.98916666666666664</v>
      </c>
      <c r="G39" s="2"/>
    </row>
    <row r="40" spans="1:11" x14ac:dyDescent="0.2">
      <c r="A40" s="19">
        <f t="shared" si="0"/>
        <v>1972</v>
      </c>
      <c r="B40" s="2">
        <v>327.45416666666659</v>
      </c>
      <c r="C40" s="17">
        <v>326.01666666666671</v>
      </c>
      <c r="D40" s="32">
        <v>1.47</v>
      </c>
      <c r="E40" s="2">
        <v>0.31</v>
      </c>
      <c r="F40" s="20">
        <v>1.0125</v>
      </c>
      <c r="G40" s="2"/>
    </row>
    <row r="41" spans="1:11" x14ac:dyDescent="0.2">
      <c r="A41" s="19">
        <f t="shared" si="0"/>
        <v>1973</v>
      </c>
      <c r="B41" s="2">
        <v>329.67166666666668</v>
      </c>
      <c r="C41" s="17">
        <v>327.62083333333328</v>
      </c>
      <c r="D41" s="32">
        <v>1.46</v>
      </c>
      <c r="E41" s="2">
        <v>0.31</v>
      </c>
      <c r="F41" s="20">
        <v>-0.63583333333333325</v>
      </c>
      <c r="G41" s="2"/>
    </row>
    <row r="42" spans="1:11" x14ac:dyDescent="0.2">
      <c r="A42" s="19">
        <f t="shared" si="0"/>
        <v>1974</v>
      </c>
      <c r="B42" s="2">
        <v>330.23833333333329</v>
      </c>
      <c r="C42" s="17">
        <v>328.46749999999997</v>
      </c>
      <c r="D42" s="32">
        <v>0.68</v>
      </c>
      <c r="E42" s="2">
        <v>0.31</v>
      </c>
      <c r="F42" s="20">
        <v>-0.6166666666666667</v>
      </c>
      <c r="G42" s="2"/>
    </row>
    <row r="43" spans="1:11" x14ac:dyDescent="0.2">
      <c r="A43" s="19">
        <f t="shared" si="0"/>
        <v>1975</v>
      </c>
      <c r="B43" s="2">
        <v>331.14583333333343</v>
      </c>
      <c r="C43" s="17">
        <v>329.52499999999998</v>
      </c>
      <c r="D43" s="32">
        <v>1.23</v>
      </c>
      <c r="E43" s="2">
        <v>0.27</v>
      </c>
      <c r="F43" s="20">
        <v>-0.85250000000000004</v>
      </c>
      <c r="G43" s="2"/>
    </row>
    <row r="44" spans="1:11" x14ac:dyDescent="0.2">
      <c r="A44" s="19">
        <f t="shared" si="0"/>
        <v>1976</v>
      </c>
      <c r="B44" s="2">
        <v>332.14833333333343</v>
      </c>
      <c r="C44" s="17">
        <v>330.6275</v>
      </c>
      <c r="D44" s="32">
        <v>0.97</v>
      </c>
      <c r="E44" s="2">
        <v>0.28000000000000003</v>
      </c>
      <c r="F44" s="20">
        <v>0.22833333333333339</v>
      </c>
      <c r="G44" s="2"/>
    </row>
    <row r="45" spans="1:11" x14ac:dyDescent="0.2">
      <c r="A45" s="19">
        <f t="shared" si="0"/>
        <v>1977</v>
      </c>
      <c r="B45" s="2">
        <v>333.89583333333331</v>
      </c>
      <c r="C45" s="17">
        <v>332.03416666666669</v>
      </c>
      <c r="D45" s="32">
        <v>1.92</v>
      </c>
      <c r="E45" s="2">
        <v>0.28999999999999998</v>
      </c>
      <c r="F45" s="20">
        <v>0.25</v>
      </c>
      <c r="G45" s="2"/>
    </row>
    <row r="46" spans="1:11" x14ac:dyDescent="0.2">
      <c r="A46" s="19">
        <f t="shared" si="0"/>
        <v>1978</v>
      </c>
      <c r="B46" s="2">
        <v>335.50083333333328</v>
      </c>
      <c r="C46" s="17">
        <v>333.70166666666671</v>
      </c>
      <c r="D46" s="32">
        <v>1.29</v>
      </c>
      <c r="E46" s="2">
        <v>0.24</v>
      </c>
      <c r="F46" s="20">
        <v>-0.29249999999999998</v>
      </c>
      <c r="G46" s="2"/>
    </row>
    <row r="47" spans="1:11" x14ac:dyDescent="0.2">
      <c r="A47" s="19">
        <f t="shared" si="0"/>
        <v>1979</v>
      </c>
      <c r="B47" s="2">
        <v>336.84500000000008</v>
      </c>
      <c r="C47" s="17">
        <v>335.00833333333333</v>
      </c>
      <c r="D47" s="32">
        <v>2.14</v>
      </c>
      <c r="E47" s="2">
        <v>0.26</v>
      </c>
      <c r="F47" s="20">
        <v>0.26333333333333342</v>
      </c>
      <c r="G47" s="2"/>
      <c r="K47" s="2"/>
    </row>
    <row r="48" spans="1:11" x14ac:dyDescent="0.2">
      <c r="A48" s="19">
        <f t="shared" si="0"/>
        <v>1980</v>
      </c>
      <c r="B48" s="2">
        <v>338.68166666666667</v>
      </c>
      <c r="C48" s="17">
        <v>336.97750000000002</v>
      </c>
      <c r="D48" s="32">
        <v>1.71</v>
      </c>
      <c r="E48" s="2">
        <v>0.1</v>
      </c>
      <c r="F48" s="20">
        <v>3.333333333333334E-2</v>
      </c>
      <c r="G48" s="2"/>
    </row>
    <row r="49" spans="1:7" x14ac:dyDescent="0.2">
      <c r="A49" s="19">
        <f t="shared" si="0"/>
        <v>1981</v>
      </c>
      <c r="B49" s="2">
        <v>339.92833333333328</v>
      </c>
      <c r="C49" s="17">
        <v>338.24666666666673</v>
      </c>
      <c r="D49" s="32">
        <v>1.1599999999999999</v>
      </c>
      <c r="E49" s="2">
        <v>0.06</v>
      </c>
      <c r="F49" s="20">
        <v>-0.21</v>
      </c>
      <c r="G49" s="2"/>
    </row>
    <row r="50" spans="1:7" x14ac:dyDescent="0.2">
      <c r="A50" s="19">
        <f t="shared" si="0"/>
        <v>1982</v>
      </c>
      <c r="B50" s="2">
        <v>341.12583333333328</v>
      </c>
      <c r="C50" s="17">
        <v>339.4</v>
      </c>
      <c r="D50" s="32">
        <v>0.98</v>
      </c>
      <c r="E50" s="2">
        <v>0.09</v>
      </c>
      <c r="F50" s="20">
        <v>1.1225000000000001</v>
      </c>
      <c r="G50" s="2"/>
    </row>
    <row r="51" spans="1:7" x14ac:dyDescent="0.2">
      <c r="A51" s="19">
        <f t="shared" si="0"/>
        <v>1983</v>
      </c>
      <c r="B51" s="2">
        <v>342.77499999999998</v>
      </c>
      <c r="C51" s="17">
        <v>341.18916666666661</v>
      </c>
      <c r="D51" s="32">
        <v>1.84</v>
      </c>
      <c r="E51" s="2">
        <v>0.09</v>
      </c>
      <c r="F51" s="20">
        <v>1.0766666666666671</v>
      </c>
      <c r="G51" s="2"/>
    </row>
    <row r="52" spans="1:7" x14ac:dyDescent="0.2">
      <c r="A52" s="19">
        <f t="shared" si="0"/>
        <v>1984</v>
      </c>
      <c r="B52" s="2">
        <v>344.41833333333341</v>
      </c>
      <c r="C52" s="17">
        <v>342.56749999999988</v>
      </c>
      <c r="D52" s="32">
        <v>1.23</v>
      </c>
      <c r="E52" s="2">
        <v>0.12</v>
      </c>
      <c r="F52" s="20">
        <v>-0.69</v>
      </c>
      <c r="G52" s="2"/>
    </row>
    <row r="53" spans="1:7" x14ac:dyDescent="0.2">
      <c r="A53" s="19">
        <f t="shared" si="0"/>
        <v>1985</v>
      </c>
      <c r="B53" s="2">
        <v>345.8966666666667</v>
      </c>
      <c r="C53" s="17">
        <v>343.79916666666668</v>
      </c>
      <c r="D53" s="32">
        <v>1.64</v>
      </c>
      <c r="E53" s="2">
        <v>0.09</v>
      </c>
      <c r="F53" s="20">
        <v>-0.87749999999999995</v>
      </c>
      <c r="G53" s="2"/>
    </row>
    <row r="54" spans="1:7" x14ac:dyDescent="0.2">
      <c r="A54" s="19">
        <f t="shared" si="0"/>
        <v>1986</v>
      </c>
      <c r="B54" s="2">
        <v>347.14916666666659</v>
      </c>
      <c r="C54" s="17">
        <v>345.34249999999997</v>
      </c>
      <c r="D54" s="32">
        <v>1</v>
      </c>
      <c r="E54" s="2">
        <v>0.11</v>
      </c>
      <c r="F54" s="20">
        <v>-3.9166666666666662E-2</v>
      </c>
      <c r="G54" s="2"/>
    </row>
    <row r="55" spans="1:7" x14ac:dyDescent="0.2">
      <c r="A55" s="19">
        <f t="shared" si="0"/>
        <v>1987</v>
      </c>
      <c r="B55" s="2">
        <v>348.92750000000001</v>
      </c>
      <c r="C55" s="17">
        <v>346.98750000000001</v>
      </c>
      <c r="D55" s="32">
        <v>2.67</v>
      </c>
      <c r="E55" s="2">
        <v>0.09</v>
      </c>
      <c r="F55" s="20">
        <v>1.1725000000000001</v>
      </c>
      <c r="G55" s="2"/>
    </row>
    <row r="56" spans="1:7" x14ac:dyDescent="0.2">
      <c r="A56" s="19">
        <f t="shared" si="0"/>
        <v>1988</v>
      </c>
      <c r="B56" s="2">
        <v>351.48</v>
      </c>
      <c r="C56" s="17">
        <v>348.94083333333327</v>
      </c>
      <c r="D56" s="32">
        <v>2.17</v>
      </c>
      <c r="E56" s="2">
        <v>0.1</v>
      </c>
      <c r="F56" s="20">
        <v>-1.115833333333333</v>
      </c>
      <c r="G56" s="2"/>
    </row>
    <row r="57" spans="1:7" x14ac:dyDescent="0.2">
      <c r="A57" s="19">
        <f t="shared" si="0"/>
        <v>1989</v>
      </c>
      <c r="B57" s="2">
        <v>352.90166666666659</v>
      </c>
      <c r="C57" s="17">
        <v>350.48750000000001</v>
      </c>
      <c r="D57" s="32">
        <v>1.47</v>
      </c>
      <c r="E57" s="2">
        <v>0.09</v>
      </c>
      <c r="F57" s="20">
        <v>-0.6216666666666667</v>
      </c>
      <c r="G57" s="2"/>
    </row>
    <row r="58" spans="1:7" x14ac:dyDescent="0.2">
      <c r="A58" s="19">
        <f t="shared" si="0"/>
        <v>1990</v>
      </c>
      <c r="B58" s="2">
        <v>354.18000000000012</v>
      </c>
      <c r="C58" s="17">
        <v>351.76583333333338</v>
      </c>
      <c r="D58" s="32">
        <v>1.19</v>
      </c>
      <c r="E58" s="2">
        <v>0.09</v>
      </c>
      <c r="F58" s="20">
        <v>-3.3333333333333318E-3</v>
      </c>
      <c r="G58" s="2"/>
    </row>
    <row r="59" spans="1:7" x14ac:dyDescent="0.2">
      <c r="A59" s="19">
        <f t="shared" si="0"/>
        <v>1991</v>
      </c>
      <c r="B59" s="2">
        <v>355.58499999999998</v>
      </c>
      <c r="C59" s="17">
        <v>353.15249999999997</v>
      </c>
      <c r="D59" s="32">
        <v>0.76</v>
      </c>
      <c r="E59" s="2">
        <v>0.09</v>
      </c>
      <c r="F59" s="20">
        <v>0.44083333333333341</v>
      </c>
      <c r="G59" s="2"/>
    </row>
    <row r="60" spans="1:7" x14ac:dyDescent="0.2">
      <c r="A60" s="19">
        <f t="shared" ref="A60:A88" si="1">A59+1</f>
        <v>1992</v>
      </c>
      <c r="B60" s="2">
        <v>356.36916666666667</v>
      </c>
      <c r="C60" s="17">
        <v>354.26166666666671</v>
      </c>
      <c r="D60" s="32">
        <v>0.71</v>
      </c>
      <c r="E60" s="2">
        <v>0.09</v>
      </c>
      <c r="F60" s="20">
        <v>0.44500000000000012</v>
      </c>
      <c r="G60" s="2"/>
    </row>
    <row r="61" spans="1:7" x14ac:dyDescent="0.2">
      <c r="A61" s="19">
        <f t="shared" si="1"/>
        <v>1993</v>
      </c>
      <c r="B61" s="2">
        <v>357.03416666666658</v>
      </c>
      <c r="C61" s="17">
        <v>355.15916666666658</v>
      </c>
      <c r="D61" s="32">
        <v>1.25</v>
      </c>
      <c r="E61" s="2">
        <v>0.08</v>
      </c>
      <c r="F61" s="20">
        <v>0.30749999999999988</v>
      </c>
      <c r="G61" s="2"/>
    </row>
    <row r="62" spans="1:7" x14ac:dyDescent="0.2">
      <c r="A62" s="19">
        <f t="shared" si="1"/>
        <v>1994</v>
      </c>
      <c r="B62" s="2">
        <v>358.88000000000011</v>
      </c>
      <c r="C62" s="17">
        <v>356.4783333333333</v>
      </c>
      <c r="D62" s="32">
        <v>1.67</v>
      </c>
      <c r="E62" s="2">
        <v>0.12</v>
      </c>
      <c r="F62" s="20">
        <v>4.1666666666666657E-2</v>
      </c>
      <c r="G62" s="2"/>
    </row>
    <row r="63" spans="1:7" x14ac:dyDescent="0.2">
      <c r="A63" s="19">
        <f t="shared" si="1"/>
        <v>1995</v>
      </c>
      <c r="B63" s="2">
        <v>360.87166666666673</v>
      </c>
      <c r="C63" s="17">
        <v>358.33583333333331</v>
      </c>
      <c r="D63" s="32">
        <v>1.97</v>
      </c>
      <c r="E63" s="2">
        <v>0.12</v>
      </c>
      <c r="F63" s="20">
        <v>-0.25916666666666671</v>
      </c>
      <c r="G63" s="2"/>
    </row>
    <row r="64" spans="1:7" x14ac:dyDescent="0.2">
      <c r="A64" s="19">
        <f t="shared" si="1"/>
        <v>1996</v>
      </c>
      <c r="B64" s="2">
        <v>362.6366666666666</v>
      </c>
      <c r="C64" s="17">
        <v>359.99916666666672</v>
      </c>
      <c r="D64" s="32">
        <v>1.06</v>
      </c>
      <c r="E64" s="2">
        <v>0.09</v>
      </c>
      <c r="F64" s="20">
        <v>-0.44750000000000001</v>
      </c>
      <c r="G64" s="2"/>
    </row>
    <row r="65" spans="1:11" x14ac:dyDescent="0.2">
      <c r="A65" s="19">
        <f t="shared" si="1"/>
        <v>1997</v>
      </c>
      <c r="B65" s="2">
        <v>363.75749999999999</v>
      </c>
      <c r="C65" s="17">
        <v>361.19416666666672</v>
      </c>
      <c r="D65" s="32">
        <v>1.98</v>
      </c>
      <c r="E65" s="2">
        <v>0.08</v>
      </c>
      <c r="F65" s="20">
        <v>1.6191666666666671</v>
      </c>
      <c r="G65" s="2"/>
    </row>
    <row r="66" spans="1:11" x14ac:dyDescent="0.2">
      <c r="A66" s="19">
        <f t="shared" si="1"/>
        <v>1998</v>
      </c>
      <c r="B66" s="2">
        <v>366.625</v>
      </c>
      <c r="C66" s="17">
        <v>363.72750000000002</v>
      </c>
      <c r="D66" s="32">
        <v>2.83</v>
      </c>
      <c r="E66" s="2">
        <v>0.12</v>
      </c>
      <c r="F66" s="20">
        <v>0.58833333333333326</v>
      </c>
      <c r="G66" s="2"/>
    </row>
    <row r="67" spans="1:11" x14ac:dyDescent="0.2">
      <c r="A67" s="19">
        <f t="shared" si="1"/>
        <v>1999</v>
      </c>
      <c r="B67" s="2">
        <v>368.30666666666667</v>
      </c>
      <c r="C67" s="17">
        <v>365.66250000000002</v>
      </c>
      <c r="D67" s="32">
        <v>1.35</v>
      </c>
      <c r="E67" s="2">
        <v>0.08</v>
      </c>
      <c r="F67" s="20">
        <v>-0.86499999999999988</v>
      </c>
      <c r="G67" s="2"/>
    </row>
    <row r="68" spans="1:11" x14ac:dyDescent="0.2">
      <c r="A68" s="19">
        <f t="shared" si="1"/>
        <v>2000</v>
      </c>
      <c r="B68" s="2">
        <v>369.4708333333333</v>
      </c>
      <c r="C68" s="17">
        <v>367.06083333333339</v>
      </c>
      <c r="D68" s="32">
        <v>1.24</v>
      </c>
      <c r="E68" s="2">
        <v>0.11</v>
      </c>
      <c r="F68" s="20">
        <v>-0.70166666666666655</v>
      </c>
      <c r="G68" s="2"/>
    </row>
    <row r="69" spans="1:11" x14ac:dyDescent="0.2">
      <c r="A69" s="19">
        <f t="shared" si="1"/>
        <v>2001</v>
      </c>
      <c r="B69" s="2">
        <v>371.0116666666666</v>
      </c>
      <c r="C69" s="17">
        <v>368.31833333333338</v>
      </c>
      <c r="D69" s="32">
        <v>1.84</v>
      </c>
      <c r="E69" s="2">
        <v>0.09</v>
      </c>
      <c r="F69" s="20">
        <v>-0.38916666666666672</v>
      </c>
      <c r="G69" s="2"/>
    </row>
    <row r="70" spans="1:11" x14ac:dyDescent="0.2">
      <c r="A70" s="19">
        <f t="shared" si="1"/>
        <v>2002</v>
      </c>
      <c r="B70" s="2">
        <v>373.08916666666659</v>
      </c>
      <c r="C70" s="17">
        <v>370.65583333333331</v>
      </c>
      <c r="D70" s="32">
        <v>2.37</v>
      </c>
      <c r="E70" s="2">
        <v>7.0000000000000007E-2</v>
      </c>
      <c r="F70" s="20">
        <v>0.39000000000000012</v>
      </c>
      <c r="G70" s="2"/>
    </row>
    <row r="71" spans="1:11" x14ac:dyDescent="0.2">
      <c r="A71" s="19">
        <f t="shared" si="1"/>
        <v>2003</v>
      </c>
      <c r="B71" s="2">
        <v>375.63083333333333</v>
      </c>
      <c r="C71" s="17">
        <v>372.80250000000001</v>
      </c>
      <c r="D71" s="32">
        <v>2.29</v>
      </c>
      <c r="E71" s="2">
        <v>0.11</v>
      </c>
      <c r="F71" s="20">
        <v>5.4166666666666682E-2</v>
      </c>
      <c r="G71" s="2"/>
    </row>
    <row r="72" spans="1:11" x14ac:dyDescent="0.2">
      <c r="A72" s="19">
        <f t="shared" si="1"/>
        <v>2004</v>
      </c>
      <c r="B72" s="2">
        <v>377.36</v>
      </c>
      <c r="C72" s="17">
        <v>374.63499999999999</v>
      </c>
      <c r="D72" s="32">
        <v>1.55</v>
      </c>
      <c r="E72" s="2">
        <v>0.05</v>
      </c>
      <c r="F72" s="20">
        <v>0.16750000000000001</v>
      </c>
      <c r="G72" s="2"/>
    </row>
    <row r="73" spans="1:11" x14ac:dyDescent="0.2">
      <c r="A73" s="19">
        <f t="shared" si="1"/>
        <v>2005</v>
      </c>
      <c r="B73" s="2">
        <v>379.5958333333333</v>
      </c>
      <c r="C73" s="17">
        <v>376.66500000000002</v>
      </c>
      <c r="D73" s="32">
        <v>2.46</v>
      </c>
      <c r="E73" s="2">
        <v>0.08</v>
      </c>
      <c r="F73" s="20">
        <v>-0.17333333333333331</v>
      </c>
      <c r="G73" s="2"/>
    </row>
    <row r="74" spans="1:11" x14ac:dyDescent="0.2">
      <c r="A74" s="19">
        <f t="shared" si="1"/>
        <v>2006</v>
      </c>
      <c r="B74" s="2">
        <v>381.8008333333334</v>
      </c>
      <c r="C74" s="17">
        <v>378.54833333333329</v>
      </c>
      <c r="D74" s="32">
        <v>1.78</v>
      </c>
      <c r="E74" s="2">
        <v>7.0000000000000007E-2</v>
      </c>
      <c r="F74" s="20">
        <v>0.13333333333333339</v>
      </c>
      <c r="G74" s="2"/>
    </row>
    <row r="75" spans="1:11" x14ac:dyDescent="0.2">
      <c r="A75" s="19">
        <f t="shared" si="1"/>
        <v>2007</v>
      </c>
      <c r="B75" s="2">
        <v>383.58749999999998</v>
      </c>
      <c r="C75" s="17">
        <v>380.49916666666672</v>
      </c>
      <c r="D75" s="32">
        <v>2.12</v>
      </c>
      <c r="E75" s="2">
        <v>0.06</v>
      </c>
      <c r="F75" s="20">
        <v>-0.76583333333333348</v>
      </c>
      <c r="G75" s="2"/>
    </row>
    <row r="76" spans="1:11" x14ac:dyDescent="0.2">
      <c r="A76" s="19">
        <f t="shared" si="1"/>
        <v>2008</v>
      </c>
      <c r="B76" s="2">
        <v>385.44583333333333</v>
      </c>
      <c r="C76" s="17">
        <v>382.49250000000001</v>
      </c>
      <c r="D76" s="32">
        <v>1.78</v>
      </c>
      <c r="E76" s="2">
        <v>0.05</v>
      </c>
      <c r="F76" s="20">
        <v>-0.34833333333333338</v>
      </c>
      <c r="G76" s="2"/>
    </row>
    <row r="77" spans="1:11" x14ac:dyDescent="0.2">
      <c r="A77" s="19">
        <f t="shared" si="1"/>
        <v>2009</v>
      </c>
      <c r="B77" s="2">
        <v>387.35416666666669</v>
      </c>
      <c r="C77" s="17">
        <v>384.02333333333343</v>
      </c>
      <c r="D77" s="32">
        <v>1.58</v>
      </c>
      <c r="E77" s="2">
        <v>0.06</v>
      </c>
      <c r="F77" s="20">
        <v>0.41</v>
      </c>
      <c r="G77" s="2"/>
    </row>
    <row r="78" spans="1:11" x14ac:dyDescent="0.2">
      <c r="A78" s="19">
        <f t="shared" si="1"/>
        <v>2010</v>
      </c>
      <c r="B78" s="2">
        <v>389.89333333333337</v>
      </c>
      <c r="C78" s="17">
        <v>385.94333333333333</v>
      </c>
      <c r="D78" s="32">
        <v>2.41</v>
      </c>
      <c r="E78" s="2">
        <v>7.0000000000000007E-2</v>
      </c>
      <c r="F78" s="20">
        <v>-0.46416666666666662</v>
      </c>
      <c r="G78" s="2"/>
      <c r="K78" s="2"/>
    </row>
    <row r="79" spans="1:11" x14ac:dyDescent="0.2">
      <c r="A79" s="19">
        <f t="shared" si="1"/>
        <v>2011</v>
      </c>
      <c r="B79" s="2">
        <v>391.64499999999998</v>
      </c>
      <c r="C79" s="17">
        <v>387.815</v>
      </c>
      <c r="D79" s="32">
        <v>1.7</v>
      </c>
      <c r="E79" s="2">
        <v>0.08</v>
      </c>
      <c r="F79" s="20">
        <v>-0.61249999999999993</v>
      </c>
      <c r="G79" s="2"/>
    </row>
    <row r="80" spans="1:11" x14ac:dyDescent="0.2">
      <c r="A80" s="19">
        <f t="shared" si="1"/>
        <v>2012</v>
      </c>
      <c r="B80" s="2">
        <v>393.86500000000001</v>
      </c>
      <c r="C80" s="17">
        <v>389.93416666666673</v>
      </c>
      <c r="D80" s="32">
        <v>2.41</v>
      </c>
      <c r="E80" s="2">
        <v>0.06</v>
      </c>
      <c r="F80" s="20">
        <v>0.1158333333333333</v>
      </c>
      <c r="G80" s="2"/>
    </row>
    <row r="81" spans="1:7" x14ac:dyDescent="0.2">
      <c r="A81" s="19">
        <f t="shared" si="1"/>
        <v>2013</v>
      </c>
      <c r="B81" s="2">
        <v>396.56000000000012</v>
      </c>
      <c r="C81" s="17">
        <v>392.86</v>
      </c>
      <c r="D81" s="32">
        <v>2.4300000000000002</v>
      </c>
      <c r="E81" s="2">
        <v>0.06</v>
      </c>
      <c r="F81" s="20">
        <v>-0.33166666666666672</v>
      </c>
      <c r="G81" s="2"/>
    </row>
    <row r="82" spans="1:7" x14ac:dyDescent="0.2">
      <c r="A82" s="19">
        <f t="shared" si="1"/>
        <v>2014</v>
      </c>
      <c r="B82" s="2">
        <v>398.60500000000002</v>
      </c>
      <c r="C82" s="17">
        <v>395.0333333333333</v>
      </c>
      <c r="D82" s="32">
        <v>2.0499999999999998</v>
      </c>
      <c r="E82" s="2">
        <v>0.08</v>
      </c>
      <c r="F82" s="20">
        <v>0.35333333333333328</v>
      </c>
      <c r="G82" s="2"/>
    </row>
    <row r="83" spans="1:7" x14ac:dyDescent="0.2">
      <c r="A83" s="19">
        <f t="shared" si="1"/>
        <v>2015</v>
      </c>
      <c r="B83" s="2">
        <v>400.87916666666672</v>
      </c>
      <c r="C83" s="17">
        <v>397.45583333333337</v>
      </c>
      <c r="D83" s="32">
        <v>2.96</v>
      </c>
      <c r="E83" s="2">
        <v>7.0000000000000007E-2</v>
      </c>
      <c r="F83" s="20">
        <v>1.4975000000000001</v>
      </c>
      <c r="G83" s="2"/>
    </row>
    <row r="84" spans="1:7" x14ac:dyDescent="0.2">
      <c r="A84" s="19">
        <f t="shared" si="1"/>
        <v>2016</v>
      </c>
      <c r="B84" s="2">
        <v>404.27416666666659</v>
      </c>
      <c r="C84" s="17">
        <v>400.60500000000002</v>
      </c>
      <c r="D84" s="32">
        <v>2.83</v>
      </c>
      <c r="E84" s="2">
        <v>0.08</v>
      </c>
      <c r="F84" s="20">
        <v>0.39583333333333331</v>
      </c>
      <c r="G84" s="2"/>
    </row>
    <row r="85" spans="1:7" x14ac:dyDescent="0.2">
      <c r="A85" s="19">
        <f t="shared" si="1"/>
        <v>2017</v>
      </c>
      <c r="B85" s="2">
        <v>406.57666666666671</v>
      </c>
      <c r="C85" s="17">
        <v>402.53750000000002</v>
      </c>
      <c r="D85" s="32">
        <v>2.16</v>
      </c>
      <c r="E85" s="2">
        <v>0.09</v>
      </c>
      <c r="F85" s="20">
        <v>-0.23666666666666669</v>
      </c>
      <c r="G85" s="2"/>
    </row>
    <row r="86" spans="1:7" x14ac:dyDescent="0.2">
      <c r="A86" s="19">
        <f t="shared" si="1"/>
        <v>2018</v>
      </c>
      <c r="B86" s="2">
        <v>408.58166666666659</v>
      </c>
      <c r="C86" s="17">
        <v>405.20416666666671</v>
      </c>
      <c r="D86" s="32">
        <v>2.4</v>
      </c>
      <c r="E86" s="2">
        <v>0.1</v>
      </c>
      <c r="F86" s="20">
        <v>-2.083333333333337E-2</v>
      </c>
      <c r="G86" s="2"/>
    </row>
    <row r="87" spans="1:7" x14ac:dyDescent="0.2">
      <c r="A87" s="19">
        <f t="shared" si="1"/>
        <v>2019</v>
      </c>
      <c r="B87" s="2">
        <v>411.48833333333329</v>
      </c>
      <c r="C87" s="17">
        <v>407.59500000000003</v>
      </c>
      <c r="D87" s="32">
        <v>2.5299999999999998</v>
      </c>
      <c r="E87" s="2">
        <v>0.08</v>
      </c>
      <c r="F87" s="20">
        <v>0.34250000000000003</v>
      </c>
      <c r="G87" s="2"/>
    </row>
    <row r="88" spans="1:7" x14ac:dyDescent="0.2">
      <c r="A88" s="19">
        <f t="shared" si="1"/>
        <v>2020</v>
      </c>
      <c r="B88" s="37">
        <v>413.96</v>
      </c>
      <c r="C88" s="17">
        <v>410.45249999999999</v>
      </c>
      <c r="D88" s="32">
        <v>2.46</v>
      </c>
      <c r="E88" s="2">
        <v>0.08</v>
      </c>
      <c r="F88" s="20">
        <v>-0.34</v>
      </c>
    </row>
    <row r="89" spans="1:7" x14ac:dyDescent="0.2">
      <c r="B89" s="24"/>
    </row>
  </sheetData>
  <hyperlinks>
    <hyperlink ref="B3" r:id="rId1" xr:uid="{EB939B75-DDA5-FE4E-90B6-C62590C3E98F}"/>
    <hyperlink ref="D3" r:id="rId2" xr:uid="{55EF5713-CE12-754D-8AB5-7FA0F6FC8401}"/>
    <hyperlink ref="C3" r:id="rId3" xr:uid="{0E054AC3-4299-E648-96C2-A501DE501C38}"/>
    <hyperlink ref="F3" r:id="rId4" xr:uid="{60501519-1EE1-A742-AA5B-C16E64E410CC}"/>
  </hyperlinks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4E154-F22E-8848-9E5B-3D782CB61D10}">
  <dimension ref="A1:F763"/>
  <sheetViews>
    <sheetView workbookViewId="0">
      <selection activeCell="F3" sqref="F3"/>
    </sheetView>
  </sheetViews>
  <sheetFormatPr baseColWidth="10" defaultRowHeight="16" x14ac:dyDescent="0.2"/>
  <cols>
    <col min="1" max="1" width="10.83203125" style="19"/>
    <col min="2" max="2" width="10.83203125" style="20"/>
    <col min="4" max="4" width="10.83203125" style="19"/>
    <col min="5" max="6" width="10.83203125" style="20"/>
  </cols>
  <sheetData>
    <row r="1" spans="1:6" x14ac:dyDescent="0.2">
      <c r="A1" s="19" t="s">
        <v>39</v>
      </c>
      <c r="B1" s="20" t="s">
        <v>40</v>
      </c>
      <c r="C1" t="s">
        <v>41</v>
      </c>
      <c r="D1" s="19" t="s">
        <v>42</v>
      </c>
      <c r="E1" s="20" t="s">
        <v>43</v>
      </c>
      <c r="F1" s="20" t="s">
        <v>45</v>
      </c>
    </row>
    <row r="2" spans="1:6" x14ac:dyDescent="0.2">
      <c r="A2" s="7" t="s">
        <v>3</v>
      </c>
      <c r="B2" s="10"/>
      <c r="C2" t="s">
        <v>26</v>
      </c>
      <c r="D2" s="19" t="s">
        <v>26</v>
      </c>
      <c r="E2" s="20" t="s">
        <v>95</v>
      </c>
      <c r="F2" s="20" t="s">
        <v>94</v>
      </c>
    </row>
    <row r="3" spans="1:6" x14ac:dyDescent="0.2">
      <c r="A3" s="7" t="s">
        <v>109</v>
      </c>
      <c r="B3" s="10"/>
      <c r="C3" s="33" t="s">
        <v>66</v>
      </c>
      <c r="D3" s="35" t="s">
        <v>27</v>
      </c>
      <c r="E3" s="36" t="s">
        <v>65</v>
      </c>
      <c r="F3" s="36" t="s">
        <v>92</v>
      </c>
    </row>
    <row r="4" spans="1:6" x14ac:dyDescent="0.2">
      <c r="A4" s="7" t="s">
        <v>1</v>
      </c>
      <c r="B4" s="10"/>
      <c r="C4" t="s">
        <v>24</v>
      </c>
      <c r="D4" s="19" t="s">
        <v>24</v>
      </c>
      <c r="E4" s="20" t="s">
        <v>93</v>
      </c>
      <c r="F4" s="20" t="s">
        <v>80</v>
      </c>
    </row>
    <row r="5" spans="1:6" x14ac:dyDescent="0.2">
      <c r="A5" s="7" t="s">
        <v>2</v>
      </c>
      <c r="B5" s="10"/>
      <c r="C5" t="s">
        <v>25</v>
      </c>
      <c r="D5" s="19" t="s">
        <v>28</v>
      </c>
      <c r="E5" s="20" t="s">
        <v>7</v>
      </c>
      <c r="F5" s="20" t="s">
        <v>7</v>
      </c>
    </row>
    <row r="6" spans="1:6" x14ac:dyDescent="0.2">
      <c r="A6" s="7" t="s">
        <v>10</v>
      </c>
      <c r="B6" s="10"/>
      <c r="C6" t="s">
        <v>23</v>
      </c>
      <c r="D6" s="19" t="s">
        <v>23</v>
      </c>
      <c r="E6" s="20" t="s">
        <v>63</v>
      </c>
      <c r="F6" s="20" t="s">
        <v>63</v>
      </c>
    </row>
    <row r="7" spans="1:6" x14ac:dyDescent="0.2">
      <c r="A7" s="9" t="s">
        <v>0</v>
      </c>
      <c r="B7" s="12" t="s">
        <v>64</v>
      </c>
    </row>
    <row r="8" spans="1:6" x14ac:dyDescent="0.2">
      <c r="A8" s="19">
        <v>1958</v>
      </c>
      <c r="B8" s="20">
        <v>1</v>
      </c>
      <c r="C8" s="2">
        <v>-99.99</v>
      </c>
      <c r="D8" s="15">
        <v>314.29000000000002</v>
      </c>
      <c r="E8" s="17">
        <v>1.19</v>
      </c>
      <c r="F8" s="20">
        <v>2.2872258899084131E-4</v>
      </c>
    </row>
    <row r="9" spans="1:6" x14ac:dyDescent="0.2">
      <c r="A9" s="19">
        <v>1958</v>
      </c>
      <c r="B9" s="20">
        <v>2</v>
      </c>
      <c r="C9" s="2">
        <v>-99.99</v>
      </c>
      <c r="D9" s="15">
        <v>314.39</v>
      </c>
      <c r="E9" s="17">
        <v>0.91</v>
      </c>
      <c r="F9" s="20">
        <v>2.1540476340834971E-4</v>
      </c>
    </row>
    <row r="10" spans="1:6" x14ac:dyDescent="0.2">
      <c r="A10" s="19">
        <v>1958</v>
      </c>
      <c r="B10" s="20">
        <v>3</v>
      </c>
      <c r="C10" s="2">
        <v>314.44</v>
      </c>
      <c r="D10" s="15">
        <v>314.77999999999997</v>
      </c>
      <c r="E10" s="17">
        <v>0.56000000000000005</v>
      </c>
      <c r="F10" s="20">
        <v>2.0330687137564281E-4</v>
      </c>
    </row>
    <row r="11" spans="1:6" x14ac:dyDescent="0.2">
      <c r="A11" s="19">
        <v>1958</v>
      </c>
      <c r="B11" s="20">
        <v>4</v>
      </c>
      <c r="C11" s="2">
        <v>315.16000000000003</v>
      </c>
      <c r="D11" s="15">
        <v>314.58</v>
      </c>
      <c r="E11" s="17">
        <v>7.0000000000000007E-2</v>
      </c>
      <c r="F11" s="20">
        <v>1.9662137373443621E-4</v>
      </c>
    </row>
    <row r="12" spans="1:6" x14ac:dyDescent="0.2">
      <c r="A12" s="19">
        <v>1958</v>
      </c>
      <c r="B12" s="20">
        <v>5</v>
      </c>
      <c r="C12" s="2">
        <v>314.70999999999998</v>
      </c>
      <c r="D12" s="15">
        <v>314.67</v>
      </c>
      <c r="E12" s="17">
        <v>-0.16</v>
      </c>
      <c r="F12" s="20">
        <v>1.8648031730273941E-4</v>
      </c>
    </row>
    <row r="13" spans="1:6" x14ac:dyDescent="0.2">
      <c r="A13" s="19">
        <v>1958</v>
      </c>
      <c r="B13" s="20">
        <v>6</v>
      </c>
      <c r="C13" s="2">
        <v>315.14</v>
      </c>
      <c r="D13" s="15">
        <v>314.73</v>
      </c>
      <c r="E13" s="17">
        <v>0.04</v>
      </c>
      <c r="F13" s="20">
        <v>1.7699096030216691E-4</v>
      </c>
    </row>
    <row r="14" spans="1:6" x14ac:dyDescent="0.2">
      <c r="A14" s="19">
        <v>1958</v>
      </c>
      <c r="B14" s="20">
        <v>7</v>
      </c>
      <c r="C14" s="2">
        <v>315.19</v>
      </c>
      <c r="D14" s="15">
        <v>314.83</v>
      </c>
      <c r="E14" s="17">
        <v>-0.01</v>
      </c>
      <c r="F14" s="20">
        <v>1.6846642653262759E-4</v>
      </c>
    </row>
    <row r="15" spans="1:6" x14ac:dyDescent="0.2">
      <c r="A15" s="19">
        <v>1958</v>
      </c>
      <c r="B15" s="20">
        <v>8</v>
      </c>
      <c r="C15" s="2">
        <v>316.19</v>
      </c>
      <c r="D15" s="15">
        <v>314.91000000000003</v>
      </c>
      <c r="E15" s="17">
        <v>0.08</v>
      </c>
      <c r="F15" s="20">
        <v>1.605166114297141E-4</v>
      </c>
    </row>
    <row r="16" spans="1:6" x14ac:dyDescent="0.2">
      <c r="A16" s="19">
        <v>1958</v>
      </c>
      <c r="B16" s="20">
        <v>9</v>
      </c>
      <c r="C16" s="2">
        <v>316.08</v>
      </c>
      <c r="D16" s="15">
        <v>314.82</v>
      </c>
      <c r="E16" s="17">
        <v>-0.21</v>
      </c>
      <c r="F16" s="20">
        <v>1.5287021915772831E-4</v>
      </c>
    </row>
    <row r="17" spans="1:6" x14ac:dyDescent="0.2">
      <c r="A17" s="19">
        <v>1958</v>
      </c>
      <c r="B17" s="20">
        <v>10</v>
      </c>
      <c r="C17" s="2">
        <v>315.39999999999998</v>
      </c>
      <c r="D17" s="15">
        <v>315.06</v>
      </c>
      <c r="E17" s="17">
        <v>-0.27</v>
      </c>
      <c r="F17" s="20">
        <v>1.4596313788108021E-4</v>
      </c>
    </row>
    <row r="18" spans="1:6" x14ac:dyDescent="0.2">
      <c r="A18" s="19">
        <v>1958</v>
      </c>
      <c r="B18" s="20">
        <v>11</v>
      </c>
      <c r="C18" s="2">
        <v>315.2</v>
      </c>
      <c r="D18" s="15">
        <v>315.13</v>
      </c>
      <c r="E18" s="17">
        <v>-0.14000000000000001</v>
      </c>
      <c r="F18" s="20">
        <v>1.3968059664157311E-4</v>
      </c>
    </row>
    <row r="19" spans="1:6" x14ac:dyDescent="0.2">
      <c r="A19" s="19">
        <v>1958</v>
      </c>
      <c r="B19" s="20">
        <v>12</v>
      </c>
      <c r="C19" s="2">
        <v>315.43</v>
      </c>
      <c r="D19" s="15">
        <v>315.2</v>
      </c>
      <c r="E19" s="17">
        <v>-0.08</v>
      </c>
      <c r="F19" s="20">
        <v>1.3394355547516321E-4</v>
      </c>
    </row>
    <row r="20" spans="1:6" x14ac:dyDescent="0.2">
      <c r="A20" s="19">
        <v>1959</v>
      </c>
      <c r="B20" s="20">
        <v>1</v>
      </c>
      <c r="C20" s="2">
        <v>315.54000000000002</v>
      </c>
      <c r="D20" s="15">
        <v>315.17</v>
      </c>
      <c r="E20" s="17">
        <v>-0.02</v>
      </c>
      <c r="F20" s="20">
        <v>1.2870918670946689E-4</v>
      </c>
    </row>
    <row r="21" spans="1:6" x14ac:dyDescent="0.2">
      <c r="A21" s="19">
        <v>1959</v>
      </c>
      <c r="B21" s="20">
        <v>2</v>
      </c>
      <c r="C21" s="2">
        <v>315.86</v>
      </c>
      <c r="D21" s="15">
        <v>315.47000000000003</v>
      </c>
      <c r="E21" s="17">
        <v>-0.03</v>
      </c>
      <c r="F21" s="20">
        <v>1.2420366997323361E-4</v>
      </c>
    </row>
    <row r="22" spans="1:6" x14ac:dyDescent="0.2">
      <c r="A22" s="19">
        <v>1959</v>
      </c>
      <c r="B22" s="20">
        <v>3</v>
      </c>
      <c r="C22" s="2">
        <v>315.38</v>
      </c>
      <c r="D22" s="15">
        <v>315.55</v>
      </c>
      <c r="E22" s="17">
        <v>-0.03</v>
      </c>
      <c r="F22" s="20">
        <v>1.199945438138914E-4</v>
      </c>
    </row>
    <row r="23" spans="1:6" x14ac:dyDescent="0.2">
      <c r="A23" s="19">
        <v>1959</v>
      </c>
      <c r="B23" s="20">
        <v>4</v>
      </c>
      <c r="C23" s="2">
        <v>315.42</v>
      </c>
      <c r="D23" s="15">
        <v>315.49</v>
      </c>
      <c r="E23" s="17">
        <v>0.12</v>
      </c>
      <c r="F23" s="20">
        <v>1.1784952025916891E-4</v>
      </c>
    </row>
    <row r="24" spans="1:6" x14ac:dyDescent="0.2">
      <c r="A24" s="19">
        <v>1959</v>
      </c>
      <c r="B24" s="20">
        <v>5</v>
      </c>
      <c r="C24" s="2">
        <v>315.49</v>
      </c>
      <c r="D24" s="15">
        <v>315.56</v>
      </c>
      <c r="E24" s="17">
        <v>-0.15</v>
      </c>
      <c r="F24" s="20">
        <v>1.1444587661569721E-4</v>
      </c>
    </row>
    <row r="25" spans="1:6" x14ac:dyDescent="0.2">
      <c r="A25" s="19">
        <v>1959</v>
      </c>
      <c r="B25" s="20">
        <v>6</v>
      </c>
      <c r="C25" s="2">
        <v>316.02999999999997</v>
      </c>
      <c r="D25" s="15">
        <v>315.63</v>
      </c>
      <c r="E25" s="17">
        <v>-0.43</v>
      </c>
      <c r="F25" s="20">
        <v>1.11454901092466E-4</v>
      </c>
    </row>
    <row r="26" spans="1:6" x14ac:dyDescent="0.2">
      <c r="A26" s="19">
        <v>1959</v>
      </c>
      <c r="B26" s="20">
        <v>7</v>
      </c>
      <c r="C26" s="2">
        <v>315.86</v>
      </c>
      <c r="D26" s="15">
        <v>315.69</v>
      </c>
      <c r="E26" s="17">
        <v>-0.38</v>
      </c>
      <c r="F26" s="20">
        <v>1.088540187625909E-4</v>
      </c>
    </row>
    <row r="27" spans="1:6" x14ac:dyDescent="0.2">
      <c r="A27" s="19">
        <v>1959</v>
      </c>
      <c r="B27" s="20">
        <v>8</v>
      </c>
      <c r="C27" s="2">
        <v>316.06</v>
      </c>
      <c r="D27" s="15">
        <v>315.61</v>
      </c>
      <c r="E27" s="17">
        <v>-0.5</v>
      </c>
      <c r="F27" s="20">
        <v>1.0640966119777329E-4</v>
      </c>
    </row>
    <row r="28" spans="1:6" x14ac:dyDescent="0.2">
      <c r="A28" s="19">
        <v>1959</v>
      </c>
      <c r="B28" s="20">
        <v>9</v>
      </c>
      <c r="C28" s="2">
        <v>316.73</v>
      </c>
      <c r="D28" s="15">
        <v>315.73</v>
      </c>
      <c r="E28" s="17">
        <v>-0.42</v>
      </c>
      <c r="F28" s="20">
        <v>1.041235987934362E-4</v>
      </c>
    </row>
    <row r="29" spans="1:6" x14ac:dyDescent="0.2">
      <c r="A29" s="19">
        <v>1959</v>
      </c>
      <c r="B29" s="20">
        <v>10</v>
      </c>
      <c r="C29" s="2">
        <v>316.33</v>
      </c>
      <c r="D29" s="15">
        <v>315.89999999999998</v>
      </c>
      <c r="E29" s="17">
        <v>0.11</v>
      </c>
      <c r="F29" s="20">
        <v>1.021676102205836E-4</v>
      </c>
    </row>
    <row r="30" spans="1:6" x14ac:dyDescent="0.2">
      <c r="A30" s="19">
        <v>1959</v>
      </c>
      <c r="B30" s="20">
        <v>11</v>
      </c>
      <c r="C30" s="2">
        <v>316.68</v>
      </c>
      <c r="D30" s="15">
        <v>315.98</v>
      </c>
      <c r="E30" s="17">
        <v>-0.24</v>
      </c>
      <c r="F30" s="20">
        <v>1.0077244671559371E-4</v>
      </c>
    </row>
    <row r="31" spans="1:6" x14ac:dyDescent="0.2">
      <c r="A31" s="19">
        <v>1959</v>
      </c>
      <c r="B31" s="20">
        <v>12</v>
      </c>
      <c r="C31" s="2">
        <v>316.35000000000002</v>
      </c>
      <c r="D31" s="15">
        <v>316.04000000000002</v>
      </c>
      <c r="E31" s="17">
        <v>-0.15</v>
      </c>
      <c r="F31" s="20">
        <v>9.9999999999999964E-5</v>
      </c>
    </row>
    <row r="32" spans="1:6" x14ac:dyDescent="0.2">
      <c r="A32" s="19">
        <v>1960</v>
      </c>
      <c r="B32" s="20">
        <v>1</v>
      </c>
      <c r="C32" s="2">
        <v>316.39</v>
      </c>
      <c r="D32" s="15">
        <v>316.11</v>
      </c>
      <c r="E32" s="17">
        <v>-7.0000000000000007E-2</v>
      </c>
      <c r="F32" s="20">
        <v>9.9999999999999964E-5</v>
      </c>
    </row>
    <row r="33" spans="1:6" x14ac:dyDescent="0.2">
      <c r="A33" s="19">
        <v>1960</v>
      </c>
      <c r="B33" s="20">
        <v>2</v>
      </c>
      <c r="C33" s="2">
        <v>316.35000000000002</v>
      </c>
      <c r="D33" s="15">
        <v>316.18</v>
      </c>
      <c r="E33" s="17">
        <v>-0.37</v>
      </c>
      <c r="F33" s="20">
        <v>9.9999999999999964E-5</v>
      </c>
    </row>
    <row r="34" spans="1:6" x14ac:dyDescent="0.2">
      <c r="A34" s="19">
        <v>1960</v>
      </c>
      <c r="B34" s="20">
        <v>3</v>
      </c>
      <c r="C34" s="2">
        <v>316.27999999999997</v>
      </c>
      <c r="D34" s="15">
        <v>316.24</v>
      </c>
      <c r="E34" s="17">
        <v>-0.15</v>
      </c>
      <c r="F34" s="20">
        <v>9.9999999999999964E-5</v>
      </c>
    </row>
    <row r="35" spans="1:6" x14ac:dyDescent="0.2">
      <c r="A35" s="19">
        <v>1960</v>
      </c>
      <c r="B35" s="20">
        <v>4</v>
      </c>
      <c r="C35" s="2">
        <v>316.7</v>
      </c>
      <c r="D35" s="15">
        <v>316.31</v>
      </c>
      <c r="E35" s="17">
        <v>-0.31</v>
      </c>
      <c r="F35" s="20">
        <v>9.9999999999999964E-5</v>
      </c>
    </row>
    <row r="36" spans="1:6" x14ac:dyDescent="0.2">
      <c r="A36" s="19">
        <v>1960</v>
      </c>
      <c r="B36" s="20">
        <v>5</v>
      </c>
      <c r="C36" s="2">
        <v>317.22000000000003</v>
      </c>
      <c r="D36" s="15">
        <v>316.37</v>
      </c>
      <c r="E36" s="17">
        <v>-0.17</v>
      </c>
      <c r="F36" s="20">
        <v>9.9999999999999964E-5</v>
      </c>
    </row>
    <row r="37" spans="1:6" x14ac:dyDescent="0.2">
      <c r="A37" s="19">
        <v>1960</v>
      </c>
      <c r="B37" s="20">
        <v>6</v>
      </c>
      <c r="C37" s="2">
        <v>317.48</v>
      </c>
      <c r="D37" s="15">
        <v>316.62</v>
      </c>
      <c r="E37" s="17">
        <v>-0.33</v>
      </c>
      <c r="F37" s="20">
        <v>9.9999999999999964E-5</v>
      </c>
    </row>
    <row r="38" spans="1:6" x14ac:dyDescent="0.2">
      <c r="A38" s="19">
        <v>1960</v>
      </c>
      <c r="B38" s="20">
        <v>7</v>
      </c>
      <c r="C38" s="2">
        <v>317.52</v>
      </c>
      <c r="D38" s="15">
        <v>316.67</v>
      </c>
      <c r="E38" s="17">
        <v>-0.3</v>
      </c>
      <c r="F38" s="20">
        <v>9.9999999999999964E-5</v>
      </c>
    </row>
    <row r="39" spans="1:6" x14ac:dyDescent="0.2">
      <c r="A39" s="19">
        <v>1960</v>
      </c>
      <c r="B39" s="20">
        <v>8</v>
      </c>
      <c r="C39" s="2">
        <v>317.2</v>
      </c>
      <c r="D39" s="15">
        <v>316.39</v>
      </c>
      <c r="E39" s="17">
        <v>0.03</v>
      </c>
      <c r="F39" s="20">
        <v>9.9999999999999964E-5</v>
      </c>
    </row>
    <row r="40" spans="1:6" x14ac:dyDescent="0.2">
      <c r="A40" s="19">
        <v>1960</v>
      </c>
      <c r="B40" s="20">
        <v>9</v>
      </c>
      <c r="C40" s="2">
        <v>317.08</v>
      </c>
      <c r="D40" s="15">
        <v>316.62</v>
      </c>
      <c r="E40" s="17">
        <v>0.13</v>
      </c>
      <c r="F40" s="20">
        <v>9.9999999999999964E-5</v>
      </c>
    </row>
    <row r="41" spans="1:6" x14ac:dyDescent="0.2">
      <c r="A41" s="19">
        <v>1960</v>
      </c>
      <c r="B41" s="20">
        <v>10</v>
      </c>
      <c r="C41" s="2">
        <v>316.83</v>
      </c>
      <c r="D41" s="15">
        <v>316.68</v>
      </c>
      <c r="E41" s="17">
        <v>-0.35</v>
      </c>
      <c r="F41" s="20">
        <v>9.9999999999999964E-5</v>
      </c>
    </row>
    <row r="42" spans="1:6" x14ac:dyDescent="0.2">
      <c r="A42" s="19">
        <v>1960</v>
      </c>
      <c r="B42" s="20">
        <v>11</v>
      </c>
      <c r="C42" s="2">
        <v>316.88</v>
      </c>
      <c r="D42" s="15">
        <v>316.74</v>
      </c>
      <c r="E42" s="17">
        <v>-0.74</v>
      </c>
      <c r="F42" s="20">
        <v>9.9999999999999964E-5</v>
      </c>
    </row>
    <row r="43" spans="1:6" x14ac:dyDescent="0.2">
      <c r="A43" s="19">
        <v>1960</v>
      </c>
      <c r="B43" s="20">
        <v>12</v>
      </c>
      <c r="C43" s="2">
        <v>316.95999999999998</v>
      </c>
      <c r="D43" s="15">
        <v>316.79000000000002</v>
      </c>
      <c r="E43" s="17">
        <v>-0.32</v>
      </c>
      <c r="F43" s="20">
        <v>9.9999999999999964E-5</v>
      </c>
    </row>
    <row r="44" spans="1:6" x14ac:dyDescent="0.2">
      <c r="A44" s="19">
        <v>1961</v>
      </c>
      <c r="B44" s="20">
        <v>1</v>
      </c>
      <c r="C44" s="2">
        <v>316.85000000000002</v>
      </c>
      <c r="D44" s="15">
        <v>316.83999999999997</v>
      </c>
      <c r="E44" s="17">
        <v>-0.34</v>
      </c>
      <c r="F44" s="20">
        <v>9.9999999999999964E-5</v>
      </c>
    </row>
    <row r="45" spans="1:6" x14ac:dyDescent="0.2">
      <c r="A45" s="19">
        <v>1961</v>
      </c>
      <c r="B45" s="20">
        <v>2</v>
      </c>
      <c r="C45" s="2">
        <v>317.07</v>
      </c>
      <c r="D45" s="15">
        <v>317.32</v>
      </c>
      <c r="E45" s="17">
        <v>0.1</v>
      </c>
      <c r="F45" s="20">
        <v>9.9999999999999964E-5</v>
      </c>
    </row>
    <row r="46" spans="1:6" x14ac:dyDescent="0.2">
      <c r="A46" s="19">
        <v>1961</v>
      </c>
      <c r="B46" s="20">
        <v>3</v>
      </c>
      <c r="C46" s="2">
        <v>317.26</v>
      </c>
      <c r="D46" s="15">
        <v>316.94</v>
      </c>
      <c r="E46" s="17">
        <v>-0.13</v>
      </c>
      <c r="F46" s="20">
        <v>9.9999999999999964E-5</v>
      </c>
    </row>
    <row r="47" spans="1:6" x14ac:dyDescent="0.2">
      <c r="A47" s="19">
        <v>1961</v>
      </c>
      <c r="B47" s="20">
        <v>4</v>
      </c>
      <c r="C47" s="2">
        <v>317.16000000000003</v>
      </c>
      <c r="D47" s="15">
        <v>316.99</v>
      </c>
      <c r="E47" s="17">
        <v>0.3</v>
      </c>
      <c r="F47" s="20">
        <v>9.9999999999999964E-5</v>
      </c>
    </row>
    <row r="48" spans="1:6" x14ac:dyDescent="0.2">
      <c r="A48" s="19">
        <v>1961</v>
      </c>
      <c r="B48" s="20">
        <v>5</v>
      </c>
      <c r="C48" s="2">
        <v>317.76</v>
      </c>
      <c r="D48" s="15">
        <v>317.14999999999998</v>
      </c>
      <c r="E48" s="17">
        <v>0.06</v>
      </c>
      <c r="F48" s="20">
        <v>9.9999999999999964E-5</v>
      </c>
    </row>
    <row r="49" spans="1:6" x14ac:dyDescent="0.2">
      <c r="A49" s="19">
        <v>1961</v>
      </c>
      <c r="B49" s="20">
        <v>6</v>
      </c>
      <c r="C49" s="2">
        <v>317.63</v>
      </c>
      <c r="D49" s="15">
        <v>317.08</v>
      </c>
      <c r="E49" s="17">
        <v>0.09</v>
      </c>
      <c r="F49" s="20">
        <v>9.9999999999999964E-5</v>
      </c>
    </row>
    <row r="50" spans="1:6" x14ac:dyDescent="0.2">
      <c r="A50" s="19">
        <v>1961</v>
      </c>
      <c r="B50" s="20">
        <v>7</v>
      </c>
      <c r="C50" s="2">
        <v>317.88</v>
      </c>
      <c r="D50" s="15">
        <v>316.89</v>
      </c>
      <c r="E50" s="17">
        <v>-0.67</v>
      </c>
      <c r="F50" s="20">
        <v>9.9999999999999964E-5</v>
      </c>
    </row>
    <row r="51" spans="1:6" x14ac:dyDescent="0.2">
      <c r="A51" s="19">
        <v>1961</v>
      </c>
      <c r="B51" s="20">
        <v>8</v>
      </c>
      <c r="C51" s="2">
        <v>318.06</v>
      </c>
      <c r="D51" s="15">
        <v>317</v>
      </c>
      <c r="E51" s="17">
        <v>-0.59</v>
      </c>
      <c r="F51" s="20">
        <v>9.9999999999999964E-5</v>
      </c>
    </row>
    <row r="52" spans="1:6" x14ac:dyDescent="0.2">
      <c r="A52" s="19">
        <v>1961</v>
      </c>
      <c r="B52" s="20">
        <v>9</v>
      </c>
      <c r="C52" s="2">
        <v>317.89999999999998</v>
      </c>
      <c r="D52" s="15">
        <v>317.16000000000003</v>
      </c>
      <c r="E52" s="17">
        <v>-0.93</v>
      </c>
      <c r="F52" s="20">
        <v>9.9999999999999964E-5</v>
      </c>
    </row>
    <row r="53" spans="1:6" x14ac:dyDescent="0.2">
      <c r="A53" s="19">
        <v>1961</v>
      </c>
      <c r="B53" s="20">
        <v>10</v>
      </c>
      <c r="C53" s="2">
        <v>318.32</v>
      </c>
      <c r="D53" s="15">
        <v>317.26</v>
      </c>
      <c r="E53" s="17">
        <v>-0.92</v>
      </c>
      <c r="F53" s="20">
        <v>9.9999999999999964E-5</v>
      </c>
    </row>
    <row r="54" spans="1:6" x14ac:dyDescent="0.2">
      <c r="A54" s="19">
        <v>1961</v>
      </c>
      <c r="B54" s="20">
        <v>11</v>
      </c>
      <c r="C54" s="2">
        <v>317.99</v>
      </c>
      <c r="D54" s="15">
        <v>317.52999999999997</v>
      </c>
      <c r="E54" s="17">
        <v>-0.32</v>
      </c>
      <c r="F54" s="20">
        <v>9.9999999999999964E-5</v>
      </c>
    </row>
    <row r="55" spans="1:6" x14ac:dyDescent="0.2">
      <c r="A55" s="19">
        <v>1961</v>
      </c>
      <c r="B55" s="20">
        <v>12</v>
      </c>
      <c r="C55" s="2">
        <v>317.77999999999997</v>
      </c>
      <c r="D55" s="15">
        <v>317.52</v>
      </c>
      <c r="E55" s="17">
        <v>-0.32</v>
      </c>
      <c r="F55" s="20">
        <v>9.9999999999999964E-5</v>
      </c>
    </row>
    <row r="56" spans="1:6" x14ac:dyDescent="0.2">
      <c r="A56" s="19">
        <v>1962</v>
      </c>
      <c r="B56" s="20">
        <v>1</v>
      </c>
      <c r="C56" s="2">
        <v>317.89999999999998</v>
      </c>
      <c r="D56" s="15">
        <v>317.52999999999997</v>
      </c>
      <c r="E56" s="17">
        <v>-0.17</v>
      </c>
      <c r="F56" s="20">
        <v>9.9999999999999964E-5</v>
      </c>
    </row>
    <row r="57" spans="1:6" x14ac:dyDescent="0.2">
      <c r="A57" s="19">
        <v>1962</v>
      </c>
      <c r="B57" s="20">
        <v>2</v>
      </c>
      <c r="C57" s="2">
        <v>317.92</v>
      </c>
      <c r="D57" s="15">
        <v>317.60000000000002</v>
      </c>
      <c r="E57" s="17">
        <v>-0.13</v>
      </c>
      <c r="F57" s="20">
        <v>9.9999999999999964E-5</v>
      </c>
    </row>
    <row r="58" spans="1:6" x14ac:dyDescent="0.2">
      <c r="A58" s="19">
        <v>1962</v>
      </c>
      <c r="B58" s="20">
        <v>3</v>
      </c>
      <c r="C58" s="2">
        <v>318.39999999999998</v>
      </c>
      <c r="D58" s="15">
        <v>317.52999999999997</v>
      </c>
      <c r="E58" s="17">
        <v>-0.59</v>
      </c>
      <c r="F58" s="20">
        <v>9.9999999999999964E-5</v>
      </c>
    </row>
    <row r="59" spans="1:6" x14ac:dyDescent="0.2">
      <c r="A59" s="19">
        <v>1962</v>
      </c>
      <c r="B59" s="20">
        <v>4</v>
      </c>
      <c r="C59" s="2">
        <v>318.24</v>
      </c>
      <c r="D59" s="15">
        <v>317.57</v>
      </c>
      <c r="E59" s="17">
        <v>-0.77</v>
      </c>
      <c r="F59" s="20">
        <v>9.9999999999999964E-5</v>
      </c>
    </row>
    <row r="60" spans="1:6" x14ac:dyDescent="0.2">
      <c r="A60" s="19">
        <v>1962</v>
      </c>
      <c r="B60" s="20">
        <v>5</v>
      </c>
      <c r="C60" s="2">
        <v>318.18</v>
      </c>
      <c r="D60" s="15">
        <v>317.54000000000002</v>
      </c>
      <c r="E60" s="17">
        <v>-0.73</v>
      </c>
      <c r="F60" s="20">
        <v>9.9999999999999964E-5</v>
      </c>
    </row>
    <row r="61" spans="1:6" x14ac:dyDescent="0.2">
      <c r="A61" s="19">
        <v>1962</v>
      </c>
      <c r="B61" s="20">
        <v>6</v>
      </c>
      <c r="C61" s="2">
        <v>318.47000000000003</v>
      </c>
      <c r="D61" s="15">
        <v>317.47000000000003</v>
      </c>
      <c r="E61" s="17">
        <v>-0.55000000000000004</v>
      </c>
      <c r="F61" s="20">
        <v>9.9999999999999964E-5</v>
      </c>
    </row>
    <row r="62" spans="1:6" x14ac:dyDescent="0.2">
      <c r="A62" s="19">
        <v>1962</v>
      </c>
      <c r="B62" s="20">
        <v>7</v>
      </c>
      <c r="C62" s="2">
        <v>318.93</v>
      </c>
      <c r="D62" s="15">
        <v>317.23</v>
      </c>
      <c r="E62" s="17">
        <v>-0.39</v>
      </c>
      <c r="F62" s="20">
        <v>9.9999999999999964E-5</v>
      </c>
    </row>
    <row r="63" spans="1:6" x14ac:dyDescent="0.2">
      <c r="A63" s="19">
        <v>1962</v>
      </c>
      <c r="B63" s="20">
        <v>8</v>
      </c>
      <c r="C63" s="2">
        <v>318.68</v>
      </c>
      <c r="D63" s="15">
        <v>317.27999999999997</v>
      </c>
      <c r="E63" s="17">
        <v>-0.1</v>
      </c>
      <c r="F63" s="20">
        <v>9.9999999999999964E-5</v>
      </c>
    </row>
    <row r="64" spans="1:6" x14ac:dyDescent="0.2">
      <c r="A64" s="19">
        <v>1962</v>
      </c>
      <c r="B64" s="20">
        <v>9</v>
      </c>
      <c r="C64" s="2">
        <v>319.17</v>
      </c>
      <c r="D64" s="15">
        <v>317.56</v>
      </c>
      <c r="E64" s="17">
        <v>-0.55000000000000004</v>
      </c>
      <c r="F64" s="20">
        <v>9.9999999999999964E-5</v>
      </c>
    </row>
    <row r="65" spans="1:6" x14ac:dyDescent="0.2">
      <c r="A65" s="19">
        <v>1962</v>
      </c>
      <c r="B65" s="20">
        <v>10</v>
      </c>
      <c r="C65" s="2">
        <v>318.44</v>
      </c>
      <c r="D65" s="15">
        <v>317.82</v>
      </c>
      <c r="E65" s="17">
        <v>-0.5</v>
      </c>
      <c r="F65" s="20">
        <v>9.9999999999999964E-5</v>
      </c>
    </row>
    <row r="66" spans="1:6" x14ac:dyDescent="0.2">
      <c r="A66" s="19">
        <v>1962</v>
      </c>
      <c r="B66" s="20">
        <v>11</v>
      </c>
      <c r="C66" s="2">
        <v>318.58</v>
      </c>
      <c r="D66" s="15">
        <v>317.89</v>
      </c>
      <c r="E66" s="17">
        <v>-0.68</v>
      </c>
      <c r="F66" s="20">
        <v>9.9999999999999964E-5</v>
      </c>
    </row>
    <row r="67" spans="1:6" x14ac:dyDescent="0.2">
      <c r="A67" s="19">
        <v>1962</v>
      </c>
      <c r="B67" s="20">
        <v>12</v>
      </c>
      <c r="C67" s="2">
        <v>318.47000000000003</v>
      </c>
      <c r="D67" s="15">
        <v>318.45</v>
      </c>
      <c r="E67" s="17">
        <v>-0.79</v>
      </c>
      <c r="F67" s="20">
        <v>9.9999999999999964E-5</v>
      </c>
    </row>
    <row r="68" spans="1:6" x14ac:dyDescent="0.2">
      <c r="A68" s="19">
        <v>1963</v>
      </c>
      <c r="B68" s="20">
        <v>1</v>
      </c>
      <c r="C68" s="2">
        <v>318.7</v>
      </c>
      <c r="D68" s="15">
        <v>318.20999999999998</v>
      </c>
      <c r="E68" s="17">
        <v>-0.37</v>
      </c>
      <c r="F68" s="20">
        <v>9.9999999999999964E-5</v>
      </c>
    </row>
    <row r="69" spans="1:6" x14ac:dyDescent="0.2">
      <c r="A69" s="19">
        <v>1963</v>
      </c>
      <c r="B69" s="20">
        <v>2</v>
      </c>
      <c r="C69" s="2">
        <v>318.43</v>
      </c>
      <c r="D69" s="15">
        <v>318.2</v>
      </c>
      <c r="E69" s="17">
        <v>-0.37</v>
      </c>
      <c r="F69" s="20">
        <v>9.9999999999999964E-5</v>
      </c>
    </row>
    <row r="70" spans="1:6" x14ac:dyDescent="0.2">
      <c r="A70" s="19">
        <v>1963</v>
      </c>
      <c r="B70" s="20">
        <v>3</v>
      </c>
      <c r="C70" s="2">
        <v>318.57</v>
      </c>
      <c r="D70" s="15">
        <v>317.95</v>
      </c>
      <c r="E70" s="17">
        <v>0</v>
      </c>
      <c r="F70" s="20">
        <v>9.9999999999999964E-5</v>
      </c>
    </row>
    <row r="71" spans="1:6" x14ac:dyDescent="0.2">
      <c r="A71" s="19">
        <v>1963</v>
      </c>
      <c r="B71" s="20">
        <v>4</v>
      </c>
      <c r="C71" s="2">
        <v>319.05</v>
      </c>
      <c r="D71" s="15">
        <v>318.35000000000002</v>
      </c>
      <c r="E71" s="17">
        <v>-0.02</v>
      </c>
      <c r="F71" s="20">
        <v>2.5687970290578659E-2</v>
      </c>
    </row>
    <row r="72" spans="1:6" x14ac:dyDescent="0.2">
      <c r="A72" s="19">
        <v>1963</v>
      </c>
      <c r="B72" s="20">
        <v>5</v>
      </c>
      <c r="C72" s="2">
        <v>319.39999999999998</v>
      </c>
      <c r="D72" s="15">
        <v>318.63</v>
      </c>
      <c r="E72" s="17">
        <v>0.06</v>
      </c>
      <c r="F72" s="20">
        <v>5.8220024682596842E-2</v>
      </c>
    </row>
    <row r="73" spans="1:6" x14ac:dyDescent="0.2">
      <c r="A73" s="19">
        <v>1963</v>
      </c>
      <c r="B73" s="20">
        <v>6</v>
      </c>
      <c r="C73" s="2">
        <v>319.33</v>
      </c>
      <c r="D73" s="15">
        <v>318.44</v>
      </c>
      <c r="E73" s="17">
        <v>0.39</v>
      </c>
      <c r="F73" s="20">
        <v>8.9260171089958762E-2</v>
      </c>
    </row>
    <row r="74" spans="1:6" x14ac:dyDescent="0.2">
      <c r="A74" s="19">
        <v>1963</v>
      </c>
      <c r="B74" s="20">
        <v>7</v>
      </c>
      <c r="C74" s="2">
        <v>319.06</v>
      </c>
      <c r="D74" s="15">
        <v>318.20999999999998</v>
      </c>
      <c r="E74" s="17">
        <v>0.84</v>
      </c>
      <c r="F74" s="20">
        <v>0.1203037751291912</v>
      </c>
    </row>
    <row r="75" spans="1:6" x14ac:dyDescent="0.2">
      <c r="A75" s="19">
        <v>1963</v>
      </c>
      <c r="B75" s="20">
        <v>8</v>
      </c>
      <c r="C75" s="2">
        <v>319.05</v>
      </c>
      <c r="D75" s="15">
        <v>318.27999999999997</v>
      </c>
      <c r="E75" s="17">
        <v>0.9</v>
      </c>
      <c r="F75" s="20">
        <v>0.13623005205768071</v>
      </c>
    </row>
    <row r="76" spans="1:6" x14ac:dyDescent="0.2">
      <c r="A76" s="19">
        <v>1963</v>
      </c>
      <c r="B76" s="20">
        <v>9</v>
      </c>
      <c r="C76" s="2">
        <v>319.14</v>
      </c>
      <c r="D76" s="15">
        <v>318.05</v>
      </c>
      <c r="E76" s="17">
        <v>0.63</v>
      </c>
      <c r="F76" s="20">
        <v>0.13053144660747859</v>
      </c>
    </row>
    <row r="77" spans="1:6" x14ac:dyDescent="0.2">
      <c r="A77" s="19">
        <v>1963</v>
      </c>
      <c r="B77" s="20">
        <v>10</v>
      </c>
      <c r="C77" s="2">
        <v>319.02</v>
      </c>
      <c r="D77" s="15">
        <v>318.52999999999997</v>
      </c>
      <c r="E77" s="17">
        <v>0.78</v>
      </c>
      <c r="F77" s="20">
        <v>0.12679535560231031</v>
      </c>
    </row>
    <row r="78" spans="1:6" x14ac:dyDescent="0.2">
      <c r="A78" s="19">
        <v>1963</v>
      </c>
      <c r="B78" s="20">
        <v>11</v>
      </c>
      <c r="C78" s="2">
        <v>318.97000000000003</v>
      </c>
      <c r="D78" s="15">
        <v>318.49</v>
      </c>
      <c r="E78" s="17">
        <v>0.67</v>
      </c>
      <c r="F78" s="20">
        <v>0.11805549021315601</v>
      </c>
    </row>
    <row r="79" spans="1:6" x14ac:dyDescent="0.2">
      <c r="A79" s="19">
        <v>1963</v>
      </c>
      <c r="B79" s="20">
        <v>12</v>
      </c>
      <c r="C79" s="2">
        <v>319.13</v>
      </c>
      <c r="D79" s="15">
        <v>318.52</v>
      </c>
      <c r="E79" s="17">
        <v>0.96</v>
      </c>
      <c r="F79" s="20">
        <v>0.1148937741342724</v>
      </c>
    </row>
    <row r="80" spans="1:6" x14ac:dyDescent="0.2">
      <c r="A80" s="19">
        <v>1964</v>
      </c>
      <c r="B80" s="20">
        <v>1</v>
      </c>
      <c r="C80" s="2">
        <v>319.52999999999997</v>
      </c>
      <c r="D80" s="15">
        <v>318.54000000000002</v>
      </c>
      <c r="E80" s="17">
        <v>0.44</v>
      </c>
      <c r="F80" s="20">
        <v>0.1122973625762661</v>
      </c>
    </row>
    <row r="81" spans="1:6" x14ac:dyDescent="0.2">
      <c r="A81" s="19">
        <v>1964</v>
      </c>
      <c r="B81" s="20">
        <v>2</v>
      </c>
      <c r="C81" s="2">
        <v>319.36</v>
      </c>
      <c r="D81" s="15">
        <v>318.57</v>
      </c>
      <c r="E81" s="17">
        <v>0.03</v>
      </c>
      <c r="F81" s="20">
        <v>0.11026798118366821</v>
      </c>
    </row>
    <row r="82" spans="1:6" x14ac:dyDescent="0.2">
      <c r="A82" s="19">
        <v>1964</v>
      </c>
      <c r="B82" s="20">
        <v>3</v>
      </c>
      <c r="C82" s="2">
        <v>319.39999999999998</v>
      </c>
      <c r="D82" s="15">
        <v>318.60000000000002</v>
      </c>
      <c r="E82" s="17">
        <v>-0.36</v>
      </c>
      <c r="F82" s="20">
        <v>0.10840017127782491</v>
      </c>
    </row>
    <row r="83" spans="1:6" x14ac:dyDescent="0.2">
      <c r="A83" s="19">
        <v>1964</v>
      </c>
      <c r="B83" s="20">
        <v>4</v>
      </c>
      <c r="C83" s="2">
        <v>319.45</v>
      </c>
      <c r="D83" s="15">
        <v>318.63</v>
      </c>
      <c r="E83" s="17">
        <v>-1.03</v>
      </c>
      <c r="F83" s="20">
        <v>0.10710521515792321</v>
      </c>
    </row>
    <row r="84" spans="1:6" x14ac:dyDescent="0.2">
      <c r="A84" s="19">
        <v>1964</v>
      </c>
      <c r="B84" s="20">
        <v>5</v>
      </c>
      <c r="C84" s="2">
        <v>319.39999999999998</v>
      </c>
      <c r="D84" s="15">
        <v>318.64999999999998</v>
      </c>
      <c r="E84" s="17">
        <v>-1.38</v>
      </c>
      <c r="F84" s="20">
        <v>9.9897775047061224E-2</v>
      </c>
    </row>
    <row r="85" spans="1:6" x14ac:dyDescent="0.2">
      <c r="A85" s="19">
        <v>1964</v>
      </c>
      <c r="B85" s="20">
        <v>6</v>
      </c>
      <c r="C85" s="2">
        <v>319.75</v>
      </c>
      <c r="D85" s="15">
        <v>318.68</v>
      </c>
      <c r="E85" s="17">
        <v>-1.23</v>
      </c>
      <c r="F85" s="20">
        <v>9.3333576148568909E-2</v>
      </c>
    </row>
    <row r="86" spans="1:6" x14ac:dyDescent="0.2">
      <c r="A86" s="19">
        <v>1964</v>
      </c>
      <c r="B86" s="20">
        <v>7</v>
      </c>
      <c r="C86" s="2">
        <v>319.77999999999997</v>
      </c>
      <c r="D86" s="15">
        <v>318.72000000000003</v>
      </c>
      <c r="E86" s="17">
        <v>-0.65</v>
      </c>
      <c r="F86" s="20">
        <v>8.7200156264236453E-2</v>
      </c>
    </row>
    <row r="87" spans="1:6" x14ac:dyDescent="0.2">
      <c r="A87" s="19">
        <v>1964</v>
      </c>
      <c r="B87" s="20">
        <v>8</v>
      </c>
      <c r="C87" s="2">
        <v>320.01</v>
      </c>
      <c r="D87" s="15">
        <v>318.75</v>
      </c>
      <c r="E87" s="17">
        <v>-1.03</v>
      </c>
      <c r="F87" s="20">
        <v>8.1402631333216319E-2</v>
      </c>
    </row>
    <row r="88" spans="1:6" x14ac:dyDescent="0.2">
      <c r="A88" s="19">
        <v>1964</v>
      </c>
      <c r="B88" s="20">
        <v>9</v>
      </c>
      <c r="C88" s="2">
        <v>319.66000000000003</v>
      </c>
      <c r="D88" s="15">
        <v>318.79000000000002</v>
      </c>
      <c r="E88" s="17">
        <v>-0.77</v>
      </c>
      <c r="F88" s="20">
        <v>7.5911566862681634E-2</v>
      </c>
    </row>
    <row r="89" spans="1:6" x14ac:dyDescent="0.2">
      <c r="A89" s="19">
        <v>1964</v>
      </c>
      <c r="B89" s="20">
        <v>10</v>
      </c>
      <c r="C89" s="2">
        <v>319.91000000000003</v>
      </c>
      <c r="D89" s="15">
        <v>318.83999999999997</v>
      </c>
      <c r="E89" s="17">
        <v>-0.92</v>
      </c>
      <c r="F89" s="20">
        <v>7.5246104273630599E-2</v>
      </c>
    </row>
    <row r="90" spans="1:6" x14ac:dyDescent="0.2">
      <c r="A90" s="19">
        <v>1964</v>
      </c>
      <c r="B90" s="20">
        <v>11</v>
      </c>
      <c r="C90" s="2">
        <v>319.58</v>
      </c>
      <c r="D90" s="15">
        <v>318.89</v>
      </c>
      <c r="E90" s="17">
        <v>-0.93</v>
      </c>
      <c r="F90" s="20">
        <v>7.0701330447568281E-2</v>
      </c>
    </row>
    <row r="91" spans="1:6" x14ac:dyDescent="0.2">
      <c r="A91" s="19">
        <v>1964</v>
      </c>
      <c r="B91" s="20">
        <v>12</v>
      </c>
      <c r="C91" s="2">
        <v>319.49</v>
      </c>
      <c r="D91" s="15">
        <v>318.94</v>
      </c>
      <c r="E91" s="17">
        <v>-1.1299999999999999</v>
      </c>
      <c r="F91" s="20">
        <v>6.5809869239279284E-2</v>
      </c>
    </row>
    <row r="92" spans="1:6" x14ac:dyDescent="0.2">
      <c r="A92" s="19">
        <v>1965</v>
      </c>
      <c r="B92" s="20">
        <v>1</v>
      </c>
      <c r="C92" s="2">
        <v>319.39999999999998</v>
      </c>
      <c r="D92" s="15">
        <v>319</v>
      </c>
      <c r="E92" s="17">
        <v>-0.7</v>
      </c>
      <c r="F92" s="20">
        <v>6.1162875628492458E-2</v>
      </c>
    </row>
    <row r="93" spans="1:6" x14ac:dyDescent="0.2">
      <c r="A93" s="19">
        <v>1965</v>
      </c>
      <c r="B93" s="20">
        <v>2</v>
      </c>
      <c r="C93" s="2">
        <v>319.81</v>
      </c>
      <c r="D93" s="15">
        <v>319.02</v>
      </c>
      <c r="E93" s="17">
        <v>-0.36</v>
      </c>
      <c r="F93" s="20">
        <v>5.6709412825489747E-2</v>
      </c>
    </row>
    <row r="94" spans="1:6" x14ac:dyDescent="0.2">
      <c r="A94" s="19">
        <v>1965</v>
      </c>
      <c r="B94" s="20">
        <v>3</v>
      </c>
      <c r="C94" s="2">
        <v>319.58999999999997</v>
      </c>
      <c r="D94" s="15">
        <v>319.05</v>
      </c>
      <c r="E94" s="17">
        <v>-0.17</v>
      </c>
      <c r="F94" s="20">
        <v>5.2461663619496168E-2</v>
      </c>
    </row>
    <row r="95" spans="1:6" x14ac:dyDescent="0.2">
      <c r="A95" s="19">
        <v>1965</v>
      </c>
      <c r="B95" s="20">
        <v>4</v>
      </c>
      <c r="C95" s="2">
        <v>319.77999999999997</v>
      </c>
      <c r="D95" s="15">
        <v>319.14999999999998</v>
      </c>
      <c r="E95" s="17">
        <v>0.1</v>
      </c>
      <c r="F95" s="20">
        <v>4.9345909874196049E-2</v>
      </c>
    </row>
    <row r="96" spans="1:6" x14ac:dyDescent="0.2">
      <c r="A96" s="19">
        <v>1965</v>
      </c>
      <c r="B96" s="20">
        <v>5</v>
      </c>
      <c r="C96" s="2">
        <v>319.3</v>
      </c>
      <c r="D96" s="15">
        <v>319.25</v>
      </c>
      <c r="E96" s="17">
        <v>0.54</v>
      </c>
      <c r="F96" s="20">
        <v>4.4498139988234361E-2</v>
      </c>
    </row>
    <row r="97" spans="1:6" x14ac:dyDescent="0.2">
      <c r="A97" s="19">
        <v>1965</v>
      </c>
      <c r="B97" s="20">
        <v>6</v>
      </c>
      <c r="C97" s="2">
        <v>319.7</v>
      </c>
      <c r="D97" s="15">
        <v>319.39999999999998</v>
      </c>
      <c r="E97" s="17">
        <v>0.71</v>
      </c>
      <c r="F97" s="20">
        <v>4.0871267287767701E-2</v>
      </c>
    </row>
    <row r="98" spans="1:6" x14ac:dyDescent="0.2">
      <c r="A98" s="19">
        <v>1965</v>
      </c>
      <c r="B98" s="20">
        <v>7</v>
      </c>
      <c r="C98" s="2">
        <v>320.52</v>
      </c>
      <c r="D98" s="15">
        <v>319.33</v>
      </c>
      <c r="E98" s="17">
        <v>0.94</v>
      </c>
      <c r="F98" s="20">
        <v>3.7381637623111773E-2</v>
      </c>
    </row>
    <row r="99" spans="1:6" x14ac:dyDescent="0.2">
      <c r="A99" s="19">
        <v>1965</v>
      </c>
      <c r="B99" s="20">
        <v>8</v>
      </c>
      <c r="C99" s="2">
        <v>320.16000000000003</v>
      </c>
      <c r="D99" s="15">
        <v>319.31</v>
      </c>
      <c r="E99" s="17">
        <v>1.32</v>
      </c>
      <c r="F99" s="20">
        <v>3.4082858270384819E-2</v>
      </c>
    </row>
    <row r="100" spans="1:6" x14ac:dyDescent="0.2">
      <c r="A100" s="19">
        <v>1965</v>
      </c>
      <c r="B100" s="20">
        <v>9</v>
      </c>
      <c r="C100" s="2">
        <v>320.77</v>
      </c>
      <c r="D100" s="15">
        <v>319.73</v>
      </c>
      <c r="E100" s="17">
        <v>1.25</v>
      </c>
      <c r="F100" s="20">
        <v>3.0964379883684019E-2</v>
      </c>
    </row>
    <row r="101" spans="1:6" x14ac:dyDescent="0.2">
      <c r="A101" s="19">
        <v>1965</v>
      </c>
      <c r="B101" s="20">
        <v>10</v>
      </c>
      <c r="C101" s="2">
        <v>320.36</v>
      </c>
      <c r="D101" s="15">
        <v>319.83999999999997</v>
      </c>
      <c r="E101" s="17">
        <v>1.37</v>
      </c>
      <c r="F101" s="20">
        <v>3.1523533426278637E-2</v>
      </c>
    </row>
    <row r="102" spans="1:6" x14ac:dyDescent="0.2">
      <c r="A102" s="19">
        <v>1965</v>
      </c>
      <c r="B102" s="20">
        <v>11</v>
      </c>
      <c r="C102" s="2">
        <v>320.77999999999997</v>
      </c>
      <c r="D102" s="15">
        <v>319.83</v>
      </c>
      <c r="E102" s="17">
        <v>1.43</v>
      </c>
      <c r="F102" s="20">
        <v>2.8845022921404499E-2</v>
      </c>
    </row>
    <row r="103" spans="1:6" x14ac:dyDescent="0.2">
      <c r="A103" s="19">
        <v>1965</v>
      </c>
      <c r="B103" s="20">
        <v>12</v>
      </c>
      <c r="C103" s="2">
        <v>320.2</v>
      </c>
      <c r="D103" s="15">
        <v>320.11</v>
      </c>
      <c r="E103" s="17">
        <v>1.3</v>
      </c>
      <c r="F103" s="20">
        <v>2.5666212037371901E-2</v>
      </c>
    </row>
    <row r="104" spans="1:6" x14ac:dyDescent="0.2">
      <c r="A104" s="19">
        <v>1966</v>
      </c>
      <c r="B104" s="20">
        <v>1</v>
      </c>
      <c r="C104" s="2">
        <v>320.58</v>
      </c>
      <c r="D104" s="15">
        <v>320.43</v>
      </c>
      <c r="E104" s="17">
        <v>1.1200000000000001</v>
      </c>
      <c r="F104" s="20">
        <v>2.2572920464800979E-2</v>
      </c>
    </row>
    <row r="105" spans="1:6" x14ac:dyDescent="0.2">
      <c r="A105" s="19">
        <v>1966</v>
      </c>
      <c r="B105" s="20">
        <v>2</v>
      </c>
      <c r="C105" s="2">
        <v>320.95</v>
      </c>
      <c r="D105" s="15">
        <v>320.38</v>
      </c>
      <c r="E105" s="17">
        <v>0.51</v>
      </c>
      <c r="F105" s="20">
        <v>1.9578400265911691E-2</v>
      </c>
    </row>
    <row r="106" spans="1:6" x14ac:dyDescent="0.2">
      <c r="A106" s="19">
        <v>1966</v>
      </c>
      <c r="B106" s="20">
        <v>3</v>
      </c>
      <c r="C106" s="2">
        <v>321.08999999999997</v>
      </c>
      <c r="D106" s="15">
        <v>320.54000000000002</v>
      </c>
      <c r="E106" s="17">
        <v>0.05</v>
      </c>
      <c r="F106" s="20">
        <v>1.877429164575016E-2</v>
      </c>
    </row>
    <row r="107" spans="1:6" x14ac:dyDescent="0.2">
      <c r="A107" s="19">
        <v>1966</v>
      </c>
      <c r="B107" s="20">
        <v>4</v>
      </c>
      <c r="C107" s="2">
        <v>321.33999999999997</v>
      </c>
      <c r="D107" s="15">
        <v>320.77</v>
      </c>
      <c r="E107" s="17">
        <v>-0.02</v>
      </c>
      <c r="F107" s="20">
        <v>2.0418613351359471E-2</v>
      </c>
    </row>
    <row r="108" spans="1:6" x14ac:dyDescent="0.2">
      <c r="A108" s="19">
        <v>1966</v>
      </c>
      <c r="B108" s="20">
        <v>5</v>
      </c>
      <c r="C108" s="2">
        <v>321.2</v>
      </c>
      <c r="D108" s="15">
        <v>320.81</v>
      </c>
      <c r="E108" s="17">
        <v>-0.6</v>
      </c>
      <c r="F108" s="20">
        <v>1.737080527054596E-2</v>
      </c>
    </row>
    <row r="109" spans="1:6" x14ac:dyDescent="0.2">
      <c r="A109" s="19">
        <v>1966</v>
      </c>
      <c r="B109" s="20">
        <v>6</v>
      </c>
      <c r="C109" s="2">
        <v>321.57</v>
      </c>
      <c r="D109" s="15">
        <v>320.69</v>
      </c>
      <c r="E109" s="17">
        <v>-0.32</v>
      </c>
      <c r="F109" s="20">
        <v>1.4929579868682709E-2</v>
      </c>
    </row>
    <row r="110" spans="1:6" x14ac:dyDescent="0.2">
      <c r="A110" s="19">
        <v>1966</v>
      </c>
      <c r="B110" s="20">
        <v>7</v>
      </c>
      <c r="C110" s="2">
        <v>321.69</v>
      </c>
      <c r="D110" s="15">
        <v>320.74</v>
      </c>
      <c r="E110" s="17">
        <v>-0.18</v>
      </c>
      <c r="F110" s="20">
        <v>1.432216669304158E-2</v>
      </c>
    </row>
    <row r="111" spans="1:6" x14ac:dyDescent="0.2">
      <c r="A111" s="19">
        <v>1966</v>
      </c>
      <c r="B111" s="20">
        <v>8</v>
      </c>
      <c r="C111" s="2">
        <v>321.66000000000003</v>
      </c>
      <c r="D111" s="15">
        <v>320.70999999999998</v>
      </c>
      <c r="E111" s="17">
        <v>-0.5</v>
      </c>
      <c r="F111" s="20">
        <v>1.317075278654376E-2</v>
      </c>
    </row>
    <row r="112" spans="1:6" x14ac:dyDescent="0.2">
      <c r="A112" s="19">
        <v>1966</v>
      </c>
      <c r="B112" s="20">
        <v>9</v>
      </c>
      <c r="C112" s="2">
        <v>321.60000000000002</v>
      </c>
      <c r="D112" s="15">
        <v>320.82</v>
      </c>
      <c r="E112" s="17">
        <v>-0.44</v>
      </c>
      <c r="F112" s="20">
        <v>1.2100340629368321E-2</v>
      </c>
    </row>
    <row r="113" spans="1:6" x14ac:dyDescent="0.2">
      <c r="A113" s="19">
        <v>1966</v>
      </c>
      <c r="B113" s="20">
        <v>10</v>
      </c>
      <c r="C113" s="2">
        <v>321.17</v>
      </c>
      <c r="D113" s="15">
        <v>320.97000000000003</v>
      </c>
      <c r="E113" s="17">
        <v>-0.31</v>
      </c>
      <c r="F113" s="20">
        <v>1.1502324886287369E-2</v>
      </c>
    </row>
    <row r="114" spans="1:6" x14ac:dyDescent="0.2">
      <c r="A114" s="19">
        <v>1966</v>
      </c>
      <c r="B114" s="20">
        <v>11</v>
      </c>
      <c r="C114" s="2">
        <v>321.7</v>
      </c>
      <c r="D114" s="15">
        <v>321.20999999999998</v>
      </c>
      <c r="E114" s="17">
        <v>-0.7</v>
      </c>
      <c r="F114" s="20">
        <v>1.057386339636936E-2</v>
      </c>
    </row>
    <row r="115" spans="1:6" x14ac:dyDescent="0.2">
      <c r="A115" s="19">
        <v>1966</v>
      </c>
      <c r="B115" s="20">
        <v>12</v>
      </c>
      <c r="C115" s="2">
        <v>321.81</v>
      </c>
      <c r="D115" s="15">
        <v>320.92</v>
      </c>
      <c r="E115" s="17">
        <v>-0.69</v>
      </c>
      <c r="F115" s="20">
        <v>9.7207133513625976E-3</v>
      </c>
    </row>
    <row r="116" spans="1:6" x14ac:dyDescent="0.2">
      <c r="A116" s="19">
        <v>1967</v>
      </c>
      <c r="B116" s="20">
        <v>1</v>
      </c>
      <c r="C116" s="2">
        <v>322.29000000000002</v>
      </c>
      <c r="D116" s="15">
        <v>321.10000000000002</v>
      </c>
      <c r="E116" s="17">
        <v>-0.49</v>
      </c>
      <c r="F116" s="20">
        <v>8.937108136642731E-3</v>
      </c>
    </row>
    <row r="117" spans="1:6" x14ac:dyDescent="0.2">
      <c r="A117" s="19">
        <v>1967</v>
      </c>
      <c r="B117" s="20">
        <v>2</v>
      </c>
      <c r="C117" s="2">
        <v>321.85000000000002</v>
      </c>
      <c r="D117" s="15">
        <v>321.35000000000002</v>
      </c>
      <c r="E117" s="17">
        <v>-0.42</v>
      </c>
      <c r="F117" s="20">
        <v>8.2170672248369839E-3</v>
      </c>
    </row>
    <row r="118" spans="1:6" x14ac:dyDescent="0.2">
      <c r="A118" s="19">
        <v>1967</v>
      </c>
      <c r="B118" s="20">
        <v>3</v>
      </c>
      <c r="C118" s="2">
        <v>321.73</v>
      </c>
      <c r="D118" s="15">
        <v>321.18</v>
      </c>
      <c r="E118" s="17">
        <v>-0.47</v>
      </c>
      <c r="F118" s="20">
        <v>7.5326747629088876E-3</v>
      </c>
    </row>
    <row r="119" spans="1:6" x14ac:dyDescent="0.2">
      <c r="A119" s="19">
        <v>1967</v>
      </c>
      <c r="B119" s="20">
        <v>4</v>
      </c>
      <c r="C119" s="2">
        <v>322.05</v>
      </c>
      <c r="D119" s="15">
        <v>321.32</v>
      </c>
      <c r="E119" s="17">
        <v>-0.69</v>
      </c>
      <c r="F119" s="20">
        <v>6.9498234903242499E-3</v>
      </c>
    </row>
    <row r="120" spans="1:6" x14ac:dyDescent="0.2">
      <c r="A120" s="19">
        <v>1967</v>
      </c>
      <c r="B120" s="20">
        <v>5</v>
      </c>
      <c r="C120" s="2">
        <v>322.11</v>
      </c>
      <c r="D120" s="15">
        <v>321.37</v>
      </c>
      <c r="E120" s="17">
        <v>-0.41</v>
      </c>
      <c r="F120" s="20">
        <v>6.3777560605506583E-3</v>
      </c>
    </row>
    <row r="121" spans="1:6" x14ac:dyDescent="0.2">
      <c r="A121" s="19">
        <v>1967</v>
      </c>
      <c r="B121" s="20">
        <v>6</v>
      </c>
      <c r="C121" s="2">
        <v>321.91000000000003</v>
      </c>
      <c r="D121" s="15">
        <v>321.19</v>
      </c>
      <c r="E121" s="17">
        <v>-0.12</v>
      </c>
      <c r="F121" s="20">
        <v>5.8535766524517429E-3</v>
      </c>
    </row>
    <row r="122" spans="1:6" x14ac:dyDescent="0.2">
      <c r="A122" s="19">
        <v>1967</v>
      </c>
      <c r="B122" s="20">
        <v>7</v>
      </c>
      <c r="C122" s="2">
        <v>321.85000000000002</v>
      </c>
      <c r="D122" s="15">
        <v>321.02</v>
      </c>
      <c r="E122" s="17">
        <v>-0.42</v>
      </c>
      <c r="F122" s="20">
        <v>5.3740036960152338E-3</v>
      </c>
    </row>
    <row r="123" spans="1:6" x14ac:dyDescent="0.2">
      <c r="A123" s="19">
        <v>1967</v>
      </c>
      <c r="B123" s="20">
        <v>8</v>
      </c>
      <c r="C123" s="2">
        <v>322.22000000000003</v>
      </c>
      <c r="D123" s="15">
        <v>321.5</v>
      </c>
      <c r="E123" s="17">
        <v>-0.71</v>
      </c>
      <c r="F123" s="20">
        <v>4.9343996799189223E-3</v>
      </c>
    </row>
    <row r="124" spans="1:6" x14ac:dyDescent="0.2">
      <c r="A124" s="19">
        <v>1967</v>
      </c>
      <c r="B124" s="20">
        <v>9</v>
      </c>
      <c r="C124" s="2">
        <v>322.23</v>
      </c>
      <c r="D124" s="15">
        <v>321.56</v>
      </c>
      <c r="E124" s="17">
        <v>-0.95</v>
      </c>
      <c r="F124" s="20">
        <v>4.5268443617038894E-3</v>
      </c>
    </row>
    <row r="125" spans="1:6" x14ac:dyDescent="0.2">
      <c r="A125" s="19">
        <v>1967</v>
      </c>
      <c r="B125" s="20">
        <v>10</v>
      </c>
      <c r="C125" s="2">
        <v>322.47000000000003</v>
      </c>
      <c r="D125" s="15">
        <v>321.3</v>
      </c>
      <c r="E125" s="17">
        <v>-0.96</v>
      </c>
      <c r="F125" s="20">
        <v>4.231405886404381E-3</v>
      </c>
    </row>
    <row r="126" spans="1:6" x14ac:dyDescent="0.2">
      <c r="A126" s="19">
        <v>1967</v>
      </c>
      <c r="B126" s="20">
        <v>11</v>
      </c>
      <c r="C126" s="2">
        <v>322.64999999999998</v>
      </c>
      <c r="D126" s="15">
        <v>321.48</v>
      </c>
      <c r="E126" s="17">
        <v>-0.92</v>
      </c>
      <c r="F126" s="20">
        <v>3.889835218988261E-3</v>
      </c>
    </row>
    <row r="127" spans="1:6" x14ac:dyDescent="0.2">
      <c r="A127" s="19">
        <v>1967</v>
      </c>
      <c r="B127" s="20">
        <v>12</v>
      </c>
      <c r="C127" s="2">
        <v>322.74</v>
      </c>
      <c r="D127" s="15">
        <v>321.62</v>
      </c>
      <c r="E127" s="17">
        <v>-0.85</v>
      </c>
      <c r="F127" s="20">
        <v>3.5760027001324099E-3</v>
      </c>
    </row>
    <row r="128" spans="1:6" x14ac:dyDescent="0.2">
      <c r="A128" s="19">
        <v>1968</v>
      </c>
      <c r="B128" s="20">
        <v>1</v>
      </c>
      <c r="C128" s="2">
        <v>322.52999999999997</v>
      </c>
      <c r="D128" s="15">
        <v>321.61</v>
      </c>
      <c r="E128" s="17">
        <v>-1.1599999999999999</v>
      </c>
      <c r="F128" s="20">
        <v>3.2877097912851188E-3</v>
      </c>
    </row>
    <row r="129" spans="1:6" x14ac:dyDescent="0.2">
      <c r="A129" s="19">
        <v>1968</v>
      </c>
      <c r="B129" s="20">
        <v>2</v>
      </c>
      <c r="C129" s="2">
        <v>322.5</v>
      </c>
      <c r="D129" s="15">
        <v>321.69</v>
      </c>
      <c r="E129" s="17">
        <v>-1.32</v>
      </c>
      <c r="F129" s="20">
        <v>3.0229125040485902E-3</v>
      </c>
    </row>
    <row r="130" spans="1:6" x14ac:dyDescent="0.2">
      <c r="A130" s="19">
        <v>1968</v>
      </c>
      <c r="B130" s="20">
        <v>3</v>
      </c>
      <c r="C130" s="2">
        <v>322.55</v>
      </c>
      <c r="D130" s="15">
        <v>321.75</v>
      </c>
      <c r="E130" s="17">
        <v>-1.18</v>
      </c>
      <c r="F130" s="20">
        <v>2.7711280666356938E-3</v>
      </c>
    </row>
    <row r="131" spans="1:6" x14ac:dyDescent="0.2">
      <c r="A131" s="19">
        <v>1968</v>
      </c>
      <c r="B131" s="20">
        <v>4</v>
      </c>
      <c r="C131" s="2">
        <v>322.62</v>
      </c>
      <c r="D131" s="15">
        <v>322.08</v>
      </c>
      <c r="E131" s="17">
        <v>-0.7</v>
      </c>
      <c r="F131" s="20">
        <v>2.556723289418385E-3</v>
      </c>
    </row>
    <row r="132" spans="1:6" x14ac:dyDescent="0.2">
      <c r="A132" s="19">
        <v>1968</v>
      </c>
      <c r="B132" s="20">
        <v>5</v>
      </c>
      <c r="C132" s="2">
        <v>322.68</v>
      </c>
      <c r="D132" s="15">
        <v>321.83</v>
      </c>
      <c r="E132" s="17">
        <v>-0.85</v>
      </c>
      <c r="F132" s="20">
        <v>2.3462813607750882E-3</v>
      </c>
    </row>
    <row r="133" spans="1:6" x14ac:dyDescent="0.2">
      <c r="A133" s="19">
        <v>1968</v>
      </c>
      <c r="B133" s="20">
        <v>6</v>
      </c>
      <c r="C133" s="2">
        <v>323.19</v>
      </c>
      <c r="D133" s="15">
        <v>321.66000000000003</v>
      </c>
      <c r="E133" s="17">
        <v>-0.09</v>
      </c>
      <c r="F133" s="20">
        <v>2.1536805006197382E-3</v>
      </c>
    </row>
    <row r="134" spans="1:6" x14ac:dyDescent="0.2">
      <c r="A134" s="19">
        <v>1968</v>
      </c>
      <c r="B134" s="20">
        <v>7</v>
      </c>
      <c r="C134" s="2">
        <v>323.47000000000003</v>
      </c>
      <c r="D134" s="15">
        <v>322.02999999999997</v>
      </c>
      <c r="E134" s="17">
        <v>0.26</v>
      </c>
      <c r="F134" s="20">
        <v>1.1123993220747251E-2</v>
      </c>
    </row>
    <row r="135" spans="1:6" x14ac:dyDescent="0.2">
      <c r="A135" s="19">
        <v>1968</v>
      </c>
      <c r="B135" s="20">
        <v>8</v>
      </c>
      <c r="C135" s="2">
        <v>323.44</v>
      </c>
      <c r="D135" s="15">
        <v>322.11</v>
      </c>
      <c r="E135" s="17">
        <v>0.38</v>
      </c>
      <c r="F135" s="20">
        <v>2.2330678876770808E-2</v>
      </c>
    </row>
    <row r="136" spans="1:6" x14ac:dyDescent="0.2">
      <c r="A136" s="19">
        <v>1968</v>
      </c>
      <c r="B136" s="20">
        <v>9</v>
      </c>
      <c r="C136" s="2">
        <v>323.32</v>
      </c>
      <c r="D136" s="15">
        <v>322.19</v>
      </c>
      <c r="E136" s="17">
        <v>0.28999999999999998</v>
      </c>
      <c r="F136" s="20">
        <v>3.4037608335980803E-2</v>
      </c>
    </row>
    <row r="137" spans="1:6" x14ac:dyDescent="0.2">
      <c r="A137" s="19">
        <v>1968</v>
      </c>
      <c r="B137" s="20">
        <v>10</v>
      </c>
      <c r="C137" s="2">
        <v>323.33</v>
      </c>
      <c r="D137" s="15">
        <v>322.27999999999997</v>
      </c>
      <c r="E137" s="17">
        <v>0.26</v>
      </c>
      <c r="F137" s="20">
        <v>4.5644409536161612E-2</v>
      </c>
    </row>
    <row r="138" spans="1:6" x14ac:dyDescent="0.2">
      <c r="A138" s="19">
        <v>1968</v>
      </c>
      <c r="B138" s="20">
        <v>11</v>
      </c>
      <c r="C138" s="2">
        <v>323.25</v>
      </c>
      <c r="D138" s="15">
        <v>322.37</v>
      </c>
      <c r="E138" s="17">
        <v>0.37</v>
      </c>
      <c r="F138" s="20">
        <v>4.9358166030519603E-2</v>
      </c>
    </row>
    <row r="139" spans="1:6" x14ac:dyDescent="0.2">
      <c r="A139" s="19">
        <v>1968</v>
      </c>
      <c r="B139" s="20">
        <v>12</v>
      </c>
      <c r="C139" s="2">
        <v>323.68</v>
      </c>
      <c r="D139" s="15">
        <v>322.5</v>
      </c>
      <c r="E139" s="17">
        <v>0.56000000000000005</v>
      </c>
      <c r="F139" s="20">
        <v>4.7405989257530298E-2</v>
      </c>
    </row>
    <row r="140" spans="1:6" x14ac:dyDescent="0.2">
      <c r="A140" s="19">
        <v>1969</v>
      </c>
      <c r="B140" s="20">
        <v>1</v>
      </c>
      <c r="C140" s="2">
        <v>323.95999999999998</v>
      </c>
      <c r="D140" s="15">
        <v>322.44</v>
      </c>
      <c r="E140" s="17">
        <v>0.37</v>
      </c>
      <c r="F140" s="20">
        <v>4.5730878733258443E-2</v>
      </c>
    </row>
    <row r="141" spans="1:6" x14ac:dyDescent="0.2">
      <c r="A141" s="19">
        <v>1969</v>
      </c>
      <c r="B141" s="20">
        <v>2</v>
      </c>
      <c r="C141" s="2">
        <v>323.77</v>
      </c>
      <c r="D141" s="15">
        <v>322.66000000000003</v>
      </c>
      <c r="E141" s="17">
        <v>0.32</v>
      </c>
      <c r="F141" s="20">
        <v>4.4291802617167912E-2</v>
      </c>
    </row>
    <row r="142" spans="1:6" x14ac:dyDescent="0.2">
      <c r="A142" s="19">
        <v>1969</v>
      </c>
      <c r="B142" s="20">
        <v>3</v>
      </c>
      <c r="C142" s="2">
        <v>324.32</v>
      </c>
      <c r="D142" s="15">
        <v>322.75</v>
      </c>
      <c r="E142" s="17">
        <v>0.42</v>
      </c>
      <c r="F142" s="20">
        <v>4.304672908168309E-2</v>
      </c>
    </row>
    <row r="143" spans="1:6" x14ac:dyDescent="0.2">
      <c r="A143" s="19">
        <v>1969</v>
      </c>
      <c r="B143" s="20">
        <v>4</v>
      </c>
      <c r="C143" s="2">
        <v>324.27999999999997</v>
      </c>
      <c r="D143" s="15">
        <v>322.75</v>
      </c>
      <c r="E143" s="17">
        <v>0.36</v>
      </c>
      <c r="F143" s="20">
        <v>4.2868088195060022E-2</v>
      </c>
    </row>
    <row r="144" spans="1:6" x14ac:dyDescent="0.2">
      <c r="A144" s="19">
        <v>1969</v>
      </c>
      <c r="B144" s="20">
        <v>5</v>
      </c>
      <c r="C144" s="2">
        <v>324.48</v>
      </c>
      <c r="D144" s="15">
        <v>322.95999999999998</v>
      </c>
      <c r="E144" s="17">
        <v>0.65</v>
      </c>
      <c r="F144" s="20">
        <v>4.2098562547426097E-2</v>
      </c>
    </row>
    <row r="145" spans="1:6" x14ac:dyDescent="0.2">
      <c r="A145" s="19">
        <v>1969</v>
      </c>
      <c r="B145" s="20">
        <v>6</v>
      </c>
      <c r="C145" s="2">
        <v>324.51</v>
      </c>
      <c r="D145" s="15">
        <v>323</v>
      </c>
      <c r="E145" s="17">
        <v>0.67</v>
      </c>
      <c r="F145" s="20">
        <v>4.068780794446792E-2</v>
      </c>
    </row>
    <row r="146" spans="1:6" x14ac:dyDescent="0.2">
      <c r="A146" s="19">
        <v>1969</v>
      </c>
      <c r="B146" s="20">
        <v>7</v>
      </c>
      <c r="C146" s="2">
        <v>325.18</v>
      </c>
      <c r="D146" s="15">
        <v>323.2</v>
      </c>
      <c r="E146" s="17">
        <v>0.3</v>
      </c>
      <c r="F146" s="20">
        <v>3.9404778219162898E-2</v>
      </c>
    </row>
    <row r="147" spans="1:6" x14ac:dyDescent="0.2">
      <c r="A147" s="19">
        <v>1969</v>
      </c>
      <c r="B147" s="20">
        <v>8</v>
      </c>
      <c r="C147" s="2">
        <v>324.97000000000003</v>
      </c>
      <c r="D147" s="15">
        <v>323.23</v>
      </c>
      <c r="E147" s="17">
        <v>0.6</v>
      </c>
      <c r="F147" s="20">
        <v>3.6819370134564593E-2</v>
      </c>
    </row>
    <row r="148" spans="1:6" x14ac:dyDescent="0.2">
      <c r="A148" s="19">
        <v>1969</v>
      </c>
      <c r="B148" s="20">
        <v>9</v>
      </c>
      <c r="C148" s="2">
        <v>325.37</v>
      </c>
      <c r="D148" s="15">
        <v>323.64</v>
      </c>
      <c r="E148" s="17">
        <v>0.68</v>
      </c>
      <c r="F148" s="20">
        <v>3.436818500326231E-2</v>
      </c>
    </row>
    <row r="149" spans="1:6" x14ac:dyDescent="0.2">
      <c r="A149" s="19">
        <v>1969</v>
      </c>
      <c r="B149" s="20">
        <v>10</v>
      </c>
      <c r="C149" s="2">
        <v>324.88</v>
      </c>
      <c r="D149" s="15">
        <v>323.44</v>
      </c>
      <c r="E149" s="17">
        <v>0.82</v>
      </c>
      <c r="F149" s="20">
        <v>3.2648766241180557E-2</v>
      </c>
    </row>
    <row r="150" spans="1:6" x14ac:dyDescent="0.2">
      <c r="A150" s="19">
        <v>1969</v>
      </c>
      <c r="B150" s="20">
        <v>11</v>
      </c>
      <c r="C150" s="2">
        <v>324.79000000000002</v>
      </c>
      <c r="D150" s="15">
        <v>323.62</v>
      </c>
      <c r="E150" s="17">
        <v>0.85</v>
      </c>
      <c r="F150" s="20">
        <v>3.0375375193938261E-2</v>
      </c>
    </row>
    <row r="151" spans="1:6" x14ac:dyDescent="0.2">
      <c r="A151" s="19">
        <v>1969</v>
      </c>
      <c r="B151" s="20">
        <v>12</v>
      </c>
      <c r="C151" s="2">
        <v>324.91000000000003</v>
      </c>
      <c r="D151" s="15">
        <v>323.7</v>
      </c>
      <c r="E151" s="17">
        <v>0.86</v>
      </c>
      <c r="F151" s="20">
        <v>2.8249903616147119E-2</v>
      </c>
    </row>
    <row r="152" spans="1:6" x14ac:dyDescent="0.2">
      <c r="A152" s="19">
        <v>1970</v>
      </c>
      <c r="B152" s="20">
        <v>1</v>
      </c>
      <c r="C152" s="2">
        <v>325.02</v>
      </c>
      <c r="D152" s="15">
        <v>323.77</v>
      </c>
      <c r="E152" s="17">
        <v>0.66</v>
      </c>
      <c r="F152" s="20">
        <v>2.621959137355432E-2</v>
      </c>
    </row>
    <row r="153" spans="1:6" x14ac:dyDescent="0.2">
      <c r="A153" s="19">
        <v>1970</v>
      </c>
      <c r="B153" s="20">
        <v>2</v>
      </c>
      <c r="C153" s="2">
        <v>325.33</v>
      </c>
      <c r="D153" s="15">
        <v>323.88</v>
      </c>
      <c r="E153" s="17">
        <v>0.13</v>
      </c>
      <c r="F153" s="20">
        <v>2.427611995123876E-2</v>
      </c>
    </row>
    <row r="154" spans="1:6" x14ac:dyDescent="0.2">
      <c r="A154" s="19">
        <v>1970</v>
      </c>
      <c r="B154" s="20">
        <v>3</v>
      </c>
      <c r="C154" s="2">
        <v>325.61</v>
      </c>
      <c r="D154" s="15">
        <v>323.92</v>
      </c>
      <c r="E154" s="17">
        <v>-0.1</v>
      </c>
      <c r="F154" s="20">
        <v>2.2432640466160839E-2</v>
      </c>
    </row>
    <row r="155" spans="1:6" x14ac:dyDescent="0.2">
      <c r="A155" s="19">
        <v>1970</v>
      </c>
      <c r="B155" s="20">
        <v>4</v>
      </c>
      <c r="C155" s="2">
        <v>325.74</v>
      </c>
      <c r="D155" s="15">
        <v>324.14</v>
      </c>
      <c r="E155" s="17">
        <v>-0.24</v>
      </c>
      <c r="F155" s="20">
        <v>2.100489481332744E-2</v>
      </c>
    </row>
    <row r="156" spans="1:6" x14ac:dyDescent="0.2">
      <c r="A156" s="19">
        <v>1970</v>
      </c>
      <c r="B156" s="20">
        <v>5</v>
      </c>
      <c r="C156" s="2">
        <v>325.16000000000003</v>
      </c>
      <c r="D156" s="15">
        <v>324.13</v>
      </c>
      <c r="E156" s="17">
        <v>-0.62</v>
      </c>
      <c r="F156" s="20">
        <v>1.9091201356198021E-2</v>
      </c>
    </row>
    <row r="157" spans="1:6" x14ac:dyDescent="0.2">
      <c r="A157" s="19">
        <v>1970</v>
      </c>
      <c r="B157" s="20">
        <v>6</v>
      </c>
      <c r="C157" s="2">
        <v>325.45999999999998</v>
      </c>
      <c r="D157" s="15">
        <v>324.41000000000003</v>
      </c>
      <c r="E157" s="17">
        <v>-0.86</v>
      </c>
      <c r="F157" s="20">
        <v>1.755802234524521E-2</v>
      </c>
    </row>
    <row r="158" spans="1:6" x14ac:dyDescent="0.2">
      <c r="A158" s="19">
        <v>1970</v>
      </c>
      <c r="B158" s="20">
        <v>7</v>
      </c>
      <c r="C158" s="2">
        <v>325.64</v>
      </c>
      <c r="D158" s="15">
        <v>324.42</v>
      </c>
      <c r="E158" s="17">
        <v>-1.68</v>
      </c>
      <c r="F158" s="20">
        <v>1.608084537554863E-2</v>
      </c>
    </row>
    <row r="159" spans="1:6" x14ac:dyDescent="0.2">
      <c r="A159" s="19">
        <v>1970</v>
      </c>
      <c r="B159" s="20">
        <v>8</v>
      </c>
      <c r="C159" s="2">
        <v>326</v>
      </c>
      <c r="D159" s="15">
        <v>324.32</v>
      </c>
      <c r="E159" s="17">
        <v>-1.49</v>
      </c>
      <c r="F159" s="20">
        <v>1.4654453903198941E-2</v>
      </c>
    </row>
    <row r="160" spans="1:6" x14ac:dyDescent="0.2">
      <c r="A160" s="19">
        <v>1970</v>
      </c>
      <c r="B160" s="20">
        <v>9</v>
      </c>
      <c r="C160" s="2">
        <v>326.10000000000002</v>
      </c>
      <c r="D160" s="15">
        <v>324.64999999999998</v>
      </c>
      <c r="E160" s="17">
        <v>-1.07</v>
      </c>
      <c r="F160" s="20">
        <v>1.3978347356219341E-2</v>
      </c>
    </row>
    <row r="161" spans="1:6" x14ac:dyDescent="0.2">
      <c r="A161" s="19">
        <v>1970</v>
      </c>
      <c r="B161" s="20">
        <v>10</v>
      </c>
      <c r="C161" s="2">
        <v>326.18</v>
      </c>
      <c r="D161" s="15">
        <v>324.69</v>
      </c>
      <c r="E161" s="17">
        <v>-0.87</v>
      </c>
      <c r="F161" s="20">
        <v>1.2804312112253391E-2</v>
      </c>
    </row>
    <row r="162" spans="1:6" x14ac:dyDescent="0.2">
      <c r="A162" s="19">
        <v>1970</v>
      </c>
      <c r="B162" s="20">
        <v>11</v>
      </c>
      <c r="C162" s="2">
        <v>325.95</v>
      </c>
      <c r="D162" s="15">
        <v>324.89</v>
      </c>
      <c r="E162" s="17">
        <v>-1.1499999999999999</v>
      </c>
      <c r="F162" s="20">
        <v>1.148610055686345E-2</v>
      </c>
    </row>
    <row r="163" spans="1:6" x14ac:dyDescent="0.2">
      <c r="A163" s="19">
        <v>1970</v>
      </c>
      <c r="B163" s="20">
        <v>12</v>
      </c>
      <c r="C163" s="2">
        <v>325.93</v>
      </c>
      <c r="D163" s="15">
        <v>324.74</v>
      </c>
      <c r="E163" s="17">
        <v>-1.26</v>
      </c>
      <c r="F163" s="20">
        <v>1.016584066089153E-2</v>
      </c>
    </row>
    <row r="164" spans="1:6" x14ac:dyDescent="0.2">
      <c r="A164" s="19">
        <v>1971</v>
      </c>
      <c r="B164" s="20">
        <v>1</v>
      </c>
      <c r="C164" s="2">
        <v>326.13</v>
      </c>
      <c r="D164" s="15">
        <v>324.88</v>
      </c>
      <c r="E164" s="17">
        <v>-1.31</v>
      </c>
      <c r="F164" s="20">
        <v>8.9097829421580406E-3</v>
      </c>
    </row>
    <row r="165" spans="1:6" x14ac:dyDescent="0.2">
      <c r="A165" s="19">
        <v>1971</v>
      </c>
      <c r="B165" s="20">
        <v>2</v>
      </c>
      <c r="C165" s="2">
        <v>326.02999999999997</v>
      </c>
      <c r="D165" s="15">
        <v>324.95</v>
      </c>
      <c r="E165" s="17">
        <v>-1.42</v>
      </c>
      <c r="F165" s="20">
        <v>8.4935099873475368E-3</v>
      </c>
    </row>
    <row r="166" spans="1:6" x14ac:dyDescent="0.2">
      <c r="A166" s="19">
        <v>1971</v>
      </c>
      <c r="B166" s="20">
        <v>3</v>
      </c>
      <c r="C166" s="2">
        <v>325.85000000000002</v>
      </c>
      <c r="D166" s="15">
        <v>324.82</v>
      </c>
      <c r="E166" s="17">
        <v>-1.17</v>
      </c>
      <c r="F166" s="20">
        <v>7.3770457998581949E-3</v>
      </c>
    </row>
    <row r="167" spans="1:6" x14ac:dyDescent="0.2">
      <c r="A167" s="19">
        <v>1971</v>
      </c>
      <c r="B167" s="20">
        <v>4</v>
      </c>
      <c r="C167" s="2">
        <v>325.38</v>
      </c>
      <c r="D167" s="15">
        <v>324.94</v>
      </c>
      <c r="E167" s="17">
        <v>-0.78</v>
      </c>
      <c r="F167" s="20">
        <v>7.8218808335183722E-3</v>
      </c>
    </row>
    <row r="168" spans="1:6" x14ac:dyDescent="0.2">
      <c r="A168" s="19">
        <v>1971</v>
      </c>
      <c r="B168" s="20">
        <v>5</v>
      </c>
      <c r="C168" s="2">
        <v>326</v>
      </c>
      <c r="D168" s="15">
        <v>325.04000000000002</v>
      </c>
      <c r="E168" s="17">
        <v>-0.87</v>
      </c>
      <c r="F168" s="20">
        <v>6.7879518932621088E-3</v>
      </c>
    </row>
    <row r="169" spans="1:6" x14ac:dyDescent="0.2">
      <c r="A169" s="19">
        <v>1971</v>
      </c>
      <c r="B169" s="20">
        <v>6</v>
      </c>
      <c r="C169" s="2">
        <v>326.36</v>
      </c>
      <c r="D169" s="15">
        <v>325.14</v>
      </c>
      <c r="E169" s="17">
        <v>-0.81</v>
      </c>
      <c r="F169" s="20">
        <v>6.4813110689166268E-3</v>
      </c>
    </row>
    <row r="170" spans="1:6" x14ac:dyDescent="0.2">
      <c r="A170" s="19">
        <v>1971</v>
      </c>
      <c r="B170" s="20">
        <v>7</v>
      </c>
      <c r="C170" s="2">
        <v>326.64999999999998</v>
      </c>
      <c r="D170" s="15">
        <v>325.10000000000002</v>
      </c>
      <c r="E170" s="17">
        <v>-0.62</v>
      </c>
      <c r="F170" s="20">
        <v>6.170694427088147E-3</v>
      </c>
    </row>
    <row r="171" spans="1:6" x14ac:dyDescent="0.2">
      <c r="A171" s="19">
        <v>1971</v>
      </c>
      <c r="B171" s="20">
        <v>8</v>
      </c>
      <c r="C171" s="2">
        <v>326.75</v>
      </c>
      <c r="D171" s="15">
        <v>325.2</v>
      </c>
      <c r="E171" s="17">
        <v>-0.81</v>
      </c>
      <c r="F171" s="20">
        <v>5.9080759819618942E-3</v>
      </c>
    </row>
    <row r="172" spans="1:6" x14ac:dyDescent="0.2">
      <c r="A172" s="19">
        <v>1971</v>
      </c>
      <c r="B172" s="20">
        <v>9</v>
      </c>
      <c r="C172" s="2">
        <v>326.37</v>
      </c>
      <c r="D172" s="15">
        <v>325.25</v>
      </c>
      <c r="E172" s="17">
        <v>-0.76</v>
      </c>
      <c r="F172" s="20">
        <v>5.6504986621146308E-3</v>
      </c>
    </row>
    <row r="173" spans="1:6" x14ac:dyDescent="0.2">
      <c r="A173" s="19">
        <v>1971</v>
      </c>
      <c r="B173" s="20">
        <v>10</v>
      </c>
      <c r="C173" s="2">
        <v>326.68</v>
      </c>
      <c r="D173" s="15">
        <v>325.31</v>
      </c>
      <c r="E173" s="17">
        <v>-1.08</v>
      </c>
      <c r="F173" s="20">
        <v>6.0327953948940251E-3</v>
      </c>
    </row>
    <row r="174" spans="1:6" x14ac:dyDescent="0.2">
      <c r="A174" s="19">
        <v>1971</v>
      </c>
      <c r="B174" s="20">
        <v>11</v>
      </c>
      <c r="C174" s="2">
        <v>326.75</v>
      </c>
      <c r="D174" s="15">
        <v>325.39</v>
      </c>
      <c r="E174" s="17">
        <v>-1.0900000000000001</v>
      </c>
      <c r="F174" s="20">
        <v>5.5466942754583996E-3</v>
      </c>
    </row>
    <row r="175" spans="1:6" x14ac:dyDescent="0.2">
      <c r="A175" s="19">
        <v>1971</v>
      </c>
      <c r="B175" s="20">
        <v>12</v>
      </c>
      <c r="C175" s="2">
        <v>326.81</v>
      </c>
      <c r="D175" s="15">
        <v>325.44</v>
      </c>
      <c r="E175" s="17">
        <v>-1.1499999999999999</v>
      </c>
      <c r="F175" s="20">
        <v>5.1003107592828357E-3</v>
      </c>
    </row>
    <row r="176" spans="1:6" x14ac:dyDescent="0.2">
      <c r="A176" s="19">
        <v>1972</v>
      </c>
      <c r="B176" s="20">
        <v>1</v>
      </c>
      <c r="C176" s="2">
        <v>326.73</v>
      </c>
      <c r="D176" s="15">
        <v>325.52</v>
      </c>
      <c r="E176" s="17">
        <v>-0.56999999999999995</v>
      </c>
      <c r="F176" s="20">
        <v>4.6894593299822368E-3</v>
      </c>
    </row>
    <row r="177" spans="1:6" x14ac:dyDescent="0.2">
      <c r="A177" s="19">
        <v>1972</v>
      </c>
      <c r="B177" s="20">
        <v>2</v>
      </c>
      <c r="C177" s="2">
        <v>326.98</v>
      </c>
      <c r="D177" s="15">
        <v>325.58999999999997</v>
      </c>
      <c r="E177" s="17">
        <v>-0.32</v>
      </c>
      <c r="F177" s="20">
        <v>4.3122400537889067E-3</v>
      </c>
    </row>
    <row r="178" spans="1:6" x14ac:dyDescent="0.2">
      <c r="A178" s="19">
        <v>1972</v>
      </c>
      <c r="B178" s="20">
        <v>3</v>
      </c>
      <c r="C178" s="2">
        <v>326.39999999999998</v>
      </c>
      <c r="D178" s="15">
        <v>325.54000000000002</v>
      </c>
      <c r="E178" s="17">
        <v>-0.2</v>
      </c>
      <c r="F178" s="20">
        <v>3.9581828504563757E-3</v>
      </c>
    </row>
    <row r="179" spans="1:6" x14ac:dyDescent="0.2">
      <c r="A179" s="19">
        <v>1972</v>
      </c>
      <c r="B179" s="20">
        <v>4</v>
      </c>
      <c r="C179" s="2">
        <v>327.29000000000002</v>
      </c>
      <c r="D179" s="15">
        <v>325.64</v>
      </c>
      <c r="E179" s="17">
        <v>0.32</v>
      </c>
      <c r="F179" s="20">
        <v>3.743552813070298E-3</v>
      </c>
    </row>
    <row r="180" spans="1:6" x14ac:dyDescent="0.2">
      <c r="A180" s="19">
        <v>1972</v>
      </c>
      <c r="B180" s="20">
        <v>5</v>
      </c>
      <c r="C180" s="2">
        <v>327.13</v>
      </c>
      <c r="D180" s="15">
        <v>325.68</v>
      </c>
      <c r="E180" s="17">
        <v>0.49</v>
      </c>
      <c r="F180" s="20">
        <v>3.4388250906237099E-3</v>
      </c>
    </row>
    <row r="181" spans="1:6" x14ac:dyDescent="0.2">
      <c r="A181" s="19">
        <v>1972</v>
      </c>
      <c r="B181" s="20">
        <v>6</v>
      </c>
      <c r="C181" s="2">
        <v>326.89</v>
      </c>
      <c r="D181" s="15">
        <v>326.05</v>
      </c>
      <c r="E181" s="17">
        <v>0.93</v>
      </c>
      <c r="F181" s="20">
        <v>3.159318256790597E-3</v>
      </c>
    </row>
    <row r="182" spans="1:6" x14ac:dyDescent="0.2">
      <c r="A182" s="19">
        <v>1972</v>
      </c>
      <c r="B182" s="20">
        <v>7</v>
      </c>
      <c r="C182" s="2">
        <v>327.36</v>
      </c>
      <c r="D182" s="15">
        <v>326.08</v>
      </c>
      <c r="E182" s="17">
        <v>1.33</v>
      </c>
      <c r="F182" s="20">
        <v>2.9029752519252449E-3</v>
      </c>
    </row>
    <row r="183" spans="1:6" x14ac:dyDescent="0.2">
      <c r="A183" s="19">
        <v>1972</v>
      </c>
      <c r="B183" s="20">
        <v>8</v>
      </c>
      <c r="C183" s="2">
        <v>327.67</v>
      </c>
      <c r="D183" s="15">
        <v>326.48</v>
      </c>
      <c r="E183" s="17">
        <v>2.02</v>
      </c>
      <c r="F183" s="20">
        <v>2.6677238577551081E-3</v>
      </c>
    </row>
    <row r="184" spans="1:6" x14ac:dyDescent="0.2">
      <c r="A184" s="19">
        <v>1972</v>
      </c>
      <c r="B184" s="20">
        <v>9</v>
      </c>
      <c r="C184" s="2">
        <v>327.87</v>
      </c>
      <c r="D184" s="15">
        <v>326.01</v>
      </c>
      <c r="E184" s="17">
        <v>1.64</v>
      </c>
      <c r="F184" s="20">
        <v>2.4448795944100742E-3</v>
      </c>
    </row>
    <row r="185" spans="1:6" x14ac:dyDescent="0.2">
      <c r="A185" s="19">
        <v>1972</v>
      </c>
      <c r="B185" s="20">
        <v>10</v>
      </c>
      <c r="C185" s="2">
        <v>328.33</v>
      </c>
      <c r="D185" s="15">
        <v>326.27</v>
      </c>
      <c r="E185" s="17">
        <v>1.92</v>
      </c>
      <c r="F185" s="20">
        <v>2.2666346672815408E-3</v>
      </c>
    </row>
    <row r="186" spans="1:6" x14ac:dyDescent="0.2">
      <c r="A186" s="19">
        <v>1972</v>
      </c>
      <c r="B186" s="20">
        <v>11</v>
      </c>
      <c r="C186" s="2">
        <v>328.45</v>
      </c>
      <c r="D186" s="15">
        <v>326.68</v>
      </c>
      <c r="E186" s="17">
        <v>2.15</v>
      </c>
      <c r="F186" s="20">
        <v>2.0804747618708859E-3</v>
      </c>
    </row>
    <row r="187" spans="1:6" x14ac:dyDescent="0.2">
      <c r="A187" s="19">
        <v>1972</v>
      </c>
      <c r="B187" s="20">
        <v>12</v>
      </c>
      <c r="C187" s="2">
        <v>328.35</v>
      </c>
      <c r="D187" s="15">
        <v>326.66000000000003</v>
      </c>
      <c r="E187" s="17">
        <v>2.44</v>
      </c>
      <c r="F187" s="20">
        <v>1.9100614329487021E-3</v>
      </c>
    </row>
    <row r="188" spans="1:6" x14ac:dyDescent="0.2">
      <c r="A188" s="19">
        <v>1973</v>
      </c>
      <c r="B188" s="20">
        <v>1</v>
      </c>
      <c r="C188" s="2">
        <v>328.5</v>
      </c>
      <c r="D188" s="15">
        <v>326.82</v>
      </c>
      <c r="E188" s="17">
        <v>1.62</v>
      </c>
      <c r="F188" s="20">
        <v>1.753936186785433E-3</v>
      </c>
    </row>
    <row r="189" spans="1:6" x14ac:dyDescent="0.2">
      <c r="A189" s="19">
        <v>1973</v>
      </c>
      <c r="B189" s="20">
        <v>2</v>
      </c>
      <c r="C189" s="2">
        <v>328.9</v>
      </c>
      <c r="D189" s="15">
        <v>326.69</v>
      </c>
      <c r="E189" s="17">
        <v>0.81</v>
      </c>
      <c r="F189" s="20">
        <v>1.610733938511803E-3</v>
      </c>
    </row>
    <row r="190" spans="1:6" x14ac:dyDescent="0.2">
      <c r="A190" s="19">
        <v>1973</v>
      </c>
      <c r="B190" s="20">
        <v>3</v>
      </c>
      <c r="C190" s="2">
        <v>328.97</v>
      </c>
      <c r="D190" s="15">
        <v>326.83999999999997</v>
      </c>
      <c r="E190" s="17">
        <v>0.31</v>
      </c>
      <c r="F190" s="20">
        <v>1.476418550855036E-3</v>
      </c>
    </row>
    <row r="191" spans="1:6" x14ac:dyDescent="0.2">
      <c r="A191" s="19">
        <v>1973</v>
      </c>
      <c r="B191" s="20">
        <v>4</v>
      </c>
      <c r="C191" s="2">
        <v>329.08</v>
      </c>
      <c r="D191" s="15">
        <v>327.27999999999997</v>
      </c>
      <c r="E191" s="17">
        <v>-0.33</v>
      </c>
      <c r="F191" s="20">
        <v>1.377078880250348E-3</v>
      </c>
    </row>
    <row r="192" spans="1:6" x14ac:dyDescent="0.2">
      <c r="A192" s="19">
        <v>1973</v>
      </c>
      <c r="B192" s="20">
        <v>5</v>
      </c>
      <c r="C192" s="2">
        <v>329.53</v>
      </c>
      <c r="D192" s="15">
        <v>327.47000000000003</v>
      </c>
      <c r="E192" s="17">
        <v>-0.89</v>
      </c>
      <c r="F192" s="20">
        <v>1.265016078334067E-3</v>
      </c>
    </row>
    <row r="193" spans="1:6" x14ac:dyDescent="0.2">
      <c r="A193" s="19">
        <v>1973</v>
      </c>
      <c r="B193" s="20">
        <v>6</v>
      </c>
      <c r="C193" s="2">
        <v>329.84</v>
      </c>
      <c r="D193" s="15">
        <v>327.64999999999998</v>
      </c>
      <c r="E193" s="17">
        <v>-0.96</v>
      </c>
      <c r="F193" s="20">
        <v>1.162229680692412E-3</v>
      </c>
    </row>
    <row r="194" spans="1:6" x14ac:dyDescent="0.2">
      <c r="A194" s="19">
        <v>1973</v>
      </c>
      <c r="B194" s="20">
        <v>7</v>
      </c>
      <c r="C194" s="2">
        <v>330.16</v>
      </c>
      <c r="D194" s="15">
        <v>327.68</v>
      </c>
      <c r="E194" s="17">
        <v>-1.25</v>
      </c>
      <c r="F194" s="20">
        <v>1.067940076654949E-3</v>
      </c>
    </row>
    <row r="195" spans="1:6" x14ac:dyDescent="0.2">
      <c r="A195" s="19">
        <v>1973</v>
      </c>
      <c r="B195" s="20">
        <v>8</v>
      </c>
      <c r="C195" s="2">
        <v>330.64</v>
      </c>
      <c r="D195" s="15">
        <v>328.03</v>
      </c>
      <c r="E195" s="17">
        <v>-1.22</v>
      </c>
      <c r="F195" s="20">
        <v>9.8133426107734978E-4</v>
      </c>
    </row>
    <row r="196" spans="1:6" x14ac:dyDescent="0.2">
      <c r="A196" s="19">
        <v>1973</v>
      </c>
      <c r="B196" s="20">
        <v>9</v>
      </c>
      <c r="C196" s="2">
        <v>330.55</v>
      </c>
      <c r="D196" s="15">
        <v>328.16</v>
      </c>
      <c r="E196" s="17">
        <v>-1.18</v>
      </c>
      <c r="F196" s="20">
        <v>8.993604482226789E-4</v>
      </c>
    </row>
    <row r="197" spans="1:6" x14ac:dyDescent="0.2">
      <c r="A197" s="19">
        <v>1973</v>
      </c>
      <c r="B197" s="20">
        <v>10</v>
      </c>
      <c r="C197" s="2">
        <v>330.32</v>
      </c>
      <c r="D197" s="15">
        <v>328.13</v>
      </c>
      <c r="E197" s="17">
        <v>-1.35</v>
      </c>
      <c r="F197" s="20">
        <v>8.3364193878843326E-4</v>
      </c>
    </row>
    <row r="198" spans="1:6" x14ac:dyDescent="0.2">
      <c r="A198" s="19">
        <v>1973</v>
      </c>
      <c r="B198" s="20">
        <v>11</v>
      </c>
      <c r="C198" s="2">
        <v>330.13</v>
      </c>
      <c r="D198" s="15">
        <v>328.25</v>
      </c>
      <c r="E198" s="17">
        <v>-1.59</v>
      </c>
      <c r="F198" s="20">
        <v>7.6537742403513136E-4</v>
      </c>
    </row>
    <row r="199" spans="1:6" x14ac:dyDescent="0.2">
      <c r="A199" s="19">
        <v>1973</v>
      </c>
      <c r="B199" s="20">
        <v>12</v>
      </c>
      <c r="C199" s="2">
        <v>329.44</v>
      </c>
      <c r="D199" s="15">
        <v>328.45</v>
      </c>
      <c r="E199" s="17">
        <v>-1.6</v>
      </c>
      <c r="F199" s="20">
        <v>7.025709858842678E-4</v>
      </c>
    </row>
    <row r="200" spans="1:6" x14ac:dyDescent="0.2">
      <c r="A200" s="19">
        <v>1974</v>
      </c>
      <c r="B200" s="20">
        <v>1</v>
      </c>
      <c r="C200" s="2">
        <v>329.31</v>
      </c>
      <c r="D200" s="15">
        <v>328.38</v>
      </c>
      <c r="E200" s="17">
        <v>-1.58</v>
      </c>
      <c r="F200" s="20">
        <v>6.452746914177046E-4</v>
      </c>
    </row>
    <row r="201" spans="1:6" x14ac:dyDescent="0.2">
      <c r="A201" s="19">
        <v>1974</v>
      </c>
      <c r="B201" s="20">
        <v>2</v>
      </c>
      <c r="C201" s="2">
        <v>330.05</v>
      </c>
      <c r="D201" s="15">
        <v>328.43</v>
      </c>
      <c r="E201" s="17">
        <v>-1.19</v>
      </c>
      <c r="F201" s="20">
        <v>5.9274172801125874E-4</v>
      </c>
    </row>
    <row r="202" spans="1:6" x14ac:dyDescent="0.2">
      <c r="A202" s="19">
        <v>1974</v>
      </c>
      <c r="B202" s="20">
        <v>3</v>
      </c>
      <c r="C202" s="2">
        <v>330.14</v>
      </c>
      <c r="D202" s="15">
        <v>328.57</v>
      </c>
      <c r="E202" s="17">
        <v>-0.94</v>
      </c>
      <c r="F202" s="20">
        <v>5.4309915747338851E-4</v>
      </c>
    </row>
    <row r="203" spans="1:6" x14ac:dyDescent="0.2">
      <c r="A203" s="19">
        <v>1974</v>
      </c>
      <c r="B203" s="20">
        <v>4</v>
      </c>
      <c r="C203" s="2">
        <v>330.22</v>
      </c>
      <c r="D203" s="15">
        <v>328.44</v>
      </c>
      <c r="E203" s="17">
        <v>-0.56999999999999995</v>
      </c>
      <c r="F203" s="20">
        <v>5.0669970385012401E-4</v>
      </c>
    </row>
    <row r="204" spans="1:6" x14ac:dyDescent="0.2">
      <c r="A204" s="19">
        <v>1974</v>
      </c>
      <c r="B204" s="20">
        <v>5</v>
      </c>
      <c r="C204" s="2">
        <v>330.13</v>
      </c>
      <c r="D204" s="15">
        <v>328.38</v>
      </c>
      <c r="E204" s="17">
        <v>-0.37</v>
      </c>
      <c r="F204" s="20">
        <v>4.6548120611786872E-4</v>
      </c>
    </row>
    <row r="205" spans="1:6" x14ac:dyDescent="0.2">
      <c r="A205" s="19">
        <v>1974</v>
      </c>
      <c r="B205" s="20">
        <v>6</v>
      </c>
      <c r="C205" s="2">
        <v>330.01</v>
      </c>
      <c r="D205" s="15">
        <v>328.12</v>
      </c>
      <c r="E205" s="17">
        <v>-0.22</v>
      </c>
      <c r="F205" s="20">
        <v>4.2762043168387498E-4</v>
      </c>
    </row>
    <row r="206" spans="1:6" x14ac:dyDescent="0.2">
      <c r="A206" s="19">
        <v>1974</v>
      </c>
      <c r="B206" s="20">
        <v>7</v>
      </c>
      <c r="C206" s="2">
        <v>330.46</v>
      </c>
      <c r="D206" s="15">
        <v>328.42</v>
      </c>
      <c r="E206" s="17">
        <v>-0.22</v>
      </c>
      <c r="F206" s="20">
        <v>3.92944636769969E-4</v>
      </c>
    </row>
    <row r="207" spans="1:6" x14ac:dyDescent="0.2">
      <c r="A207" s="19">
        <v>1974</v>
      </c>
      <c r="B207" s="20">
        <v>8</v>
      </c>
      <c r="C207" s="2">
        <v>330.73</v>
      </c>
      <c r="D207" s="15">
        <v>328.31</v>
      </c>
      <c r="E207" s="17">
        <v>0.04</v>
      </c>
      <c r="F207" s="20">
        <v>3.6119286847779888E-4</v>
      </c>
    </row>
    <row r="208" spans="1:6" x14ac:dyDescent="0.2">
      <c r="A208" s="19">
        <v>1974</v>
      </c>
      <c r="B208" s="20">
        <v>9</v>
      </c>
      <c r="C208" s="2">
        <v>330.48</v>
      </c>
      <c r="D208" s="15">
        <v>328.41</v>
      </c>
      <c r="E208" s="17">
        <v>-0.23</v>
      </c>
      <c r="F208" s="20">
        <v>3.3090517611618499E-4</v>
      </c>
    </row>
    <row r="209" spans="1:6" x14ac:dyDescent="0.2">
      <c r="A209" s="19">
        <v>1974</v>
      </c>
      <c r="B209" s="20">
        <v>10</v>
      </c>
      <c r="C209" s="2">
        <v>330.52</v>
      </c>
      <c r="D209" s="15">
        <v>328.53</v>
      </c>
      <c r="E209" s="17">
        <v>-0.63</v>
      </c>
      <c r="F209" s="20">
        <v>3.0661119270089168E-4</v>
      </c>
    </row>
    <row r="210" spans="1:6" x14ac:dyDescent="0.2">
      <c r="A210" s="19">
        <v>1974</v>
      </c>
      <c r="B210" s="20">
        <v>11</v>
      </c>
      <c r="C210" s="2">
        <v>330.43</v>
      </c>
      <c r="D210" s="15">
        <v>328.79</v>
      </c>
      <c r="E210" s="17">
        <v>-0.75</v>
      </c>
      <c r="F210" s="20">
        <v>6.6285587840941868E-3</v>
      </c>
    </row>
    <row r="211" spans="1:6" x14ac:dyDescent="0.2">
      <c r="A211" s="19">
        <v>1974</v>
      </c>
      <c r="B211" s="20">
        <v>12</v>
      </c>
      <c r="C211" s="2">
        <v>330.38</v>
      </c>
      <c r="D211" s="15">
        <v>328.83</v>
      </c>
      <c r="E211" s="17">
        <v>-0.74</v>
      </c>
      <c r="F211" s="20">
        <v>1.4036489774220499E-2</v>
      </c>
    </row>
    <row r="212" spans="1:6" x14ac:dyDescent="0.2">
      <c r="A212" s="19">
        <v>1975</v>
      </c>
      <c r="B212" s="20">
        <v>1</v>
      </c>
      <c r="C212" s="2">
        <v>330.36</v>
      </c>
      <c r="D212" s="15">
        <v>328.97</v>
      </c>
      <c r="E212" s="17">
        <v>-0.44</v>
      </c>
      <c r="F212" s="20">
        <v>2.146271225407801E-2</v>
      </c>
    </row>
    <row r="213" spans="1:6" x14ac:dyDescent="0.2">
      <c r="A213" s="19">
        <v>1975</v>
      </c>
      <c r="B213" s="20">
        <v>2</v>
      </c>
      <c r="C213" s="2">
        <v>330.74</v>
      </c>
      <c r="D213" s="15">
        <v>329.25</v>
      </c>
      <c r="E213" s="17">
        <v>-0.5</v>
      </c>
      <c r="F213" s="20">
        <v>2.894572673874227E-2</v>
      </c>
    </row>
    <row r="214" spans="1:6" x14ac:dyDescent="0.2">
      <c r="A214" s="19">
        <v>1975</v>
      </c>
      <c r="B214" s="20">
        <v>3</v>
      </c>
      <c r="C214" s="2">
        <v>330.69</v>
      </c>
      <c r="D214" s="15">
        <v>329.35</v>
      </c>
      <c r="E214" s="17">
        <v>-0.44</v>
      </c>
      <c r="F214" s="20">
        <v>3.2730493797357457E-2</v>
      </c>
    </row>
    <row r="215" spans="1:6" x14ac:dyDescent="0.2">
      <c r="A215" s="19">
        <v>1975</v>
      </c>
      <c r="B215" s="20">
        <v>4</v>
      </c>
      <c r="C215" s="2">
        <v>330.87</v>
      </c>
      <c r="D215" s="15">
        <v>329.41</v>
      </c>
      <c r="E215" s="17">
        <v>-0.27</v>
      </c>
      <c r="F215" s="20">
        <v>3.1784056423902689E-2</v>
      </c>
    </row>
    <row r="216" spans="1:6" x14ac:dyDescent="0.2">
      <c r="A216" s="19">
        <v>1975</v>
      </c>
      <c r="B216" s="20">
        <v>5</v>
      </c>
      <c r="C216" s="2">
        <v>331</v>
      </c>
      <c r="D216" s="15">
        <v>329.31</v>
      </c>
      <c r="E216" s="17">
        <v>-0.93</v>
      </c>
      <c r="F216" s="20">
        <v>3.1409064704811557E-2</v>
      </c>
    </row>
    <row r="217" spans="1:6" x14ac:dyDescent="0.2">
      <c r="A217" s="19">
        <v>1975</v>
      </c>
      <c r="B217" s="20">
        <v>6</v>
      </c>
      <c r="C217" s="2">
        <v>331.36</v>
      </c>
      <c r="D217" s="15">
        <v>329.29</v>
      </c>
      <c r="E217" s="17">
        <v>-1.1000000000000001</v>
      </c>
      <c r="F217" s="20">
        <v>3.0336657211530029E-2</v>
      </c>
    </row>
    <row r="218" spans="1:6" x14ac:dyDescent="0.2">
      <c r="A218" s="19">
        <v>1975</v>
      </c>
      <c r="B218" s="20">
        <v>7</v>
      </c>
      <c r="C218" s="2">
        <v>331.19</v>
      </c>
      <c r="D218" s="15">
        <v>329.3</v>
      </c>
      <c r="E218" s="17">
        <v>-0.88</v>
      </c>
      <c r="F218" s="20">
        <v>2.9448347740448109E-2</v>
      </c>
    </row>
    <row r="219" spans="1:6" x14ac:dyDescent="0.2">
      <c r="A219" s="19">
        <v>1975</v>
      </c>
      <c r="B219" s="20">
        <v>8</v>
      </c>
      <c r="C219" s="2">
        <v>331.39</v>
      </c>
      <c r="D219" s="15">
        <v>329.45</v>
      </c>
      <c r="E219" s="17">
        <v>-0.63</v>
      </c>
      <c r="F219" s="20">
        <v>2.872091589127302E-2</v>
      </c>
    </row>
    <row r="220" spans="1:6" x14ac:dyDescent="0.2">
      <c r="A220" s="19">
        <v>1975</v>
      </c>
      <c r="B220" s="20">
        <v>9</v>
      </c>
      <c r="C220" s="2">
        <v>331.61</v>
      </c>
      <c r="D220" s="15">
        <v>329.69</v>
      </c>
      <c r="E220" s="17">
        <v>-1.06</v>
      </c>
      <c r="F220" s="20">
        <v>2.8039750778651739E-2</v>
      </c>
    </row>
    <row r="221" spans="1:6" x14ac:dyDescent="0.2">
      <c r="A221" s="19">
        <v>1975</v>
      </c>
      <c r="B221" s="20">
        <v>10</v>
      </c>
      <c r="C221" s="2">
        <v>331.5</v>
      </c>
      <c r="D221" s="15">
        <v>330.05</v>
      </c>
      <c r="E221" s="17">
        <v>-1.22</v>
      </c>
      <c r="F221" s="20">
        <v>2.7362616258440869E-2</v>
      </c>
    </row>
    <row r="222" spans="1:6" x14ac:dyDescent="0.2">
      <c r="A222" s="19">
        <v>1975</v>
      </c>
      <c r="B222" s="20">
        <v>11</v>
      </c>
      <c r="C222" s="2">
        <v>331.47</v>
      </c>
      <c r="D222" s="15">
        <v>330.11</v>
      </c>
      <c r="E222" s="17">
        <v>-1.22</v>
      </c>
      <c r="F222" s="20">
        <v>2.6404810367672171E-2</v>
      </c>
    </row>
    <row r="223" spans="1:6" x14ac:dyDescent="0.2">
      <c r="A223" s="19">
        <v>1975</v>
      </c>
      <c r="B223" s="20">
        <v>12</v>
      </c>
      <c r="C223" s="2">
        <v>331.57</v>
      </c>
      <c r="D223" s="15">
        <v>330.12</v>
      </c>
      <c r="E223" s="17">
        <v>-1.54</v>
      </c>
      <c r="F223" s="20">
        <v>2.4627414899966379E-2</v>
      </c>
    </row>
    <row r="224" spans="1:6" x14ac:dyDescent="0.2">
      <c r="A224" s="19">
        <v>1976</v>
      </c>
      <c r="B224" s="20">
        <v>1</v>
      </c>
      <c r="C224" s="2">
        <v>331.7</v>
      </c>
      <c r="D224" s="15">
        <v>330.39</v>
      </c>
      <c r="E224" s="17">
        <v>-1.65</v>
      </c>
      <c r="F224" s="20">
        <v>2.2963849212596171E-2</v>
      </c>
    </row>
    <row r="225" spans="1:6" x14ac:dyDescent="0.2">
      <c r="A225" s="19">
        <v>1976</v>
      </c>
      <c r="B225" s="20">
        <v>2</v>
      </c>
      <c r="C225" s="2">
        <v>331.9</v>
      </c>
      <c r="D225" s="15">
        <v>330.35</v>
      </c>
      <c r="E225" s="17">
        <v>-1.02</v>
      </c>
      <c r="F225" s="20">
        <v>2.1408741965819419E-2</v>
      </c>
    </row>
    <row r="226" spans="1:6" x14ac:dyDescent="0.2">
      <c r="A226" s="19">
        <v>1976</v>
      </c>
      <c r="B226" s="20">
        <v>3</v>
      </c>
      <c r="C226" s="2">
        <v>332.12</v>
      </c>
      <c r="D226" s="15">
        <v>330.42</v>
      </c>
      <c r="E226" s="17">
        <v>-0.56999999999999995</v>
      </c>
      <c r="F226" s="20">
        <v>2.0423041121559179E-2</v>
      </c>
    </row>
    <row r="227" spans="1:6" x14ac:dyDescent="0.2">
      <c r="A227" s="19">
        <v>1976</v>
      </c>
      <c r="B227" s="20">
        <v>4</v>
      </c>
      <c r="C227" s="2">
        <v>332.12</v>
      </c>
      <c r="D227" s="15">
        <v>330.09</v>
      </c>
      <c r="E227" s="17">
        <v>-0.23</v>
      </c>
      <c r="F227" s="20">
        <v>1.9425008240001759E-2</v>
      </c>
    </row>
    <row r="228" spans="1:6" x14ac:dyDescent="0.2">
      <c r="A228" s="19">
        <v>1976</v>
      </c>
      <c r="B228" s="20">
        <v>5</v>
      </c>
      <c r="C228" s="2">
        <v>331.9</v>
      </c>
      <c r="D228" s="15">
        <v>330.3</v>
      </c>
      <c r="E228" s="17">
        <v>-7.0000000000000007E-2</v>
      </c>
      <c r="F228" s="20">
        <v>1.7761769409728921E-2</v>
      </c>
    </row>
    <row r="229" spans="1:6" x14ac:dyDescent="0.2">
      <c r="A229" s="19">
        <v>1976</v>
      </c>
      <c r="B229" s="20">
        <v>6</v>
      </c>
      <c r="C229" s="2">
        <v>332.1</v>
      </c>
      <c r="D229" s="15">
        <v>330.21</v>
      </c>
      <c r="E229" s="17">
        <v>0.61</v>
      </c>
      <c r="F229" s="20">
        <v>1.6497085174636241E-2</v>
      </c>
    </row>
    <row r="230" spans="1:6" x14ac:dyDescent="0.2">
      <c r="A230" s="19">
        <v>1976</v>
      </c>
      <c r="B230" s="20">
        <v>7</v>
      </c>
      <c r="C230" s="2">
        <v>332.36</v>
      </c>
      <c r="D230" s="15">
        <v>330.4</v>
      </c>
      <c r="E230" s="17">
        <v>0.85</v>
      </c>
      <c r="F230" s="20">
        <v>1.53331271724864E-2</v>
      </c>
    </row>
    <row r="231" spans="1:6" x14ac:dyDescent="0.2">
      <c r="A231" s="19">
        <v>1976</v>
      </c>
      <c r="B231" s="20">
        <v>8</v>
      </c>
      <c r="C231" s="2">
        <v>332.31</v>
      </c>
      <c r="D231" s="15">
        <v>330.63</v>
      </c>
      <c r="E231" s="17">
        <v>0.97</v>
      </c>
      <c r="F231" s="20">
        <v>1.4191889542775161E-2</v>
      </c>
    </row>
    <row r="232" spans="1:6" x14ac:dyDescent="0.2">
      <c r="A232" s="19">
        <v>1976</v>
      </c>
      <c r="B232" s="20">
        <v>9</v>
      </c>
      <c r="C232" s="2">
        <v>332.38</v>
      </c>
      <c r="D232" s="15">
        <v>330.85</v>
      </c>
      <c r="E232" s="17">
        <v>0.94</v>
      </c>
      <c r="F232" s="20">
        <v>1.314984560605238E-2</v>
      </c>
    </row>
    <row r="233" spans="1:6" x14ac:dyDescent="0.2">
      <c r="A233" s="19">
        <v>1976</v>
      </c>
      <c r="B233" s="20">
        <v>10</v>
      </c>
      <c r="C233" s="2">
        <v>332.11</v>
      </c>
      <c r="D233" s="15">
        <v>331.2</v>
      </c>
      <c r="E233" s="17">
        <v>1.1000000000000001</v>
      </c>
      <c r="F233" s="20">
        <v>1.223154339007643E-2</v>
      </c>
    </row>
    <row r="234" spans="1:6" x14ac:dyDescent="0.2">
      <c r="A234" s="19">
        <v>1976</v>
      </c>
      <c r="B234" s="20">
        <v>11</v>
      </c>
      <c r="C234" s="2">
        <v>332.29</v>
      </c>
      <c r="D234" s="15">
        <v>331.41</v>
      </c>
      <c r="E234" s="17">
        <v>1.05</v>
      </c>
      <c r="F234" s="20">
        <v>1.1313922082835061E-2</v>
      </c>
    </row>
    <row r="235" spans="1:6" x14ac:dyDescent="0.2">
      <c r="A235" s="19">
        <v>1976</v>
      </c>
      <c r="B235" s="20">
        <v>12</v>
      </c>
      <c r="C235" s="2">
        <v>332.49</v>
      </c>
      <c r="D235" s="15">
        <v>331.28</v>
      </c>
      <c r="E235" s="17">
        <v>0.76</v>
      </c>
      <c r="F235" s="20">
        <v>1.0332278857325889E-2</v>
      </c>
    </row>
    <row r="236" spans="1:6" x14ac:dyDescent="0.2">
      <c r="A236" s="19">
        <v>1977</v>
      </c>
      <c r="B236" s="20">
        <v>1</v>
      </c>
      <c r="C236" s="2">
        <v>332.88</v>
      </c>
      <c r="D236" s="15">
        <v>331.31</v>
      </c>
      <c r="E236" s="17">
        <v>0.95</v>
      </c>
      <c r="F236" s="20">
        <v>9.3576630327062982E-3</v>
      </c>
    </row>
    <row r="237" spans="1:6" x14ac:dyDescent="0.2">
      <c r="A237" s="19">
        <v>1977</v>
      </c>
      <c r="B237" s="20">
        <v>2</v>
      </c>
      <c r="C237" s="2">
        <v>332.75</v>
      </c>
      <c r="D237" s="15">
        <v>331.35</v>
      </c>
      <c r="E237" s="17">
        <v>0.61</v>
      </c>
      <c r="F237" s="20">
        <v>8.4308814703924328E-3</v>
      </c>
    </row>
    <row r="238" spans="1:6" x14ac:dyDescent="0.2">
      <c r="A238" s="19">
        <v>1977</v>
      </c>
      <c r="B238" s="20">
        <v>3</v>
      </c>
      <c r="C238" s="2">
        <v>333.35</v>
      </c>
      <c r="D238" s="15">
        <v>331.34</v>
      </c>
      <c r="E238" s="17">
        <v>0.4</v>
      </c>
      <c r="F238" s="20">
        <v>8.0618820638402103E-3</v>
      </c>
    </row>
    <row r="239" spans="1:6" x14ac:dyDescent="0.2">
      <c r="A239" s="19">
        <v>1977</v>
      </c>
      <c r="B239" s="20">
        <v>4</v>
      </c>
      <c r="C239" s="2">
        <v>333.62</v>
      </c>
      <c r="D239" s="15">
        <v>331.8</v>
      </c>
      <c r="E239" s="17">
        <v>-0.51</v>
      </c>
      <c r="F239" s="20">
        <v>8.3429387812154875E-3</v>
      </c>
    </row>
    <row r="240" spans="1:6" x14ac:dyDescent="0.2">
      <c r="A240" s="19">
        <v>1977</v>
      </c>
      <c r="B240" s="20">
        <v>5</v>
      </c>
      <c r="C240" s="2">
        <v>333.76</v>
      </c>
      <c r="D240" s="15">
        <v>331.78</v>
      </c>
      <c r="E240" s="17">
        <v>-0.22</v>
      </c>
      <c r="F240" s="20">
        <v>7.3576327851458201E-3</v>
      </c>
    </row>
    <row r="241" spans="1:6" x14ac:dyDescent="0.2">
      <c r="A241" s="19">
        <v>1977</v>
      </c>
      <c r="B241" s="20">
        <v>6</v>
      </c>
      <c r="C241" s="2">
        <v>334.01</v>
      </c>
      <c r="D241" s="15">
        <v>331.85</v>
      </c>
      <c r="E241" s="17">
        <v>0.16</v>
      </c>
      <c r="F241" s="20">
        <v>6.6342738920635962E-3</v>
      </c>
    </row>
    <row r="242" spans="1:6" x14ac:dyDescent="0.2">
      <c r="A242" s="19">
        <v>1977</v>
      </c>
      <c r="B242" s="20">
        <v>7</v>
      </c>
      <c r="C242" s="2">
        <v>334.2</v>
      </c>
      <c r="D242" s="15">
        <v>332.01</v>
      </c>
      <c r="E242" s="17">
        <v>0.15</v>
      </c>
      <c r="F242" s="20">
        <v>5.8870507539391286E-3</v>
      </c>
    </row>
    <row r="243" spans="1:6" x14ac:dyDescent="0.2">
      <c r="A243" s="19">
        <v>1977</v>
      </c>
      <c r="B243" s="20">
        <v>8</v>
      </c>
      <c r="C243" s="2">
        <v>334.1</v>
      </c>
      <c r="D243" s="15">
        <v>332.07</v>
      </c>
      <c r="E243" s="17">
        <v>-0.21</v>
      </c>
      <c r="F243" s="20">
        <v>5.2123054991705924E-3</v>
      </c>
    </row>
    <row r="244" spans="1:6" x14ac:dyDescent="0.2">
      <c r="A244" s="19">
        <v>1977</v>
      </c>
      <c r="B244" s="20">
        <v>9</v>
      </c>
      <c r="C244" s="2">
        <v>334.67</v>
      </c>
      <c r="D244" s="15">
        <v>332.32</v>
      </c>
      <c r="E244" s="17">
        <v>0.01</v>
      </c>
      <c r="F244" s="20">
        <v>4.9660233861053378E-3</v>
      </c>
    </row>
    <row r="245" spans="1:6" x14ac:dyDescent="0.2">
      <c r="A245" s="19">
        <v>1977</v>
      </c>
      <c r="B245" s="20">
        <v>10</v>
      </c>
      <c r="C245" s="2">
        <v>334.35</v>
      </c>
      <c r="D245" s="15">
        <v>332.58</v>
      </c>
      <c r="E245" s="17">
        <v>0.55000000000000004</v>
      </c>
      <c r="F245" s="20">
        <v>5.2105971423563272E-3</v>
      </c>
    </row>
    <row r="246" spans="1:6" x14ac:dyDescent="0.2">
      <c r="A246" s="19">
        <v>1977</v>
      </c>
      <c r="B246" s="20">
        <v>11</v>
      </c>
      <c r="C246" s="2">
        <v>334.4</v>
      </c>
      <c r="D246" s="15">
        <v>332.96</v>
      </c>
      <c r="E246" s="17">
        <v>0.57999999999999996</v>
      </c>
      <c r="F246" s="20">
        <v>4.6113900939754289E-3</v>
      </c>
    </row>
    <row r="247" spans="1:6" x14ac:dyDescent="0.2">
      <c r="A247" s="19">
        <v>1977</v>
      </c>
      <c r="B247" s="20">
        <v>12</v>
      </c>
      <c r="C247" s="2">
        <v>334.66</v>
      </c>
      <c r="D247" s="15">
        <v>333.04</v>
      </c>
      <c r="E247" s="17">
        <v>0.53</v>
      </c>
      <c r="F247" s="20">
        <v>3.8978017172529868E-3</v>
      </c>
    </row>
    <row r="248" spans="1:6" x14ac:dyDescent="0.2">
      <c r="A248" s="19">
        <v>1978</v>
      </c>
      <c r="B248" s="20">
        <v>1</v>
      </c>
      <c r="C248" s="2">
        <v>334.93</v>
      </c>
      <c r="D248" s="15">
        <v>332.92</v>
      </c>
      <c r="E248" s="17">
        <v>0.44</v>
      </c>
      <c r="F248" s="20">
        <v>3.7323993545679401E-3</v>
      </c>
    </row>
    <row r="249" spans="1:6" x14ac:dyDescent="0.2">
      <c r="A249" s="19">
        <v>1978</v>
      </c>
      <c r="B249" s="20">
        <v>2</v>
      </c>
      <c r="C249" s="2">
        <v>334.72</v>
      </c>
      <c r="D249" s="15">
        <v>333.03</v>
      </c>
      <c r="E249" s="17">
        <v>0.23</v>
      </c>
      <c r="F249" s="20">
        <v>3.6078297123130392E-3</v>
      </c>
    </row>
    <row r="250" spans="1:6" x14ac:dyDescent="0.2">
      <c r="A250" s="19">
        <v>1978</v>
      </c>
      <c r="B250" s="20">
        <v>3</v>
      </c>
      <c r="C250" s="2">
        <v>335.28</v>
      </c>
      <c r="D250" s="15">
        <v>333.35</v>
      </c>
      <c r="E250" s="17">
        <v>-0.14000000000000001</v>
      </c>
      <c r="F250" s="20">
        <v>2.9922143530936611E-3</v>
      </c>
    </row>
    <row r="251" spans="1:6" x14ac:dyDescent="0.2">
      <c r="A251" s="19">
        <v>1978</v>
      </c>
      <c r="B251" s="20">
        <v>4</v>
      </c>
      <c r="C251" s="2">
        <v>335.3</v>
      </c>
      <c r="D251" s="15">
        <v>333.45</v>
      </c>
      <c r="E251" s="17">
        <v>-0.72</v>
      </c>
      <c r="F251" s="20">
        <v>3.442920135671516E-3</v>
      </c>
    </row>
    <row r="252" spans="1:6" x14ac:dyDescent="0.2">
      <c r="A252" s="19">
        <v>1978</v>
      </c>
      <c r="B252" s="20">
        <v>5</v>
      </c>
      <c r="C252" s="2">
        <v>335.02</v>
      </c>
      <c r="D252" s="15">
        <v>333.49</v>
      </c>
      <c r="E252" s="17">
        <v>-0.81</v>
      </c>
      <c r="F252" s="20">
        <v>3.1650816846087041E-3</v>
      </c>
    </row>
    <row r="253" spans="1:6" x14ac:dyDescent="0.2">
      <c r="A253" s="19">
        <v>1978</v>
      </c>
      <c r="B253" s="20">
        <v>6</v>
      </c>
      <c r="C253" s="2">
        <v>335.63</v>
      </c>
      <c r="D253" s="15">
        <v>333.6</v>
      </c>
      <c r="E253" s="17">
        <v>-0.7</v>
      </c>
      <c r="F253" s="20">
        <v>2.9101820743803772E-3</v>
      </c>
    </row>
    <row r="254" spans="1:6" x14ac:dyDescent="0.2">
      <c r="A254" s="19">
        <v>1978</v>
      </c>
      <c r="B254" s="20">
        <v>7</v>
      </c>
      <c r="C254" s="2">
        <v>335.82</v>
      </c>
      <c r="D254" s="15">
        <v>333.78</v>
      </c>
      <c r="E254" s="17">
        <v>-0.72</v>
      </c>
      <c r="F254" s="20">
        <v>2.6753510711356159E-3</v>
      </c>
    </row>
    <row r="255" spans="1:6" x14ac:dyDescent="0.2">
      <c r="A255" s="19">
        <v>1978</v>
      </c>
      <c r="B255" s="20">
        <v>8</v>
      </c>
      <c r="C255" s="2">
        <v>336.03</v>
      </c>
      <c r="D255" s="15">
        <v>333.9</v>
      </c>
      <c r="E255" s="17">
        <v>-0.72</v>
      </c>
      <c r="F255" s="20">
        <v>2.4603155845866029E-3</v>
      </c>
    </row>
    <row r="256" spans="1:6" x14ac:dyDescent="0.2">
      <c r="A256" s="19">
        <v>1978</v>
      </c>
      <c r="B256" s="20">
        <v>9</v>
      </c>
      <c r="C256" s="2">
        <v>335.85</v>
      </c>
      <c r="D256" s="15">
        <v>334.2</v>
      </c>
      <c r="E256" s="17">
        <v>-0.47</v>
      </c>
      <c r="F256" s="20">
        <v>2.25733471007543E-3</v>
      </c>
    </row>
    <row r="257" spans="1:6" x14ac:dyDescent="0.2">
      <c r="A257" s="19">
        <v>1978</v>
      </c>
      <c r="B257" s="20">
        <v>10</v>
      </c>
      <c r="C257" s="2">
        <v>335.74</v>
      </c>
      <c r="D257" s="15">
        <v>334.33</v>
      </c>
      <c r="E257" s="17">
        <v>-0.14000000000000001</v>
      </c>
      <c r="F257" s="20">
        <v>2.1158321301955252E-3</v>
      </c>
    </row>
    <row r="258" spans="1:6" x14ac:dyDescent="0.2">
      <c r="A258" s="19">
        <v>1978</v>
      </c>
      <c r="B258" s="20">
        <v>11</v>
      </c>
      <c r="C258" s="2">
        <v>335.92</v>
      </c>
      <c r="D258" s="15">
        <v>334.23</v>
      </c>
      <c r="E258" s="17">
        <v>-0.02</v>
      </c>
      <c r="F258" s="20">
        <v>1.9430291493626811E-3</v>
      </c>
    </row>
    <row r="259" spans="1:6" x14ac:dyDescent="0.2">
      <c r="A259" s="19">
        <v>1978</v>
      </c>
      <c r="B259" s="20">
        <v>12</v>
      </c>
      <c r="C259" s="2">
        <v>335.77</v>
      </c>
      <c r="D259" s="15">
        <v>334.14</v>
      </c>
      <c r="E259" s="17">
        <v>0.26</v>
      </c>
      <c r="F259" s="20">
        <v>1.7849869452884329E-3</v>
      </c>
    </row>
    <row r="260" spans="1:6" x14ac:dyDescent="0.2">
      <c r="A260" s="19">
        <v>1979</v>
      </c>
      <c r="B260" s="20">
        <v>1</v>
      </c>
      <c r="C260" s="2">
        <v>336.18</v>
      </c>
      <c r="D260" s="15">
        <v>334.11</v>
      </c>
      <c r="E260" s="17">
        <v>-0.09</v>
      </c>
      <c r="F260" s="20">
        <v>1.639569453016518E-3</v>
      </c>
    </row>
    <row r="261" spans="1:6" x14ac:dyDescent="0.2">
      <c r="A261" s="19">
        <v>1979</v>
      </c>
      <c r="B261" s="20">
        <v>2</v>
      </c>
      <c r="C261" s="2">
        <v>336.09</v>
      </c>
      <c r="D261" s="15">
        <v>334.39</v>
      </c>
      <c r="E261" s="17">
        <v>-0.2</v>
      </c>
      <c r="F261" s="20">
        <v>1.5063994764724969E-3</v>
      </c>
    </row>
    <row r="262" spans="1:6" x14ac:dyDescent="0.2">
      <c r="A262" s="19">
        <v>1979</v>
      </c>
      <c r="B262" s="20">
        <v>3</v>
      </c>
      <c r="C262" s="2">
        <v>336.6</v>
      </c>
      <c r="D262" s="15">
        <v>334.32</v>
      </c>
      <c r="E262" s="17">
        <v>-0.08</v>
      </c>
      <c r="F262" s="20">
        <v>1.381152069287187E-3</v>
      </c>
    </row>
    <row r="263" spans="1:6" x14ac:dyDescent="0.2">
      <c r="A263" s="19">
        <v>1979</v>
      </c>
      <c r="B263" s="20">
        <v>4</v>
      </c>
      <c r="C263" s="2">
        <v>336.41</v>
      </c>
      <c r="D263" s="15">
        <v>334.65</v>
      </c>
      <c r="E263" s="17">
        <v>0.24</v>
      </c>
      <c r="F263" s="20">
        <v>1.283520242590441E-3</v>
      </c>
    </row>
    <row r="264" spans="1:6" x14ac:dyDescent="0.2">
      <c r="A264" s="19">
        <v>1979</v>
      </c>
      <c r="B264" s="20">
        <v>5</v>
      </c>
      <c r="C264" s="2">
        <v>336.47</v>
      </c>
      <c r="D264" s="15">
        <v>334.7</v>
      </c>
      <c r="E264" s="17">
        <v>0.08</v>
      </c>
      <c r="F264" s="20">
        <v>1.17838009271041E-3</v>
      </c>
    </row>
    <row r="265" spans="1:6" x14ac:dyDescent="0.2">
      <c r="A265" s="19">
        <v>1979</v>
      </c>
      <c r="B265" s="20">
        <v>6</v>
      </c>
      <c r="C265" s="2">
        <v>337.01</v>
      </c>
      <c r="D265" s="15">
        <v>334.75</v>
      </c>
      <c r="E265" s="17">
        <v>0.3</v>
      </c>
      <c r="F265" s="20">
        <v>1.0824700970111191E-3</v>
      </c>
    </row>
    <row r="266" spans="1:6" x14ac:dyDescent="0.2">
      <c r="A266" s="19">
        <v>1979</v>
      </c>
      <c r="B266" s="20">
        <v>7</v>
      </c>
      <c r="C266" s="2">
        <v>337.01</v>
      </c>
      <c r="D266" s="15">
        <v>335.1</v>
      </c>
      <c r="E266" s="17">
        <v>-0.04</v>
      </c>
      <c r="F266" s="20">
        <v>9.9462192657221544E-4</v>
      </c>
    </row>
    <row r="267" spans="1:6" x14ac:dyDescent="0.2">
      <c r="A267" s="19">
        <v>1979</v>
      </c>
      <c r="B267" s="20">
        <v>8</v>
      </c>
      <c r="C267" s="2">
        <v>337.44</v>
      </c>
      <c r="D267" s="15">
        <v>335.34</v>
      </c>
      <c r="E267" s="17">
        <v>0.47</v>
      </c>
      <c r="F267" s="20">
        <v>9.1345201313634708E-4</v>
      </c>
    </row>
    <row r="268" spans="1:6" x14ac:dyDescent="0.2">
      <c r="A268" s="19">
        <v>1979</v>
      </c>
      <c r="B268" s="20">
        <v>9</v>
      </c>
      <c r="C268" s="2">
        <v>337.01</v>
      </c>
      <c r="D268" s="15">
        <v>335.33</v>
      </c>
      <c r="E268" s="17">
        <v>0.81</v>
      </c>
      <c r="F268" s="20">
        <v>8.3751236851991218E-4</v>
      </c>
    </row>
    <row r="269" spans="1:6" x14ac:dyDescent="0.2">
      <c r="A269" s="19">
        <v>1979</v>
      </c>
      <c r="B269" s="20">
        <v>10</v>
      </c>
      <c r="C269" s="2">
        <v>337.07</v>
      </c>
      <c r="D269" s="15">
        <v>335.49</v>
      </c>
      <c r="E269" s="17">
        <v>0.56999999999999995</v>
      </c>
      <c r="F269" s="20">
        <v>7.7835991957840773E-4</v>
      </c>
    </row>
    <row r="270" spans="1:6" x14ac:dyDescent="0.2">
      <c r="A270" s="19">
        <v>1979</v>
      </c>
      <c r="B270" s="20">
        <v>11</v>
      </c>
      <c r="C270" s="2">
        <v>337.3</v>
      </c>
      <c r="D270" s="15">
        <v>336.03</v>
      </c>
      <c r="E270" s="17">
        <v>0.52</v>
      </c>
      <c r="F270" s="20">
        <v>7.1495891230694052E-4</v>
      </c>
    </row>
    <row r="271" spans="1:6" x14ac:dyDescent="0.2">
      <c r="A271" s="19">
        <v>1979</v>
      </c>
      <c r="B271" s="20">
        <v>12</v>
      </c>
      <c r="C271" s="2">
        <v>337.55</v>
      </c>
      <c r="D271" s="15">
        <v>335.89</v>
      </c>
      <c r="E271" s="17">
        <v>0.57999999999999996</v>
      </c>
      <c r="F271" s="20">
        <v>6.5674244074350038E-4</v>
      </c>
    </row>
    <row r="272" spans="1:6" x14ac:dyDescent="0.2">
      <c r="A272" s="19">
        <v>1980</v>
      </c>
      <c r="B272" s="20">
        <v>1</v>
      </c>
      <c r="C272" s="2">
        <v>337.97</v>
      </c>
      <c r="D272" s="15">
        <v>336.14</v>
      </c>
      <c r="E272" s="17">
        <v>0.42</v>
      </c>
      <c r="F272" s="20">
        <v>6.0336584170332034E-4</v>
      </c>
    </row>
    <row r="273" spans="1:6" x14ac:dyDescent="0.2">
      <c r="A273" s="19">
        <v>1980</v>
      </c>
      <c r="B273" s="20">
        <v>2</v>
      </c>
      <c r="C273" s="2">
        <v>337.69</v>
      </c>
      <c r="D273" s="15">
        <v>336.1</v>
      </c>
      <c r="E273" s="17">
        <v>0.02</v>
      </c>
      <c r="F273" s="20">
        <v>5.5390764647971597E-4</v>
      </c>
    </row>
    <row r="274" spans="1:6" x14ac:dyDescent="0.2">
      <c r="A274" s="19">
        <v>1980</v>
      </c>
      <c r="B274" s="20">
        <v>3</v>
      </c>
      <c r="C274" s="2">
        <v>338.68</v>
      </c>
      <c r="D274" s="15">
        <v>336.43</v>
      </c>
      <c r="E274" s="17">
        <v>-0.13</v>
      </c>
      <c r="F274" s="20">
        <v>5.0823753244468581E-4</v>
      </c>
    </row>
    <row r="275" spans="1:6" x14ac:dyDescent="0.2">
      <c r="A275" s="19">
        <v>1980</v>
      </c>
      <c r="B275" s="20">
        <v>4</v>
      </c>
      <c r="C275" s="2">
        <v>338.26</v>
      </c>
      <c r="D275" s="15">
        <v>336.57</v>
      </c>
      <c r="E275" s="17">
        <v>0.04</v>
      </c>
      <c r="F275" s="20">
        <v>4.7203936666859571E-4</v>
      </c>
    </row>
    <row r="276" spans="1:6" x14ac:dyDescent="0.2">
      <c r="A276" s="19">
        <v>1980</v>
      </c>
      <c r="B276" s="20">
        <v>5</v>
      </c>
      <c r="C276" s="2">
        <v>338.45</v>
      </c>
      <c r="D276" s="15">
        <v>336.59</v>
      </c>
      <c r="E276" s="17">
        <v>7.0000000000000007E-2</v>
      </c>
      <c r="F276" s="20">
        <v>4.335339172542483E-4</v>
      </c>
    </row>
    <row r="277" spans="1:6" x14ac:dyDescent="0.2">
      <c r="A277" s="19">
        <v>1980</v>
      </c>
      <c r="B277" s="20">
        <v>6</v>
      </c>
      <c r="C277" s="2">
        <v>338.91</v>
      </c>
      <c r="D277" s="15">
        <v>337.13</v>
      </c>
      <c r="E277" s="17">
        <v>0.35</v>
      </c>
      <c r="F277" s="20">
        <v>3.9829006775159718E-4</v>
      </c>
    </row>
    <row r="278" spans="1:6" x14ac:dyDescent="0.2">
      <c r="A278" s="19">
        <v>1980</v>
      </c>
      <c r="B278" s="20">
        <v>7</v>
      </c>
      <c r="C278" s="2">
        <v>338.86</v>
      </c>
      <c r="D278" s="15">
        <v>337.4</v>
      </c>
      <c r="E278" s="17">
        <v>-0.1</v>
      </c>
      <c r="F278" s="20">
        <v>3.6584617168872451E-4</v>
      </c>
    </row>
    <row r="279" spans="1:6" x14ac:dyDescent="0.2">
      <c r="A279" s="19">
        <v>1980</v>
      </c>
      <c r="B279" s="20">
        <v>8</v>
      </c>
      <c r="C279" s="2">
        <v>338.99</v>
      </c>
      <c r="D279" s="15">
        <v>337.17</v>
      </c>
      <c r="E279" s="17">
        <v>-0.18</v>
      </c>
      <c r="F279" s="20">
        <v>3.3610104451422862E-4</v>
      </c>
    </row>
    <row r="280" spans="1:6" x14ac:dyDescent="0.2">
      <c r="A280" s="19">
        <v>1980</v>
      </c>
      <c r="B280" s="20">
        <v>9</v>
      </c>
      <c r="C280" s="2">
        <v>339</v>
      </c>
      <c r="D280" s="15">
        <v>337.32</v>
      </c>
      <c r="E280" s="17">
        <v>-0.04</v>
      </c>
      <c r="F280" s="20">
        <v>3.0814606410435938E-4</v>
      </c>
    </row>
    <row r="281" spans="1:6" x14ac:dyDescent="0.2">
      <c r="A281" s="19">
        <v>1980</v>
      </c>
      <c r="B281" s="20">
        <v>10</v>
      </c>
      <c r="C281" s="2">
        <v>339.23</v>
      </c>
      <c r="D281" s="15">
        <v>337.37</v>
      </c>
      <c r="E281" s="17">
        <v>-0.26</v>
      </c>
      <c r="F281" s="20">
        <v>2.8647668810705319E-4</v>
      </c>
    </row>
    <row r="282" spans="1:6" x14ac:dyDescent="0.2">
      <c r="A282" s="19">
        <v>1980</v>
      </c>
      <c r="B282" s="20">
        <v>11</v>
      </c>
      <c r="C282" s="2">
        <v>339.11</v>
      </c>
      <c r="D282" s="15">
        <v>337.62</v>
      </c>
      <c r="E282" s="17">
        <v>0.01</v>
      </c>
      <c r="F282" s="20">
        <v>2.6280675519525451E-4</v>
      </c>
    </row>
    <row r="283" spans="1:6" x14ac:dyDescent="0.2">
      <c r="A283" s="19">
        <v>1980</v>
      </c>
      <c r="B283" s="20">
        <v>12</v>
      </c>
      <c r="C283" s="2">
        <v>339.03</v>
      </c>
      <c r="D283" s="15">
        <v>337.89</v>
      </c>
      <c r="E283" s="17">
        <v>0.2</v>
      </c>
      <c r="F283" s="20">
        <v>2.4145928223100131E-4</v>
      </c>
    </row>
    <row r="284" spans="1:6" x14ac:dyDescent="0.2">
      <c r="A284" s="19">
        <v>1981</v>
      </c>
      <c r="B284" s="20">
        <v>1</v>
      </c>
      <c r="C284" s="2">
        <v>339.19</v>
      </c>
      <c r="D284" s="15">
        <v>337.85</v>
      </c>
      <c r="E284" s="17">
        <v>-0.74</v>
      </c>
      <c r="F284" s="20">
        <v>2.221061198679738E-4</v>
      </c>
    </row>
    <row r="285" spans="1:6" x14ac:dyDescent="0.2">
      <c r="A285" s="19">
        <v>1981</v>
      </c>
      <c r="B285" s="20">
        <v>2</v>
      </c>
      <c r="C285" s="2">
        <v>339.8</v>
      </c>
      <c r="D285" s="15">
        <v>337.84</v>
      </c>
      <c r="E285" s="17">
        <v>-0.65</v>
      </c>
      <c r="F285" s="20">
        <v>2.04036925699691E-4</v>
      </c>
    </row>
    <row r="286" spans="1:6" x14ac:dyDescent="0.2">
      <c r="A286" s="19">
        <v>1981</v>
      </c>
      <c r="B286" s="20">
        <v>3</v>
      </c>
      <c r="C286" s="2">
        <v>340.01</v>
      </c>
      <c r="D286" s="15">
        <v>337.95</v>
      </c>
      <c r="E286" s="17">
        <v>-0.24</v>
      </c>
      <c r="F286" s="20">
        <v>1.8693178322804339E-4</v>
      </c>
    </row>
    <row r="287" spans="1:6" x14ac:dyDescent="0.2">
      <c r="A287" s="19">
        <v>1981</v>
      </c>
      <c r="B287" s="20">
        <v>4</v>
      </c>
      <c r="C287" s="2">
        <v>340.02</v>
      </c>
      <c r="D287" s="15">
        <v>338</v>
      </c>
      <c r="E287" s="17">
        <v>-0.33</v>
      </c>
      <c r="F287" s="20">
        <v>1.736999673380175E-4</v>
      </c>
    </row>
    <row r="288" spans="1:6" x14ac:dyDescent="0.2">
      <c r="A288" s="19">
        <v>1981</v>
      </c>
      <c r="B288" s="20">
        <v>5</v>
      </c>
      <c r="C288" s="2">
        <v>339.89</v>
      </c>
      <c r="D288" s="15">
        <v>338.04</v>
      </c>
      <c r="E288" s="17">
        <v>-0.21</v>
      </c>
      <c r="F288" s="20">
        <v>1.59298602651233E-4</v>
      </c>
    </row>
    <row r="289" spans="1:6" x14ac:dyDescent="0.2">
      <c r="A289" s="19">
        <v>1981</v>
      </c>
      <c r="B289" s="20">
        <v>6</v>
      </c>
      <c r="C289" s="2">
        <v>339.96</v>
      </c>
      <c r="D289" s="15">
        <v>338.4</v>
      </c>
      <c r="E289" s="17">
        <v>-0.03</v>
      </c>
      <c r="F289" s="20">
        <v>1.4735777953526279E-4</v>
      </c>
    </row>
    <row r="290" spans="1:6" x14ac:dyDescent="0.2">
      <c r="A290" s="19">
        <v>1981</v>
      </c>
      <c r="B290" s="20">
        <v>7</v>
      </c>
      <c r="C290" s="2">
        <v>339.76</v>
      </c>
      <c r="D290" s="15">
        <v>338.33</v>
      </c>
      <c r="E290" s="17">
        <v>-0.34</v>
      </c>
      <c r="F290" s="20">
        <v>1.3840661968439599E-4</v>
      </c>
    </row>
    <row r="291" spans="1:6" x14ac:dyDescent="0.2">
      <c r="A291" s="19">
        <v>1981</v>
      </c>
      <c r="B291" s="20">
        <v>8</v>
      </c>
      <c r="C291" s="2">
        <v>339.8</v>
      </c>
      <c r="D291" s="15">
        <v>338.38</v>
      </c>
      <c r="E291" s="17">
        <v>-0.32</v>
      </c>
      <c r="F291" s="20">
        <v>1.3029313342623601E-4</v>
      </c>
    </row>
    <row r="292" spans="1:6" x14ac:dyDescent="0.2">
      <c r="A292" s="19">
        <v>1981</v>
      </c>
      <c r="B292" s="20">
        <v>9</v>
      </c>
      <c r="C292" s="2">
        <v>339.81</v>
      </c>
      <c r="D292" s="15">
        <v>338.27</v>
      </c>
      <c r="E292" s="17">
        <v>0.04</v>
      </c>
      <c r="F292" s="20">
        <v>1.2322025835267289E-4</v>
      </c>
    </row>
    <row r="293" spans="1:6" x14ac:dyDescent="0.2">
      <c r="A293" s="19">
        <v>1981</v>
      </c>
      <c r="B293" s="20">
        <v>10</v>
      </c>
      <c r="C293" s="2">
        <v>340.08</v>
      </c>
      <c r="D293" s="15">
        <v>338.63</v>
      </c>
      <c r="E293" s="17">
        <v>0.11</v>
      </c>
      <c r="F293" s="20">
        <v>1.182167139664488E-4</v>
      </c>
    </row>
    <row r="294" spans="1:6" x14ac:dyDescent="0.2">
      <c r="A294" s="19">
        <v>1981</v>
      </c>
      <c r="B294" s="20">
        <v>11</v>
      </c>
      <c r="C294" s="2">
        <v>340.38</v>
      </c>
      <c r="D294" s="15">
        <v>338.52</v>
      </c>
      <c r="E294" s="17">
        <v>-0.1</v>
      </c>
      <c r="F294" s="20">
        <v>1.12481385939516E-4</v>
      </c>
    </row>
    <row r="295" spans="1:6" x14ac:dyDescent="0.2">
      <c r="A295" s="19">
        <v>1981</v>
      </c>
      <c r="B295" s="20">
        <v>12</v>
      </c>
      <c r="C295" s="2">
        <v>340.44</v>
      </c>
      <c r="D295" s="15">
        <v>338.75</v>
      </c>
      <c r="E295" s="17">
        <v>0.28999999999999998</v>
      </c>
      <c r="F295" s="20">
        <v>1.084997936256006E-4</v>
      </c>
    </row>
    <row r="296" spans="1:6" x14ac:dyDescent="0.2">
      <c r="A296" s="19">
        <v>1982</v>
      </c>
      <c r="B296" s="20">
        <v>1</v>
      </c>
      <c r="C296" s="2">
        <v>340.71</v>
      </c>
      <c r="D296" s="15">
        <v>338.83</v>
      </c>
      <c r="E296" s="17">
        <v>0.2</v>
      </c>
      <c r="F296" s="20">
        <v>1.052990370203737E-4</v>
      </c>
    </row>
    <row r="297" spans="1:6" x14ac:dyDescent="0.2">
      <c r="A297" s="19">
        <v>1982</v>
      </c>
      <c r="B297" s="20">
        <v>2</v>
      </c>
      <c r="C297" s="2">
        <v>340.94</v>
      </c>
      <c r="D297" s="15">
        <v>338.97</v>
      </c>
      <c r="E297" s="17">
        <v>0.01</v>
      </c>
      <c r="F297" s="20">
        <v>1.0249194027533731E-4</v>
      </c>
    </row>
    <row r="298" spans="1:6" x14ac:dyDescent="0.2">
      <c r="A298" s="19">
        <v>1982</v>
      </c>
      <c r="B298" s="20">
        <v>3</v>
      </c>
      <c r="C298" s="2">
        <v>341.32</v>
      </c>
      <c r="D298" s="15">
        <v>338.89</v>
      </c>
      <c r="E298" s="17">
        <v>-0.11</v>
      </c>
      <c r="F298" s="20">
        <v>1.002168283054493E-4</v>
      </c>
    </row>
    <row r="299" spans="1:6" x14ac:dyDescent="0.2">
      <c r="A299" s="19">
        <v>1982</v>
      </c>
      <c r="B299" s="20">
        <v>4</v>
      </c>
      <c r="C299" s="2">
        <v>341.08</v>
      </c>
      <c r="D299" s="15">
        <v>339.18</v>
      </c>
      <c r="E299" s="17">
        <v>0.2</v>
      </c>
      <c r="F299" s="20">
        <v>2.7198489176939941E-2</v>
      </c>
    </row>
    <row r="300" spans="1:6" x14ac:dyDescent="0.2">
      <c r="A300" s="19">
        <v>1982</v>
      </c>
      <c r="B300" s="20">
        <v>5</v>
      </c>
      <c r="C300" s="2">
        <v>341.1</v>
      </c>
      <c r="D300" s="15">
        <v>339.36</v>
      </c>
      <c r="E300" s="17">
        <v>0.63</v>
      </c>
      <c r="F300" s="20">
        <v>5.8220024682596842E-2</v>
      </c>
    </row>
    <row r="301" spans="1:6" x14ac:dyDescent="0.2">
      <c r="A301" s="19">
        <v>1982</v>
      </c>
      <c r="B301" s="20">
        <v>6</v>
      </c>
      <c r="C301" s="2">
        <v>341.05</v>
      </c>
      <c r="D301" s="15">
        <v>339.44</v>
      </c>
      <c r="E301" s="17">
        <v>0.89</v>
      </c>
      <c r="F301" s="20">
        <v>8.9260171089958762E-2</v>
      </c>
    </row>
    <row r="302" spans="1:6" x14ac:dyDescent="0.2">
      <c r="A302" s="19">
        <v>1982</v>
      </c>
      <c r="B302" s="20">
        <v>7</v>
      </c>
      <c r="C302" s="2">
        <v>341.32</v>
      </c>
      <c r="D302" s="15">
        <v>339.29</v>
      </c>
      <c r="E302" s="17">
        <v>0.62</v>
      </c>
      <c r="F302" s="20">
        <v>0.1203037751291912</v>
      </c>
    </row>
    <row r="303" spans="1:6" x14ac:dyDescent="0.2">
      <c r="A303" s="19">
        <v>1982</v>
      </c>
      <c r="B303" s="20">
        <v>8</v>
      </c>
      <c r="C303" s="2">
        <v>341.18</v>
      </c>
      <c r="D303" s="15">
        <v>339.74</v>
      </c>
      <c r="E303" s="17">
        <v>1.1200000000000001</v>
      </c>
      <c r="F303" s="20">
        <v>0.13623005205768071</v>
      </c>
    </row>
    <row r="304" spans="1:6" x14ac:dyDescent="0.2">
      <c r="A304" s="19">
        <v>1982</v>
      </c>
      <c r="B304" s="20">
        <v>9</v>
      </c>
      <c r="C304" s="2">
        <v>341.1</v>
      </c>
      <c r="D304" s="15">
        <v>339.76</v>
      </c>
      <c r="E304" s="17">
        <v>1.81</v>
      </c>
      <c r="F304" s="20">
        <v>0.1298560307446163</v>
      </c>
    </row>
    <row r="305" spans="1:6" x14ac:dyDescent="0.2">
      <c r="A305" s="19">
        <v>1982</v>
      </c>
      <c r="B305" s="20">
        <v>10</v>
      </c>
      <c r="C305" s="2">
        <v>341.1</v>
      </c>
      <c r="D305" s="15">
        <v>339.82</v>
      </c>
      <c r="E305" s="17">
        <v>2.34</v>
      </c>
      <c r="F305" s="20">
        <v>0.1214297069278459</v>
      </c>
    </row>
    <row r="306" spans="1:6" x14ac:dyDescent="0.2">
      <c r="A306" s="19">
        <v>1982</v>
      </c>
      <c r="B306" s="20">
        <v>11</v>
      </c>
      <c r="C306" s="2">
        <v>341.29</v>
      </c>
      <c r="D306" s="15">
        <v>339.71</v>
      </c>
      <c r="E306" s="17">
        <v>2.69</v>
      </c>
      <c r="F306" s="20">
        <v>0.1176846813174901</v>
      </c>
    </row>
    <row r="307" spans="1:6" x14ac:dyDescent="0.2">
      <c r="A307" s="19">
        <v>1982</v>
      </c>
      <c r="B307" s="20">
        <v>12</v>
      </c>
      <c r="C307" s="2">
        <v>341.32</v>
      </c>
      <c r="D307" s="15">
        <v>339.81</v>
      </c>
      <c r="E307" s="17">
        <v>3.07</v>
      </c>
      <c r="F307" s="20">
        <v>0.1145292182181733</v>
      </c>
    </row>
    <row r="308" spans="1:6" x14ac:dyDescent="0.2">
      <c r="A308" s="19">
        <v>1983</v>
      </c>
      <c r="B308" s="20">
        <v>1</v>
      </c>
      <c r="C308" s="2">
        <v>341.33</v>
      </c>
      <c r="D308" s="15">
        <v>339.95</v>
      </c>
      <c r="E308" s="17">
        <v>2.9</v>
      </c>
      <c r="F308" s="20">
        <v>0.1119265375232026</v>
      </c>
    </row>
    <row r="309" spans="1:6" x14ac:dyDescent="0.2">
      <c r="A309" s="19">
        <v>1983</v>
      </c>
      <c r="B309" s="20">
        <v>2</v>
      </c>
      <c r="C309" s="2">
        <v>341.84</v>
      </c>
      <c r="D309" s="15">
        <v>340.18</v>
      </c>
      <c r="E309" s="17">
        <v>2.44</v>
      </c>
      <c r="F309" s="20">
        <v>0.1098908464402116</v>
      </c>
    </row>
    <row r="310" spans="1:6" x14ac:dyDescent="0.2">
      <c r="A310" s="19">
        <v>1983</v>
      </c>
      <c r="B310" s="20">
        <v>3</v>
      </c>
      <c r="C310" s="2">
        <v>341.72</v>
      </c>
      <c r="D310" s="15">
        <v>340.34</v>
      </c>
      <c r="E310" s="17">
        <v>2.0099999999999998</v>
      </c>
      <c r="F310" s="20">
        <v>0.1061160669848657</v>
      </c>
    </row>
    <row r="311" spans="1:6" x14ac:dyDescent="0.2">
      <c r="A311" s="19">
        <v>1983</v>
      </c>
      <c r="B311" s="20">
        <v>4</v>
      </c>
      <c r="C311" s="2">
        <v>342.44</v>
      </c>
      <c r="D311" s="15">
        <v>340.79</v>
      </c>
      <c r="E311" s="17">
        <v>1.73</v>
      </c>
      <c r="F311" s="20">
        <v>0.10477271275782669</v>
      </c>
    </row>
    <row r="312" spans="1:6" x14ac:dyDescent="0.2">
      <c r="A312" s="19">
        <v>1983</v>
      </c>
      <c r="B312" s="20">
        <v>5</v>
      </c>
      <c r="C312" s="2">
        <v>342.71</v>
      </c>
      <c r="D312" s="15">
        <v>340.99</v>
      </c>
      <c r="E312" s="17">
        <v>1.96</v>
      </c>
      <c r="F312" s="20">
        <v>9.784414073539402E-2</v>
      </c>
    </row>
    <row r="313" spans="1:6" x14ac:dyDescent="0.2">
      <c r="A313" s="19">
        <v>1983</v>
      </c>
      <c r="B313" s="20">
        <v>6</v>
      </c>
      <c r="C313" s="2">
        <v>343.01</v>
      </c>
      <c r="D313" s="15">
        <v>341.24</v>
      </c>
      <c r="E313" s="17">
        <v>1.74</v>
      </c>
      <c r="F313" s="20">
        <v>9.1314441181112774E-2</v>
      </c>
    </row>
    <row r="314" spans="1:6" x14ac:dyDescent="0.2">
      <c r="A314" s="19">
        <v>1983</v>
      </c>
      <c r="B314" s="20">
        <v>7</v>
      </c>
      <c r="C314" s="2">
        <v>343.25</v>
      </c>
      <c r="D314" s="15">
        <v>341.35</v>
      </c>
      <c r="E314" s="17">
        <v>1.03</v>
      </c>
      <c r="F314" s="20">
        <v>8.5207860151077827E-2</v>
      </c>
    </row>
    <row r="315" spans="1:6" x14ac:dyDescent="0.2">
      <c r="A315" s="19">
        <v>1983</v>
      </c>
      <c r="B315" s="20">
        <v>8</v>
      </c>
      <c r="C315" s="2">
        <v>343.75</v>
      </c>
      <c r="D315" s="15">
        <v>341.49</v>
      </c>
      <c r="E315" s="17">
        <v>0.83</v>
      </c>
      <c r="F315" s="20">
        <v>8.1266206664233565E-2</v>
      </c>
    </row>
    <row r="316" spans="1:6" x14ac:dyDescent="0.2">
      <c r="A316" s="19">
        <v>1983</v>
      </c>
      <c r="B316" s="20">
        <v>9</v>
      </c>
      <c r="C316" s="2">
        <v>343</v>
      </c>
      <c r="D316" s="15">
        <v>341.78</v>
      </c>
      <c r="E316" s="17">
        <v>0.18</v>
      </c>
      <c r="F316" s="20">
        <v>7.5457447223257035E-2</v>
      </c>
    </row>
    <row r="317" spans="1:6" x14ac:dyDescent="0.2">
      <c r="A317" s="19">
        <v>1983</v>
      </c>
      <c r="B317" s="20">
        <v>10</v>
      </c>
      <c r="C317" s="2">
        <v>343.24</v>
      </c>
      <c r="D317" s="15">
        <v>341.77</v>
      </c>
      <c r="E317" s="17">
        <v>-0.49</v>
      </c>
      <c r="F317" s="20">
        <v>7.1716188288976468E-2</v>
      </c>
    </row>
    <row r="318" spans="1:6" x14ac:dyDescent="0.2">
      <c r="A318" s="19">
        <v>1983</v>
      </c>
      <c r="B318" s="20">
        <v>11</v>
      </c>
      <c r="C318" s="2">
        <v>343.19</v>
      </c>
      <c r="D318" s="15">
        <v>342.19</v>
      </c>
      <c r="E318" s="17">
        <v>-0.79</v>
      </c>
      <c r="F318" s="20">
        <v>6.657547264940239E-2</v>
      </c>
    </row>
    <row r="319" spans="1:6" x14ac:dyDescent="0.2">
      <c r="A319" s="19">
        <v>1983</v>
      </c>
      <c r="B319" s="20">
        <v>12</v>
      </c>
      <c r="C319" s="2">
        <v>343.82</v>
      </c>
      <c r="D319" s="15">
        <v>342.2</v>
      </c>
      <c r="E319" s="17">
        <v>-0.62</v>
      </c>
      <c r="F319" s="20">
        <v>6.1686772500489068E-2</v>
      </c>
    </row>
    <row r="320" spans="1:6" x14ac:dyDescent="0.2">
      <c r="A320" s="19">
        <v>1984</v>
      </c>
      <c r="B320" s="20">
        <v>1</v>
      </c>
      <c r="C320" s="2">
        <v>343.65</v>
      </c>
      <c r="D320" s="15">
        <v>342.14</v>
      </c>
      <c r="E320" s="17">
        <v>-0.61</v>
      </c>
      <c r="F320" s="20">
        <v>5.7037146105626102E-2</v>
      </c>
    </row>
    <row r="321" spans="1:6" x14ac:dyDescent="0.2">
      <c r="A321" s="19">
        <v>1984</v>
      </c>
      <c r="B321" s="20">
        <v>2</v>
      </c>
      <c r="C321" s="2">
        <v>343.83</v>
      </c>
      <c r="D321" s="15">
        <v>342.17</v>
      </c>
      <c r="E321" s="17">
        <v>-0.44</v>
      </c>
      <c r="F321" s="20">
        <v>5.2580850144937942E-2</v>
      </c>
    </row>
    <row r="322" spans="1:6" x14ac:dyDescent="0.2">
      <c r="A322" s="19">
        <v>1984</v>
      </c>
      <c r="B322" s="20">
        <v>3</v>
      </c>
      <c r="C322" s="2">
        <v>343.87</v>
      </c>
      <c r="D322" s="15">
        <v>342.23</v>
      </c>
      <c r="E322" s="17">
        <v>-0.25</v>
      </c>
      <c r="F322" s="20">
        <v>4.8370196046553918E-2</v>
      </c>
    </row>
    <row r="323" spans="1:6" x14ac:dyDescent="0.2">
      <c r="A323" s="19">
        <v>1984</v>
      </c>
      <c r="B323" s="20">
        <v>4</v>
      </c>
      <c r="C323" s="2">
        <v>344.52</v>
      </c>
      <c r="D323" s="15">
        <v>342.32</v>
      </c>
      <c r="E323" s="17">
        <v>-0.43</v>
      </c>
      <c r="F323" s="20">
        <v>4.4488242049705452E-2</v>
      </c>
    </row>
    <row r="324" spans="1:6" x14ac:dyDescent="0.2">
      <c r="A324" s="19">
        <v>1984</v>
      </c>
      <c r="B324" s="20">
        <v>5</v>
      </c>
      <c r="C324" s="2">
        <v>344.38</v>
      </c>
      <c r="D324" s="15">
        <v>342.24</v>
      </c>
      <c r="E324" s="17">
        <v>-0.77</v>
      </c>
      <c r="F324" s="20">
        <v>4.0737169131363569E-2</v>
      </c>
    </row>
    <row r="325" spans="1:6" x14ac:dyDescent="0.2">
      <c r="A325" s="19">
        <v>1984</v>
      </c>
      <c r="B325" s="20">
        <v>6</v>
      </c>
      <c r="C325" s="2">
        <v>344.51</v>
      </c>
      <c r="D325" s="15">
        <v>342.26</v>
      </c>
      <c r="E325" s="17">
        <v>-1.1000000000000001</v>
      </c>
      <c r="F325" s="20">
        <v>3.71275800561345E-2</v>
      </c>
    </row>
    <row r="326" spans="1:6" x14ac:dyDescent="0.2">
      <c r="A326" s="19">
        <v>1984</v>
      </c>
      <c r="B326" s="20">
        <v>7</v>
      </c>
      <c r="C326" s="2">
        <v>344.69</v>
      </c>
      <c r="D326" s="15">
        <v>342.75</v>
      </c>
      <c r="E326" s="17">
        <v>-0.59</v>
      </c>
      <c r="F326" s="20">
        <v>3.3663930450294408E-2</v>
      </c>
    </row>
    <row r="327" spans="1:6" x14ac:dyDescent="0.2">
      <c r="A327" s="19">
        <v>1984</v>
      </c>
      <c r="B327" s="20">
        <v>8</v>
      </c>
      <c r="C327" s="2">
        <v>344.68</v>
      </c>
      <c r="D327" s="15">
        <v>342.82</v>
      </c>
      <c r="E327" s="17">
        <v>-0.5</v>
      </c>
      <c r="F327" s="20">
        <v>3.2194873010694798E-2</v>
      </c>
    </row>
    <row r="328" spans="1:6" x14ac:dyDescent="0.2">
      <c r="A328" s="19">
        <v>1984</v>
      </c>
      <c r="B328" s="20">
        <v>9</v>
      </c>
      <c r="C328" s="2">
        <v>344.23</v>
      </c>
      <c r="D328" s="15">
        <v>342.91</v>
      </c>
      <c r="E328" s="17">
        <v>-0.39</v>
      </c>
      <c r="F328" s="20">
        <v>3.206071087992917E-2</v>
      </c>
    </row>
    <row r="329" spans="1:6" x14ac:dyDescent="0.2">
      <c r="A329" s="19">
        <v>1984</v>
      </c>
      <c r="B329" s="20">
        <v>10</v>
      </c>
      <c r="C329" s="2">
        <v>344.6</v>
      </c>
      <c r="D329" s="15">
        <v>342.99</v>
      </c>
      <c r="E329" s="17">
        <v>-0.86</v>
      </c>
      <c r="F329" s="20">
        <v>2.979899991165505E-2</v>
      </c>
    </row>
    <row r="330" spans="1:6" x14ac:dyDescent="0.2">
      <c r="A330" s="19">
        <v>1984</v>
      </c>
      <c r="B330" s="20">
        <v>11</v>
      </c>
      <c r="C330" s="2">
        <v>345.01</v>
      </c>
      <c r="D330" s="15">
        <v>342.98</v>
      </c>
      <c r="E330" s="17">
        <v>-0.98</v>
      </c>
      <c r="F330" s="20">
        <v>2.6576942916886979E-2</v>
      </c>
    </row>
    <row r="331" spans="1:6" x14ac:dyDescent="0.2">
      <c r="A331" s="19">
        <v>1984</v>
      </c>
      <c r="B331" s="20">
        <v>12</v>
      </c>
      <c r="C331" s="2">
        <v>345.05</v>
      </c>
      <c r="D331" s="15">
        <v>343</v>
      </c>
      <c r="E331" s="17">
        <v>-1.36</v>
      </c>
      <c r="F331" s="20">
        <v>2.3418922618649571E-2</v>
      </c>
    </row>
    <row r="332" spans="1:6" x14ac:dyDescent="0.2">
      <c r="A332" s="19">
        <v>1985</v>
      </c>
      <c r="B332" s="20">
        <v>1</v>
      </c>
      <c r="C332" s="2">
        <v>344.92</v>
      </c>
      <c r="D332" s="15">
        <v>343.1</v>
      </c>
      <c r="E332" s="17">
        <v>-1.01</v>
      </c>
      <c r="F332" s="20">
        <v>2.0331231978133229E-2</v>
      </c>
    </row>
    <row r="333" spans="1:6" x14ac:dyDescent="0.2">
      <c r="A333" s="19">
        <v>1985</v>
      </c>
      <c r="B333" s="20">
        <v>2</v>
      </c>
      <c r="C333" s="2">
        <v>345.31</v>
      </c>
      <c r="D333" s="15">
        <v>343.19</v>
      </c>
      <c r="E333" s="17">
        <v>-1.02</v>
      </c>
      <c r="F333" s="20">
        <v>1.9510203628037608E-2</v>
      </c>
    </row>
    <row r="334" spans="1:6" x14ac:dyDescent="0.2">
      <c r="A334" s="19">
        <v>1985</v>
      </c>
      <c r="B334" s="20">
        <v>3</v>
      </c>
      <c r="C334" s="2">
        <v>346.04</v>
      </c>
      <c r="D334" s="15">
        <v>343.23</v>
      </c>
      <c r="E334" s="17">
        <v>-0.94</v>
      </c>
      <c r="F334" s="20">
        <v>2.0683912403450921E-2</v>
      </c>
    </row>
    <row r="335" spans="1:6" x14ac:dyDescent="0.2">
      <c r="A335" s="19">
        <v>1985</v>
      </c>
      <c r="B335" s="20">
        <v>4</v>
      </c>
      <c r="C335" s="2">
        <v>345.83</v>
      </c>
      <c r="D335" s="15">
        <v>343.24</v>
      </c>
      <c r="E335" s="17">
        <v>-0.98</v>
      </c>
      <c r="F335" s="20">
        <v>1.806070328872688E-2</v>
      </c>
    </row>
    <row r="336" spans="1:6" x14ac:dyDescent="0.2">
      <c r="A336" s="19">
        <v>1985</v>
      </c>
      <c r="B336" s="20">
        <v>5</v>
      </c>
      <c r="C336" s="2">
        <v>345.86</v>
      </c>
      <c r="D336" s="15">
        <v>343.49</v>
      </c>
      <c r="E336" s="17">
        <v>-1.1100000000000001</v>
      </c>
      <c r="F336" s="20">
        <v>1.5553384124282159E-2</v>
      </c>
    </row>
    <row r="337" spans="1:6" x14ac:dyDescent="0.2">
      <c r="A337" s="19">
        <v>1985</v>
      </c>
      <c r="B337" s="20">
        <v>6</v>
      </c>
      <c r="C337" s="2">
        <v>345.93</v>
      </c>
      <c r="D337" s="15">
        <v>343.68</v>
      </c>
      <c r="E337" s="17">
        <v>-0.85</v>
      </c>
      <c r="F337" s="20">
        <v>1.4301658002818379E-2</v>
      </c>
    </row>
    <row r="338" spans="1:6" x14ac:dyDescent="0.2">
      <c r="A338" s="19">
        <v>1985</v>
      </c>
      <c r="B338" s="20">
        <v>7</v>
      </c>
      <c r="C338" s="2">
        <v>345.82</v>
      </c>
      <c r="D338" s="15">
        <v>343.87</v>
      </c>
      <c r="E338" s="17">
        <v>-0.9</v>
      </c>
      <c r="F338" s="20">
        <v>1.315100559325298E-2</v>
      </c>
    </row>
    <row r="339" spans="1:6" x14ac:dyDescent="0.2">
      <c r="A339" s="19">
        <v>1985</v>
      </c>
      <c r="B339" s="20">
        <v>8</v>
      </c>
      <c r="C339" s="2">
        <v>346.06</v>
      </c>
      <c r="D339" s="15">
        <v>344.13</v>
      </c>
      <c r="E339" s="17">
        <v>-0.79</v>
      </c>
      <c r="F339" s="20">
        <v>1.2093723818687389E-2</v>
      </c>
    </row>
    <row r="340" spans="1:6" x14ac:dyDescent="0.2">
      <c r="A340" s="19">
        <v>1985</v>
      </c>
      <c r="B340" s="20">
        <v>9</v>
      </c>
      <c r="C340" s="2">
        <v>346.24</v>
      </c>
      <c r="D340" s="15">
        <v>344.31</v>
      </c>
      <c r="E340" s="17">
        <v>-0.74</v>
      </c>
      <c r="F340" s="20">
        <v>1.1111156545859299E-2</v>
      </c>
    </row>
    <row r="341" spans="1:6" x14ac:dyDescent="0.2">
      <c r="A341" s="19">
        <v>1985</v>
      </c>
      <c r="B341" s="20">
        <v>10</v>
      </c>
      <c r="C341" s="2">
        <v>346.07</v>
      </c>
      <c r="D341" s="15">
        <v>344.43</v>
      </c>
      <c r="E341" s="17">
        <v>-0.84</v>
      </c>
      <c r="F341" s="20">
        <v>1.0527093603655131E-2</v>
      </c>
    </row>
    <row r="342" spans="1:6" x14ac:dyDescent="0.2">
      <c r="A342" s="19">
        <v>1985</v>
      </c>
      <c r="B342" s="20">
        <v>11</v>
      </c>
      <c r="C342" s="2">
        <v>346.29</v>
      </c>
      <c r="D342" s="15">
        <v>344.43</v>
      </c>
      <c r="E342" s="17">
        <v>-0.68</v>
      </c>
      <c r="F342" s="20">
        <v>9.6780381871275807E-3</v>
      </c>
    </row>
    <row r="343" spans="1:6" x14ac:dyDescent="0.2">
      <c r="A343" s="19">
        <v>1985</v>
      </c>
      <c r="B343" s="20">
        <v>12</v>
      </c>
      <c r="C343" s="2">
        <v>346.39</v>
      </c>
      <c r="D343" s="15">
        <v>344.49</v>
      </c>
      <c r="E343" s="17">
        <v>-0.67</v>
      </c>
      <c r="F343" s="20">
        <v>8.8976880314075701E-3</v>
      </c>
    </row>
    <row r="344" spans="1:6" x14ac:dyDescent="0.2">
      <c r="A344" s="19">
        <v>1986</v>
      </c>
      <c r="B344" s="20">
        <v>1</v>
      </c>
      <c r="C344" s="2">
        <v>346.25</v>
      </c>
      <c r="D344" s="15">
        <v>344.71</v>
      </c>
      <c r="E344" s="17">
        <v>-0.82</v>
      </c>
      <c r="F344" s="20">
        <v>8.1809048986836268E-3</v>
      </c>
    </row>
    <row r="345" spans="1:6" x14ac:dyDescent="0.2">
      <c r="A345" s="19">
        <v>1986</v>
      </c>
      <c r="B345" s="20">
        <v>2</v>
      </c>
      <c r="C345" s="2">
        <v>346.27</v>
      </c>
      <c r="D345" s="15">
        <v>344.93</v>
      </c>
      <c r="E345" s="17">
        <v>-0.54</v>
      </c>
      <c r="F345" s="20">
        <v>7.5220108401941174E-3</v>
      </c>
    </row>
    <row r="346" spans="1:6" x14ac:dyDescent="0.2">
      <c r="A346" s="19">
        <v>1986</v>
      </c>
      <c r="B346" s="20">
        <v>3</v>
      </c>
      <c r="C346" s="2">
        <v>346.46</v>
      </c>
      <c r="D346" s="15">
        <v>345.01</v>
      </c>
      <c r="E346" s="17">
        <v>-0.47</v>
      </c>
      <c r="F346" s="20">
        <v>6.8974629111485429E-3</v>
      </c>
    </row>
    <row r="347" spans="1:6" x14ac:dyDescent="0.2">
      <c r="A347" s="19">
        <v>1986</v>
      </c>
      <c r="B347" s="20">
        <v>4</v>
      </c>
      <c r="C347" s="2">
        <v>347.03</v>
      </c>
      <c r="D347" s="15">
        <v>345.11</v>
      </c>
      <c r="E347" s="17">
        <v>-0.45</v>
      </c>
      <c r="F347" s="20">
        <v>6.3622024416698196E-3</v>
      </c>
    </row>
    <row r="348" spans="1:6" x14ac:dyDescent="0.2">
      <c r="A348" s="19">
        <v>1986</v>
      </c>
      <c r="B348" s="20">
        <v>5</v>
      </c>
      <c r="C348" s="2">
        <v>347.14</v>
      </c>
      <c r="D348" s="15">
        <v>345.07</v>
      </c>
      <c r="E348" s="17">
        <v>-0.63</v>
      </c>
      <c r="F348" s="20">
        <v>5.8398031740967103E-3</v>
      </c>
    </row>
    <row r="349" spans="1:6" x14ac:dyDescent="0.2">
      <c r="A349" s="19">
        <v>1986</v>
      </c>
      <c r="B349" s="20">
        <v>6</v>
      </c>
      <c r="C349" s="2">
        <v>347.23</v>
      </c>
      <c r="D349" s="15">
        <v>345.26</v>
      </c>
      <c r="E349" s="17">
        <v>-0.27</v>
      </c>
      <c r="F349" s="20">
        <v>5.3610832996287966E-3</v>
      </c>
    </row>
    <row r="350" spans="1:6" x14ac:dyDescent="0.2">
      <c r="A350" s="19">
        <v>1986</v>
      </c>
      <c r="B350" s="20">
        <v>7</v>
      </c>
      <c r="C350" s="2">
        <v>347.2</v>
      </c>
      <c r="D350" s="15">
        <v>345.49</v>
      </c>
      <c r="E350" s="17">
        <v>0.03</v>
      </c>
      <c r="F350" s="20">
        <v>4.9225067855016699E-3</v>
      </c>
    </row>
    <row r="351" spans="1:6" x14ac:dyDescent="0.2">
      <c r="A351" s="19">
        <v>1986</v>
      </c>
      <c r="B351" s="20">
        <v>8</v>
      </c>
      <c r="C351" s="2">
        <v>347.29</v>
      </c>
      <c r="D351" s="15">
        <v>345.55</v>
      </c>
      <c r="E351" s="17">
        <v>-0.03</v>
      </c>
      <c r="F351" s="20">
        <v>4.5204332769971682E-3</v>
      </c>
    </row>
    <row r="352" spans="1:6" x14ac:dyDescent="0.2">
      <c r="A352" s="19">
        <v>1986</v>
      </c>
      <c r="B352" s="20">
        <v>9</v>
      </c>
      <c r="C352" s="2">
        <v>348.02</v>
      </c>
      <c r="D352" s="15">
        <v>345.63</v>
      </c>
      <c r="E352" s="17">
        <v>0.32</v>
      </c>
      <c r="F352" s="20">
        <v>4.1481272920001573E-3</v>
      </c>
    </row>
    <row r="353" spans="1:6" x14ac:dyDescent="0.2">
      <c r="A353" s="19">
        <v>1986</v>
      </c>
      <c r="B353" s="20">
        <v>10</v>
      </c>
      <c r="C353" s="2">
        <v>347.45</v>
      </c>
      <c r="D353" s="15">
        <v>345.65</v>
      </c>
      <c r="E353" s="17">
        <v>0.77</v>
      </c>
      <c r="F353" s="20">
        <v>3.8726994209599681E-3</v>
      </c>
    </row>
    <row r="354" spans="1:6" x14ac:dyDescent="0.2">
      <c r="A354" s="19">
        <v>1986</v>
      </c>
      <c r="B354" s="20">
        <v>11</v>
      </c>
      <c r="C354" s="2">
        <v>347.71</v>
      </c>
      <c r="D354" s="15">
        <v>345.81</v>
      </c>
      <c r="E354" s="17">
        <v>0.88</v>
      </c>
      <c r="F354" s="20">
        <v>3.5603047863925598E-3</v>
      </c>
    </row>
    <row r="355" spans="1:6" x14ac:dyDescent="0.2">
      <c r="A355" s="19">
        <v>1986</v>
      </c>
      <c r="B355" s="20">
        <v>12</v>
      </c>
      <c r="C355" s="2">
        <v>347.74</v>
      </c>
      <c r="D355" s="15">
        <v>345.89</v>
      </c>
      <c r="E355" s="17">
        <v>0.74</v>
      </c>
      <c r="F355" s="20">
        <v>3.273451002141711E-3</v>
      </c>
    </row>
    <row r="356" spans="1:6" x14ac:dyDescent="0.2">
      <c r="A356" s="19">
        <v>1987</v>
      </c>
      <c r="B356" s="20">
        <v>1</v>
      </c>
      <c r="C356" s="2">
        <v>347.98</v>
      </c>
      <c r="D356" s="15">
        <v>345.95</v>
      </c>
      <c r="E356" s="17">
        <v>1.04</v>
      </c>
      <c r="F356" s="20">
        <v>3.0096905245293108E-3</v>
      </c>
    </row>
    <row r="357" spans="1:6" x14ac:dyDescent="0.2">
      <c r="A357" s="19">
        <v>1987</v>
      </c>
      <c r="B357" s="20">
        <v>2</v>
      </c>
      <c r="C357" s="2">
        <v>347.79</v>
      </c>
      <c r="D357" s="15">
        <v>346.15</v>
      </c>
      <c r="E357" s="17">
        <v>0.98</v>
      </c>
      <c r="F357" s="20">
        <v>2.7671625422880249E-3</v>
      </c>
    </row>
    <row r="358" spans="1:6" x14ac:dyDescent="0.2">
      <c r="A358" s="19">
        <v>1987</v>
      </c>
      <c r="B358" s="20">
        <v>3</v>
      </c>
      <c r="C358" s="2">
        <v>348.02</v>
      </c>
      <c r="D358" s="15">
        <v>346.25</v>
      </c>
      <c r="E358" s="17">
        <v>1.05</v>
      </c>
      <c r="F358" s="20">
        <v>2.5373264052633519E-3</v>
      </c>
    </row>
    <row r="359" spans="1:6" x14ac:dyDescent="0.2">
      <c r="A359" s="19">
        <v>1987</v>
      </c>
      <c r="B359" s="20">
        <v>4</v>
      </c>
      <c r="C359" s="2">
        <v>348.45</v>
      </c>
      <c r="D359" s="15">
        <v>346.59</v>
      </c>
      <c r="E359" s="17">
        <v>0.95</v>
      </c>
      <c r="F359" s="20">
        <v>2.3406364137284852E-3</v>
      </c>
    </row>
    <row r="360" spans="1:6" x14ac:dyDescent="0.2">
      <c r="A360" s="19">
        <v>1987</v>
      </c>
      <c r="B360" s="20">
        <v>5</v>
      </c>
      <c r="C360" s="2">
        <v>348.76</v>
      </c>
      <c r="D360" s="15">
        <v>346.6</v>
      </c>
      <c r="E360" s="17">
        <v>1.07</v>
      </c>
      <c r="F360" s="20">
        <v>2.1481797670733719E-3</v>
      </c>
    </row>
    <row r="361" spans="1:6" x14ac:dyDescent="0.2">
      <c r="A361" s="19">
        <v>1987</v>
      </c>
      <c r="B361" s="20">
        <v>6</v>
      </c>
      <c r="C361" s="2">
        <v>348.92</v>
      </c>
      <c r="D361" s="15">
        <v>346.84</v>
      </c>
      <c r="E361" s="17">
        <v>1.1200000000000001</v>
      </c>
      <c r="F361" s="20">
        <v>1.972276913562387E-3</v>
      </c>
    </row>
    <row r="362" spans="1:6" x14ac:dyDescent="0.2">
      <c r="A362" s="19">
        <v>1987</v>
      </c>
      <c r="B362" s="20">
        <v>7</v>
      </c>
      <c r="C362" s="2">
        <v>348.77</v>
      </c>
      <c r="D362" s="15">
        <v>347.13</v>
      </c>
      <c r="E362" s="17">
        <v>1.34</v>
      </c>
      <c r="F362" s="20">
        <v>1.8109192263867191E-3</v>
      </c>
    </row>
    <row r="363" spans="1:6" x14ac:dyDescent="0.2">
      <c r="A363" s="19">
        <v>1987</v>
      </c>
      <c r="B363" s="20">
        <v>8</v>
      </c>
      <c r="C363" s="2">
        <v>349.49</v>
      </c>
      <c r="D363" s="15">
        <v>347.24</v>
      </c>
      <c r="E363" s="17">
        <v>1.43</v>
      </c>
      <c r="F363" s="20">
        <v>1.6630032855527281E-3</v>
      </c>
    </row>
    <row r="364" spans="1:6" x14ac:dyDescent="0.2">
      <c r="A364" s="19">
        <v>1987</v>
      </c>
      <c r="B364" s="20">
        <v>9</v>
      </c>
      <c r="C364" s="2">
        <v>349.62</v>
      </c>
      <c r="D364" s="15">
        <v>347.52</v>
      </c>
      <c r="E364" s="17">
        <v>1.63</v>
      </c>
      <c r="F364" s="20">
        <v>1.5258960527047909E-3</v>
      </c>
    </row>
    <row r="365" spans="1:6" x14ac:dyDescent="0.2">
      <c r="A365" s="19">
        <v>1987</v>
      </c>
      <c r="B365" s="20">
        <v>10</v>
      </c>
      <c r="C365" s="2">
        <v>349.65</v>
      </c>
      <c r="D365" s="15">
        <v>347.58</v>
      </c>
      <c r="E365" s="17">
        <v>1.23</v>
      </c>
      <c r="F365" s="20">
        <v>1.424694582516355E-3</v>
      </c>
    </row>
    <row r="366" spans="1:6" x14ac:dyDescent="0.2">
      <c r="A366" s="19">
        <v>1987</v>
      </c>
      <c r="B366" s="20">
        <v>11</v>
      </c>
      <c r="C366" s="2">
        <v>349.87</v>
      </c>
      <c r="D366" s="15">
        <v>347.83</v>
      </c>
      <c r="E366" s="17">
        <v>1.1599999999999999</v>
      </c>
      <c r="F366" s="20">
        <v>1.3099148684834129E-3</v>
      </c>
    </row>
    <row r="367" spans="1:6" x14ac:dyDescent="0.2">
      <c r="A367" s="19">
        <v>1987</v>
      </c>
      <c r="B367" s="20">
        <v>12</v>
      </c>
      <c r="C367" s="2">
        <v>349.81</v>
      </c>
      <c r="D367" s="15">
        <v>348.17</v>
      </c>
      <c r="E367" s="17">
        <v>1.07</v>
      </c>
      <c r="F367" s="20">
        <v>1.2042379372171181E-3</v>
      </c>
    </row>
    <row r="368" spans="1:6" x14ac:dyDescent="0.2">
      <c r="A368" s="19">
        <v>1988</v>
      </c>
      <c r="B368" s="20">
        <v>1</v>
      </c>
      <c r="C368" s="2">
        <v>350.39</v>
      </c>
      <c r="D368" s="15">
        <v>348.37</v>
      </c>
      <c r="E368" s="17">
        <v>0.51</v>
      </c>
      <c r="F368" s="20">
        <v>1.1071838782481999E-3</v>
      </c>
    </row>
    <row r="369" spans="1:6" x14ac:dyDescent="0.2">
      <c r="A369" s="19">
        <v>1988</v>
      </c>
      <c r="B369" s="20">
        <v>2</v>
      </c>
      <c r="C369" s="2">
        <v>351.04</v>
      </c>
      <c r="D369" s="15">
        <v>348.41</v>
      </c>
      <c r="E369" s="17">
        <v>0.09</v>
      </c>
      <c r="F369" s="20">
        <v>1.0179351673042709E-3</v>
      </c>
    </row>
    <row r="370" spans="1:6" x14ac:dyDescent="0.2">
      <c r="A370" s="19">
        <v>1988</v>
      </c>
      <c r="B370" s="20">
        <v>3</v>
      </c>
      <c r="C370" s="2">
        <v>350.79</v>
      </c>
      <c r="D370" s="15">
        <v>348.39</v>
      </c>
      <c r="E370" s="17">
        <v>0.1</v>
      </c>
      <c r="F370" s="20">
        <v>9.3344394851514257E-4</v>
      </c>
    </row>
    <row r="371" spans="1:6" x14ac:dyDescent="0.2">
      <c r="A371" s="19">
        <v>1988</v>
      </c>
      <c r="B371" s="20">
        <v>4</v>
      </c>
      <c r="C371" s="2">
        <v>351.02</v>
      </c>
      <c r="D371" s="15">
        <v>348.68</v>
      </c>
      <c r="E371" s="17">
        <v>-0.75</v>
      </c>
      <c r="F371" s="20">
        <v>8.6110017064879572E-4</v>
      </c>
    </row>
    <row r="372" spans="1:6" x14ac:dyDescent="0.2">
      <c r="A372" s="19">
        <v>1988</v>
      </c>
      <c r="B372" s="20">
        <v>5</v>
      </c>
      <c r="C372" s="2">
        <v>351.12</v>
      </c>
      <c r="D372" s="15">
        <v>348.71</v>
      </c>
      <c r="E372" s="17">
        <v>-1.3</v>
      </c>
      <c r="F372" s="20">
        <v>7.9025574583201704E-4</v>
      </c>
    </row>
    <row r="373" spans="1:6" x14ac:dyDescent="0.2">
      <c r="A373" s="19">
        <v>1988</v>
      </c>
      <c r="B373" s="20">
        <v>6</v>
      </c>
      <c r="C373" s="2">
        <v>351.48</v>
      </c>
      <c r="D373" s="15">
        <v>348.82</v>
      </c>
      <c r="E373" s="17">
        <v>-1.85</v>
      </c>
      <c r="F373" s="20">
        <v>7.2540621434654404E-4</v>
      </c>
    </row>
    <row r="374" spans="1:6" x14ac:dyDescent="0.2">
      <c r="A374" s="19">
        <v>1988</v>
      </c>
      <c r="B374" s="20">
        <v>7</v>
      </c>
      <c r="C374" s="2">
        <v>351.66</v>
      </c>
      <c r="D374" s="15">
        <v>349.01</v>
      </c>
      <c r="E374" s="17">
        <v>-1.77</v>
      </c>
      <c r="F374" s="20">
        <v>6.6597987986796194E-4</v>
      </c>
    </row>
    <row r="375" spans="1:6" x14ac:dyDescent="0.2">
      <c r="A375" s="19">
        <v>1988</v>
      </c>
      <c r="B375" s="20">
        <v>8</v>
      </c>
      <c r="C375" s="2">
        <v>351.85</v>
      </c>
      <c r="D375" s="15">
        <v>349.21</v>
      </c>
      <c r="E375" s="17">
        <v>-1.56</v>
      </c>
      <c r="F375" s="20">
        <v>6.1170135089560563E-4</v>
      </c>
    </row>
    <row r="376" spans="1:6" x14ac:dyDescent="0.2">
      <c r="A376" s="19">
        <v>1988</v>
      </c>
      <c r="B376" s="20">
        <v>9</v>
      </c>
      <c r="C376" s="2">
        <v>351.92</v>
      </c>
      <c r="D376" s="15">
        <v>349.2</v>
      </c>
      <c r="E376" s="17">
        <v>-1.4</v>
      </c>
      <c r="F376" s="20">
        <v>5.615202392697721E-4</v>
      </c>
    </row>
    <row r="377" spans="1:6" x14ac:dyDescent="0.2">
      <c r="A377" s="19">
        <v>1988</v>
      </c>
      <c r="B377" s="20">
        <v>10</v>
      </c>
      <c r="C377" s="2">
        <v>352.18</v>
      </c>
      <c r="D377" s="15">
        <v>349.37</v>
      </c>
      <c r="E377" s="17">
        <v>-1.86</v>
      </c>
      <c r="F377" s="20">
        <v>5.2409097391349722E-4</v>
      </c>
    </row>
    <row r="378" spans="1:6" x14ac:dyDescent="0.2">
      <c r="A378" s="19">
        <v>1988</v>
      </c>
      <c r="B378" s="20">
        <v>11</v>
      </c>
      <c r="C378" s="2">
        <v>352.13</v>
      </c>
      <c r="D378" s="15">
        <v>349.46</v>
      </c>
      <c r="E378" s="17">
        <v>-1.84</v>
      </c>
      <c r="F378" s="20">
        <v>4.8197012844990959E-4</v>
      </c>
    </row>
    <row r="379" spans="1:6" x14ac:dyDescent="0.2">
      <c r="A379" s="19">
        <v>1988</v>
      </c>
      <c r="B379" s="20">
        <v>12</v>
      </c>
      <c r="C379" s="2">
        <v>352.18</v>
      </c>
      <c r="D379" s="15">
        <v>349.66</v>
      </c>
      <c r="E379" s="17">
        <v>-1.76</v>
      </c>
      <c r="F379" s="20">
        <v>4.4311041445838323E-4</v>
      </c>
    </row>
    <row r="380" spans="1:6" x14ac:dyDescent="0.2">
      <c r="A380" s="19">
        <v>1989</v>
      </c>
      <c r="B380" s="20">
        <v>1</v>
      </c>
      <c r="C380" s="2">
        <v>352.71</v>
      </c>
      <c r="D380" s="15">
        <v>349.9</v>
      </c>
      <c r="E380" s="17">
        <v>-1.39</v>
      </c>
      <c r="F380" s="20">
        <v>4.072885451398064E-4</v>
      </c>
    </row>
    <row r="381" spans="1:6" x14ac:dyDescent="0.2">
      <c r="A381" s="19">
        <v>1989</v>
      </c>
      <c r="B381" s="20">
        <v>2</v>
      </c>
      <c r="C381" s="2">
        <v>352.38</v>
      </c>
      <c r="D381" s="15">
        <v>350.12</v>
      </c>
      <c r="E381" s="17">
        <v>-0.79</v>
      </c>
      <c r="F381" s="20">
        <v>3.7457238161695488E-4</v>
      </c>
    </row>
    <row r="382" spans="1:6" x14ac:dyDescent="0.2">
      <c r="A382" s="19">
        <v>1989</v>
      </c>
      <c r="B382" s="20">
        <v>3</v>
      </c>
      <c r="C382" s="2">
        <v>352.27</v>
      </c>
      <c r="D382" s="15">
        <v>350.17</v>
      </c>
      <c r="E382" s="17">
        <v>-1.04</v>
      </c>
      <c r="F382" s="20">
        <v>3.4334489782258568E-4</v>
      </c>
    </row>
    <row r="383" spans="1:6" x14ac:dyDescent="0.2">
      <c r="A383" s="19">
        <v>1989</v>
      </c>
      <c r="B383" s="20">
        <v>4</v>
      </c>
      <c r="C383" s="2">
        <v>352.87</v>
      </c>
      <c r="D383" s="15">
        <v>350.21</v>
      </c>
      <c r="E383" s="17">
        <v>-0.88</v>
      </c>
      <c r="F383" s="20">
        <v>3.1681316274507901E-4</v>
      </c>
    </row>
    <row r="384" spans="1:6" x14ac:dyDescent="0.2">
      <c r="A384" s="19">
        <v>1989</v>
      </c>
      <c r="B384" s="20">
        <v>5</v>
      </c>
      <c r="C384" s="2">
        <v>352.56</v>
      </c>
      <c r="D384" s="15">
        <v>350.31</v>
      </c>
      <c r="E384" s="17">
        <v>-0.78</v>
      </c>
      <c r="F384" s="20">
        <v>2.9052617665086038E-4</v>
      </c>
    </row>
    <row r="385" spans="1:6" x14ac:dyDescent="0.2">
      <c r="A385" s="19">
        <v>1989</v>
      </c>
      <c r="B385" s="20">
        <v>6</v>
      </c>
      <c r="C385" s="2">
        <v>352.77</v>
      </c>
      <c r="D385" s="15">
        <v>350.42</v>
      </c>
      <c r="E385" s="17">
        <v>-0.42</v>
      </c>
      <c r="F385" s="20">
        <v>2.6712766327033642E-4</v>
      </c>
    </row>
    <row r="386" spans="1:6" x14ac:dyDescent="0.2">
      <c r="A386" s="19">
        <v>1989</v>
      </c>
      <c r="B386" s="20">
        <v>7</v>
      </c>
      <c r="C386" s="2">
        <v>353.15</v>
      </c>
      <c r="D386" s="15">
        <v>350.54</v>
      </c>
      <c r="E386" s="17">
        <v>-0.27</v>
      </c>
      <c r="F386" s="20">
        <v>2.4491863434858657E-4</v>
      </c>
    </row>
    <row r="387" spans="1:6" x14ac:dyDescent="0.2">
      <c r="A387" s="19">
        <v>1989</v>
      </c>
      <c r="B387" s="20">
        <v>8</v>
      </c>
      <c r="C387" s="2">
        <v>353.07</v>
      </c>
      <c r="D387" s="15">
        <v>350.74</v>
      </c>
      <c r="E387" s="17">
        <v>-0.51</v>
      </c>
      <c r="F387" s="20">
        <v>2.252653624290222E-4</v>
      </c>
    </row>
    <row r="388" spans="1:6" x14ac:dyDescent="0.2">
      <c r="A388" s="19">
        <v>1989</v>
      </c>
      <c r="B388" s="20">
        <v>9</v>
      </c>
      <c r="C388" s="2">
        <v>353</v>
      </c>
      <c r="D388" s="15">
        <v>350.84</v>
      </c>
      <c r="E388" s="17">
        <v>-0.32</v>
      </c>
      <c r="F388" s="20">
        <v>2.0653204899231679E-4</v>
      </c>
    </row>
    <row r="389" spans="1:6" x14ac:dyDescent="0.2">
      <c r="A389" s="19">
        <v>1989</v>
      </c>
      <c r="B389" s="20">
        <v>10</v>
      </c>
      <c r="C389" s="2">
        <v>353.3</v>
      </c>
      <c r="D389" s="15">
        <v>350.78</v>
      </c>
      <c r="E389" s="17">
        <v>-0.36</v>
      </c>
      <c r="F389" s="20">
        <v>1.930103250723921E-4</v>
      </c>
    </row>
    <row r="390" spans="1:6" x14ac:dyDescent="0.2">
      <c r="A390" s="19">
        <v>1989</v>
      </c>
      <c r="B390" s="20">
        <v>11</v>
      </c>
      <c r="C390" s="2">
        <v>353.37</v>
      </c>
      <c r="D390" s="15">
        <v>350.98</v>
      </c>
      <c r="E390" s="17">
        <v>-0.34</v>
      </c>
      <c r="F390" s="20">
        <v>1.7742485668204261E-4</v>
      </c>
    </row>
    <row r="391" spans="1:6" x14ac:dyDescent="0.2">
      <c r="A391" s="19">
        <v>1989</v>
      </c>
      <c r="B391" s="20">
        <v>12</v>
      </c>
      <c r="C391" s="2">
        <v>353.37</v>
      </c>
      <c r="D391" s="15">
        <v>350.84</v>
      </c>
      <c r="E391" s="17">
        <v>-0.36</v>
      </c>
      <c r="F391" s="20">
        <v>1.635281771111434E-4</v>
      </c>
    </row>
    <row r="392" spans="1:6" x14ac:dyDescent="0.2">
      <c r="A392" s="19">
        <v>1990</v>
      </c>
      <c r="B392" s="20">
        <v>1</v>
      </c>
      <c r="C392" s="2">
        <v>353.62</v>
      </c>
      <c r="D392" s="15">
        <v>350.87</v>
      </c>
      <c r="E392" s="17">
        <v>-0.27</v>
      </c>
      <c r="F392" s="20">
        <v>1.512301566620062E-4</v>
      </c>
    </row>
    <row r="393" spans="1:6" x14ac:dyDescent="0.2">
      <c r="A393" s="19">
        <v>1990</v>
      </c>
      <c r="B393" s="20">
        <v>2</v>
      </c>
      <c r="C393" s="2">
        <v>354</v>
      </c>
      <c r="D393" s="15">
        <v>350.89</v>
      </c>
      <c r="E393" s="17">
        <v>0.14000000000000001</v>
      </c>
      <c r="F393" s="20">
        <v>1.4052926967649961E-4</v>
      </c>
    </row>
    <row r="394" spans="1:6" x14ac:dyDescent="0.2">
      <c r="A394" s="19">
        <v>1990</v>
      </c>
      <c r="B394" s="20">
        <v>3</v>
      </c>
      <c r="C394" s="2">
        <v>353.98</v>
      </c>
      <c r="D394" s="15">
        <v>351.15</v>
      </c>
      <c r="E394" s="17">
        <v>-0.12</v>
      </c>
      <c r="F394" s="20">
        <v>1.305543497828269E-4</v>
      </c>
    </row>
    <row r="395" spans="1:6" x14ac:dyDescent="0.2">
      <c r="A395" s="19">
        <v>1990</v>
      </c>
      <c r="B395" s="20">
        <v>4</v>
      </c>
      <c r="C395" s="2">
        <v>353.64</v>
      </c>
      <c r="D395" s="15">
        <v>351.37</v>
      </c>
      <c r="E395" s="17">
        <v>0.14000000000000001</v>
      </c>
      <c r="F395" s="20">
        <v>1.246053179529943E-4</v>
      </c>
    </row>
    <row r="396" spans="1:6" x14ac:dyDescent="0.2">
      <c r="A396" s="19">
        <v>1990</v>
      </c>
      <c r="B396" s="20">
        <v>5</v>
      </c>
      <c r="C396" s="2">
        <v>354.04</v>
      </c>
      <c r="D396" s="15">
        <v>351.75</v>
      </c>
      <c r="E396" s="17">
        <v>0.24</v>
      </c>
      <c r="F396" s="20">
        <v>1.1984180870291591E-4</v>
      </c>
    </row>
    <row r="397" spans="1:6" x14ac:dyDescent="0.2">
      <c r="A397" s="19">
        <v>1990</v>
      </c>
      <c r="B397" s="20">
        <v>6</v>
      </c>
      <c r="C397" s="2">
        <v>353.87</v>
      </c>
      <c r="D397" s="15">
        <v>351.82</v>
      </c>
      <c r="E397" s="17">
        <v>0.01</v>
      </c>
      <c r="F397" s="20">
        <v>1.157473953926433E-4</v>
      </c>
    </row>
    <row r="398" spans="1:6" x14ac:dyDescent="0.2">
      <c r="A398" s="19">
        <v>1990</v>
      </c>
      <c r="B398" s="20">
        <v>7</v>
      </c>
      <c r="C398" s="2">
        <v>354.06</v>
      </c>
      <c r="D398" s="15">
        <v>352.01</v>
      </c>
      <c r="E398" s="17">
        <v>-0.08</v>
      </c>
      <c r="F398" s="20">
        <v>1.121202532121859E-4</v>
      </c>
    </row>
    <row r="399" spans="1:6" x14ac:dyDescent="0.2">
      <c r="A399" s="19">
        <v>1990</v>
      </c>
      <c r="B399" s="20">
        <v>8</v>
      </c>
      <c r="C399" s="2">
        <v>354.31</v>
      </c>
      <c r="D399" s="15">
        <v>352.14</v>
      </c>
      <c r="E399" s="17">
        <v>0</v>
      </c>
      <c r="F399" s="20">
        <v>1.0897053778406931E-4</v>
      </c>
    </row>
    <row r="400" spans="1:6" x14ac:dyDescent="0.2">
      <c r="A400" s="19">
        <v>1990</v>
      </c>
      <c r="B400" s="20">
        <v>9</v>
      </c>
      <c r="C400" s="2">
        <v>354.17</v>
      </c>
      <c r="D400" s="15">
        <v>352.2</v>
      </c>
      <c r="E400" s="17">
        <v>0.11</v>
      </c>
      <c r="F400" s="20">
        <v>1.065981308908875E-4</v>
      </c>
    </row>
    <row r="401" spans="1:6" x14ac:dyDescent="0.2">
      <c r="A401" s="19">
        <v>1990</v>
      </c>
      <c r="B401" s="20">
        <v>10</v>
      </c>
      <c r="C401" s="2">
        <v>354.5</v>
      </c>
      <c r="D401" s="15">
        <v>352.05</v>
      </c>
      <c r="E401" s="17">
        <v>-0.06</v>
      </c>
      <c r="F401" s="20">
        <v>1.0519846928087731E-4</v>
      </c>
    </row>
    <row r="402" spans="1:6" x14ac:dyDescent="0.2">
      <c r="A402" s="19">
        <v>1990</v>
      </c>
      <c r="B402" s="20">
        <v>11</v>
      </c>
      <c r="C402" s="2">
        <v>354.91</v>
      </c>
      <c r="D402" s="15">
        <v>352.47</v>
      </c>
      <c r="E402" s="17">
        <v>-0.12</v>
      </c>
      <c r="F402" s="20">
        <v>1.034877516645774E-4</v>
      </c>
    </row>
    <row r="403" spans="1:6" x14ac:dyDescent="0.2">
      <c r="A403" s="19">
        <v>1990</v>
      </c>
      <c r="B403" s="20">
        <v>12</v>
      </c>
      <c r="C403" s="2">
        <v>355.06</v>
      </c>
      <c r="D403" s="15">
        <v>352.47</v>
      </c>
      <c r="E403" s="17">
        <v>-0.03</v>
      </c>
      <c r="F403" s="20">
        <v>1.019383595095492E-4</v>
      </c>
    </row>
    <row r="404" spans="1:6" x14ac:dyDescent="0.2">
      <c r="A404" s="19">
        <v>1991</v>
      </c>
      <c r="B404" s="20">
        <v>1</v>
      </c>
      <c r="C404" s="2">
        <v>354.68</v>
      </c>
      <c r="D404" s="15">
        <v>352.58</v>
      </c>
      <c r="E404" s="17">
        <v>0.18</v>
      </c>
      <c r="F404" s="20">
        <v>1.005915384933306E-4</v>
      </c>
    </row>
    <row r="405" spans="1:6" x14ac:dyDescent="0.2">
      <c r="A405" s="19">
        <v>1991</v>
      </c>
      <c r="B405" s="20">
        <v>2</v>
      </c>
      <c r="C405" s="2">
        <v>355.05</v>
      </c>
      <c r="D405" s="15">
        <v>352.67</v>
      </c>
      <c r="E405" s="17">
        <v>0.03</v>
      </c>
      <c r="F405" s="20">
        <v>9.9999999999999964E-5</v>
      </c>
    </row>
    <row r="406" spans="1:6" x14ac:dyDescent="0.2">
      <c r="A406" s="19">
        <v>1991</v>
      </c>
      <c r="B406" s="20">
        <v>3</v>
      </c>
      <c r="C406" s="2">
        <v>355.74</v>
      </c>
      <c r="D406" s="15">
        <v>352.79</v>
      </c>
      <c r="E406" s="17">
        <v>0</v>
      </c>
      <c r="F406" s="20">
        <v>9.9999999999999964E-5</v>
      </c>
    </row>
    <row r="407" spans="1:6" x14ac:dyDescent="0.2">
      <c r="A407" s="19">
        <v>1991</v>
      </c>
      <c r="B407" s="20">
        <v>4</v>
      </c>
      <c r="C407" s="2">
        <v>356.03</v>
      </c>
      <c r="D407" s="15">
        <v>352.92</v>
      </c>
      <c r="E407" s="17">
        <v>-0.09</v>
      </c>
      <c r="F407" s="20">
        <v>9.9999999999999964E-5</v>
      </c>
    </row>
    <row r="408" spans="1:6" x14ac:dyDescent="0.2">
      <c r="A408" s="19">
        <v>1991</v>
      </c>
      <c r="B408" s="20">
        <v>5</v>
      </c>
      <c r="C408" s="2">
        <v>356.21</v>
      </c>
      <c r="D408" s="15">
        <v>352.93</v>
      </c>
      <c r="E408" s="17">
        <v>0.37</v>
      </c>
      <c r="F408" s="20">
        <v>9.9999999999999964E-5</v>
      </c>
    </row>
    <row r="409" spans="1:6" x14ac:dyDescent="0.2">
      <c r="A409" s="19">
        <v>1991</v>
      </c>
      <c r="B409" s="20">
        <v>6</v>
      </c>
      <c r="C409" s="2">
        <v>355.88</v>
      </c>
      <c r="D409" s="15">
        <v>353.2</v>
      </c>
      <c r="E409" s="17">
        <v>0.68</v>
      </c>
      <c r="F409" s="20">
        <v>9.9999999999999964E-5</v>
      </c>
    </row>
    <row r="410" spans="1:6" x14ac:dyDescent="0.2">
      <c r="A410" s="19">
        <v>1991</v>
      </c>
      <c r="B410" s="20">
        <v>7</v>
      </c>
      <c r="C410" s="2">
        <v>355.42</v>
      </c>
      <c r="D410" s="15">
        <v>353.35</v>
      </c>
      <c r="E410" s="17">
        <v>0.74</v>
      </c>
      <c r="F410" s="20">
        <v>4.0734138570397378E-2</v>
      </c>
    </row>
    <row r="411" spans="1:6" x14ac:dyDescent="0.2">
      <c r="A411" s="19">
        <v>1991</v>
      </c>
      <c r="B411" s="20">
        <v>8</v>
      </c>
      <c r="C411" s="2">
        <v>355.42</v>
      </c>
      <c r="D411" s="15">
        <v>353.29</v>
      </c>
      <c r="E411" s="17">
        <v>0.28999999999999998</v>
      </c>
      <c r="F411" s="20">
        <v>8.7293497829470809E-2</v>
      </c>
    </row>
    <row r="412" spans="1:6" x14ac:dyDescent="0.2">
      <c r="A412" s="19">
        <v>1991</v>
      </c>
      <c r="B412" s="20">
        <v>9</v>
      </c>
      <c r="C412" s="2">
        <v>355.37</v>
      </c>
      <c r="D412" s="15">
        <v>353.53</v>
      </c>
      <c r="E412" s="17">
        <v>0.1</v>
      </c>
      <c r="F412" s="20">
        <v>0.13385956253974099</v>
      </c>
    </row>
    <row r="413" spans="1:6" x14ac:dyDescent="0.2">
      <c r="A413" s="19">
        <v>1991</v>
      </c>
      <c r="B413" s="20">
        <v>10</v>
      </c>
      <c r="C413" s="2">
        <v>355.55</v>
      </c>
      <c r="D413" s="15">
        <v>353.37</v>
      </c>
      <c r="E413" s="17">
        <v>0.64</v>
      </c>
      <c r="F413" s="20">
        <v>0.18051435718310421</v>
      </c>
    </row>
    <row r="414" spans="1:6" x14ac:dyDescent="0.2">
      <c r="A414" s="19">
        <v>1991</v>
      </c>
      <c r="B414" s="20">
        <v>11</v>
      </c>
      <c r="C414" s="2">
        <v>355.83</v>
      </c>
      <c r="D414" s="15">
        <v>353.58</v>
      </c>
      <c r="E414" s="17">
        <v>1.03</v>
      </c>
      <c r="F414" s="20">
        <v>0.1954023551028414</v>
      </c>
    </row>
    <row r="415" spans="1:6" x14ac:dyDescent="0.2">
      <c r="A415" s="19">
        <v>1991</v>
      </c>
      <c r="B415" s="20">
        <v>12</v>
      </c>
      <c r="C415" s="2">
        <v>355.84</v>
      </c>
      <c r="D415" s="15">
        <v>353.62</v>
      </c>
      <c r="E415" s="17">
        <v>1.32</v>
      </c>
      <c r="F415" s="20">
        <v>0.18766654439528149</v>
      </c>
    </row>
    <row r="416" spans="1:6" x14ac:dyDescent="0.2">
      <c r="A416" s="19">
        <v>1992</v>
      </c>
      <c r="B416" s="20">
        <v>1</v>
      </c>
      <c r="C416" s="2">
        <v>355.94</v>
      </c>
      <c r="D416" s="15">
        <v>353.66</v>
      </c>
      <c r="E416" s="17">
        <v>1.39</v>
      </c>
      <c r="F416" s="20">
        <v>0.18100946511977209</v>
      </c>
    </row>
    <row r="417" spans="1:6" x14ac:dyDescent="0.2">
      <c r="A417" s="19">
        <v>1992</v>
      </c>
      <c r="B417" s="20">
        <v>2</v>
      </c>
      <c r="C417" s="2">
        <v>356.02</v>
      </c>
      <c r="D417" s="15">
        <v>353.79</v>
      </c>
      <c r="E417" s="17">
        <v>1.21</v>
      </c>
      <c r="F417" s="20">
        <v>0.17537310155833649</v>
      </c>
    </row>
    <row r="418" spans="1:6" x14ac:dyDescent="0.2">
      <c r="A418" s="19">
        <v>1992</v>
      </c>
      <c r="B418" s="20">
        <v>3</v>
      </c>
      <c r="C418" s="2">
        <v>356.36</v>
      </c>
      <c r="D418" s="15">
        <v>353.55</v>
      </c>
      <c r="E418" s="17">
        <v>1.19</v>
      </c>
      <c r="F418" s="20">
        <v>0.17052506577098361</v>
      </c>
    </row>
    <row r="419" spans="1:6" x14ac:dyDescent="0.2">
      <c r="A419" s="19">
        <v>1992</v>
      </c>
      <c r="B419" s="20">
        <v>4</v>
      </c>
      <c r="C419" s="2">
        <v>356.55</v>
      </c>
      <c r="D419" s="15">
        <v>353.71</v>
      </c>
      <c r="E419" s="17">
        <v>1.32</v>
      </c>
      <c r="F419" s="20">
        <v>0.16984944394037499</v>
      </c>
    </row>
    <row r="420" spans="1:6" x14ac:dyDescent="0.2">
      <c r="A420" s="19">
        <v>1992</v>
      </c>
      <c r="B420" s="20">
        <v>5</v>
      </c>
      <c r="C420" s="2">
        <v>356.53</v>
      </c>
      <c r="D420" s="15">
        <v>354.12</v>
      </c>
      <c r="E420" s="17">
        <v>1.38</v>
      </c>
      <c r="F420" s="20">
        <v>0.16671337841301431</v>
      </c>
    </row>
    <row r="421" spans="1:6" x14ac:dyDescent="0.2">
      <c r="A421" s="19">
        <v>1992</v>
      </c>
      <c r="B421" s="20">
        <v>6</v>
      </c>
      <c r="C421" s="2">
        <v>356.9</v>
      </c>
      <c r="D421" s="15">
        <v>354.23</v>
      </c>
      <c r="E421" s="17">
        <v>0.45</v>
      </c>
      <c r="F421" s="20">
        <v>0.16100479682608609</v>
      </c>
    </row>
    <row r="422" spans="1:6" x14ac:dyDescent="0.2">
      <c r="A422" s="19">
        <v>1992</v>
      </c>
      <c r="B422" s="20">
        <v>7</v>
      </c>
      <c r="C422" s="2">
        <v>356.3</v>
      </c>
      <c r="D422" s="15">
        <v>354.54</v>
      </c>
      <c r="E422" s="17">
        <v>-0.01</v>
      </c>
      <c r="F422" s="20">
        <v>0.15603585123378549</v>
      </c>
    </row>
    <row r="423" spans="1:6" x14ac:dyDescent="0.2">
      <c r="A423" s="19">
        <v>1992</v>
      </c>
      <c r="B423" s="20">
        <v>8</v>
      </c>
      <c r="C423" s="2">
        <v>356.44</v>
      </c>
      <c r="D423" s="15">
        <v>354.54</v>
      </c>
      <c r="E423" s="17">
        <v>-0.35</v>
      </c>
      <c r="F423" s="20">
        <v>0.14581487767159229</v>
      </c>
    </row>
    <row r="424" spans="1:6" x14ac:dyDescent="0.2">
      <c r="A424" s="19">
        <v>1992</v>
      </c>
      <c r="B424" s="20">
        <v>9</v>
      </c>
      <c r="C424" s="2">
        <v>356.25</v>
      </c>
      <c r="D424" s="15">
        <v>354.69</v>
      </c>
      <c r="E424" s="17">
        <v>-0.35</v>
      </c>
      <c r="F424" s="20">
        <v>0.13609455561481371</v>
      </c>
    </row>
    <row r="425" spans="1:6" x14ac:dyDescent="0.2">
      <c r="A425" s="19">
        <v>1992</v>
      </c>
      <c r="B425" s="20">
        <v>10</v>
      </c>
      <c r="C425" s="2">
        <v>356.64</v>
      </c>
      <c r="D425" s="15">
        <v>354.84</v>
      </c>
      <c r="E425" s="17">
        <v>-0.34</v>
      </c>
      <c r="F425" s="20">
        <v>0.1292671252138268</v>
      </c>
    </row>
    <row r="426" spans="1:6" x14ac:dyDescent="0.2">
      <c r="A426" s="19">
        <v>1992</v>
      </c>
      <c r="B426" s="20">
        <v>11</v>
      </c>
      <c r="C426" s="2">
        <v>356.25</v>
      </c>
      <c r="D426" s="15">
        <v>354.75</v>
      </c>
      <c r="E426" s="17">
        <v>-0.28999999999999998</v>
      </c>
      <c r="F426" s="20">
        <v>0.1202941746651132</v>
      </c>
    </row>
    <row r="427" spans="1:6" x14ac:dyDescent="0.2">
      <c r="A427" s="19">
        <v>1992</v>
      </c>
      <c r="B427" s="20">
        <v>12</v>
      </c>
      <c r="C427" s="2">
        <v>356.25</v>
      </c>
      <c r="D427" s="15">
        <v>354.72</v>
      </c>
      <c r="E427" s="17">
        <v>-0.26</v>
      </c>
      <c r="F427" s="20">
        <v>0.111781567676149</v>
      </c>
    </row>
    <row r="428" spans="1:6" x14ac:dyDescent="0.2">
      <c r="A428" s="19">
        <v>1993</v>
      </c>
      <c r="B428" s="20">
        <v>1</v>
      </c>
      <c r="C428" s="2">
        <v>356.66</v>
      </c>
      <c r="D428" s="15">
        <v>354.82</v>
      </c>
      <c r="E428" s="17">
        <v>-0.06</v>
      </c>
      <c r="F428" s="20">
        <v>0.1037322696828029</v>
      </c>
    </row>
    <row r="429" spans="1:6" x14ac:dyDescent="0.2">
      <c r="A429" s="19">
        <v>1993</v>
      </c>
      <c r="B429" s="20">
        <v>2</v>
      </c>
      <c r="C429" s="2">
        <v>356.46</v>
      </c>
      <c r="D429" s="15">
        <v>354.87</v>
      </c>
      <c r="E429" s="17">
        <v>0.24</v>
      </c>
      <c r="F429" s="20">
        <v>9.6111418216140596E-2</v>
      </c>
    </row>
    <row r="430" spans="1:6" x14ac:dyDescent="0.2">
      <c r="A430" s="19">
        <v>1993</v>
      </c>
      <c r="B430" s="20">
        <v>3</v>
      </c>
      <c r="C430" s="2">
        <v>356.95</v>
      </c>
      <c r="D430" s="15">
        <v>354.74</v>
      </c>
      <c r="E430" s="17">
        <v>0.36</v>
      </c>
      <c r="F430" s="20">
        <v>8.8798198896888156E-2</v>
      </c>
    </row>
    <row r="431" spans="1:6" x14ac:dyDescent="0.2">
      <c r="A431" s="19">
        <v>1993</v>
      </c>
      <c r="B431" s="20">
        <v>4</v>
      </c>
      <c r="C431" s="2">
        <v>356.88</v>
      </c>
      <c r="D431" s="15">
        <v>354.91</v>
      </c>
      <c r="E431" s="17">
        <v>0.92</v>
      </c>
      <c r="F431" s="20">
        <v>8.3169938394879864E-2</v>
      </c>
    </row>
    <row r="432" spans="1:6" x14ac:dyDescent="0.2">
      <c r="A432" s="19">
        <v>1993</v>
      </c>
      <c r="B432" s="20">
        <v>5</v>
      </c>
      <c r="C432" s="2">
        <v>357.13</v>
      </c>
      <c r="D432" s="15">
        <v>354.88</v>
      </c>
      <c r="E432" s="17">
        <v>1.05</v>
      </c>
      <c r="F432" s="20">
        <v>7.5600192816571349E-2</v>
      </c>
    </row>
    <row r="433" spans="1:6" x14ac:dyDescent="0.2">
      <c r="A433" s="19">
        <v>1993</v>
      </c>
      <c r="B433" s="20">
        <v>6</v>
      </c>
      <c r="C433" s="2">
        <v>357.21</v>
      </c>
      <c r="D433" s="15">
        <v>355.08</v>
      </c>
      <c r="E433" s="17">
        <v>0.63</v>
      </c>
      <c r="F433" s="20">
        <v>6.9490396355136985E-2</v>
      </c>
    </row>
    <row r="434" spans="1:6" x14ac:dyDescent="0.2">
      <c r="A434" s="19">
        <v>1993</v>
      </c>
      <c r="B434" s="20">
        <v>7</v>
      </c>
      <c r="C434" s="2">
        <v>356.81</v>
      </c>
      <c r="D434" s="15">
        <v>355.15</v>
      </c>
      <c r="E434" s="17">
        <v>0.13</v>
      </c>
      <c r="F434" s="20">
        <v>6.3647314163023244E-2</v>
      </c>
    </row>
    <row r="435" spans="1:6" x14ac:dyDescent="0.2">
      <c r="A435" s="19">
        <v>1993</v>
      </c>
      <c r="B435" s="20">
        <v>8</v>
      </c>
      <c r="C435" s="2">
        <v>356.94</v>
      </c>
      <c r="D435" s="15">
        <v>355.3</v>
      </c>
      <c r="E435" s="17">
        <v>0.01</v>
      </c>
      <c r="F435" s="20">
        <v>5.8034663309033438E-2</v>
      </c>
    </row>
    <row r="436" spans="1:6" x14ac:dyDescent="0.2">
      <c r="A436" s="19">
        <v>1993</v>
      </c>
      <c r="B436" s="20">
        <v>9</v>
      </c>
      <c r="C436" s="2">
        <v>356.93</v>
      </c>
      <c r="D436" s="15">
        <v>355.48</v>
      </c>
      <c r="E436" s="17">
        <v>0.09</v>
      </c>
      <c r="F436" s="20">
        <v>5.5308263901354467E-2</v>
      </c>
    </row>
    <row r="437" spans="1:6" x14ac:dyDescent="0.2">
      <c r="A437" s="19">
        <v>1993</v>
      </c>
      <c r="B437" s="20">
        <v>10</v>
      </c>
      <c r="C437" s="2">
        <v>357.34</v>
      </c>
      <c r="D437" s="15">
        <v>355.53</v>
      </c>
      <c r="E437" s="17">
        <v>0.21</v>
      </c>
      <c r="F437" s="20">
        <v>5.0702321432128231E-2</v>
      </c>
    </row>
    <row r="438" spans="1:6" x14ac:dyDescent="0.2">
      <c r="A438" s="19">
        <v>1993</v>
      </c>
      <c r="B438" s="20">
        <v>11</v>
      </c>
      <c r="C438" s="2">
        <v>357.44</v>
      </c>
      <c r="D438" s="15">
        <v>355.62</v>
      </c>
      <c r="E438" s="17">
        <v>0.11</v>
      </c>
      <c r="F438" s="20">
        <v>4.5402796164059379E-2</v>
      </c>
    </row>
    <row r="439" spans="1:6" x14ac:dyDescent="0.2">
      <c r="A439" s="19">
        <v>1993</v>
      </c>
      <c r="B439" s="20">
        <v>12</v>
      </c>
      <c r="C439" s="2">
        <v>357.66</v>
      </c>
      <c r="D439" s="15">
        <v>355.53</v>
      </c>
      <c r="E439" s="17">
        <v>0</v>
      </c>
      <c r="F439" s="20">
        <v>4.0252109146202503E-2</v>
      </c>
    </row>
    <row r="440" spans="1:6" x14ac:dyDescent="0.2">
      <c r="A440" s="19">
        <v>1994</v>
      </c>
      <c r="B440" s="20">
        <v>1</v>
      </c>
      <c r="C440" s="2">
        <v>358.32</v>
      </c>
      <c r="D440" s="15">
        <v>355.58</v>
      </c>
      <c r="E440" s="17">
        <v>-0.04</v>
      </c>
      <c r="F440" s="20">
        <v>3.5255435100476268E-2</v>
      </c>
    </row>
    <row r="441" spans="1:6" x14ac:dyDescent="0.2">
      <c r="A441" s="19">
        <v>1994</v>
      </c>
      <c r="B441" s="20">
        <v>2</v>
      </c>
      <c r="C441" s="2">
        <v>358.21</v>
      </c>
      <c r="D441" s="15">
        <v>355.82</v>
      </c>
      <c r="E441" s="17">
        <v>-0.28999999999999998</v>
      </c>
      <c r="F441" s="20">
        <v>3.3623184780905362E-2</v>
      </c>
    </row>
    <row r="442" spans="1:6" x14ac:dyDescent="0.2">
      <c r="A442" s="19">
        <v>1994</v>
      </c>
      <c r="B442" s="20">
        <v>3</v>
      </c>
      <c r="C442" s="2">
        <v>358.54</v>
      </c>
      <c r="D442" s="15">
        <v>356.02</v>
      </c>
      <c r="E442" s="17">
        <v>-0.36</v>
      </c>
      <c r="F442" s="20">
        <v>2.9108456569434692E-2</v>
      </c>
    </row>
    <row r="443" spans="1:6" x14ac:dyDescent="0.2">
      <c r="A443" s="19">
        <v>1994</v>
      </c>
      <c r="B443" s="20">
        <v>4</v>
      </c>
      <c r="C443" s="2">
        <v>358.67</v>
      </c>
      <c r="D443" s="15">
        <v>356.13</v>
      </c>
      <c r="E443" s="17">
        <v>-0.43</v>
      </c>
      <c r="F443" s="20">
        <v>3.3428630232935068E-2</v>
      </c>
    </row>
    <row r="444" spans="1:6" x14ac:dyDescent="0.2">
      <c r="A444" s="19">
        <v>1994</v>
      </c>
      <c r="B444" s="20">
        <v>5</v>
      </c>
      <c r="C444" s="2">
        <v>358.53</v>
      </c>
      <c r="D444" s="15">
        <v>356.08</v>
      </c>
      <c r="E444" s="17">
        <v>-0.21</v>
      </c>
      <c r="F444" s="20">
        <v>3.072667476351908E-2</v>
      </c>
    </row>
    <row r="445" spans="1:6" x14ac:dyDescent="0.2">
      <c r="A445" s="19">
        <v>1994</v>
      </c>
      <c r="B445" s="20">
        <v>6</v>
      </c>
      <c r="C445" s="2">
        <v>358.56</v>
      </c>
      <c r="D445" s="15">
        <v>356.23</v>
      </c>
      <c r="E445" s="17">
        <v>-0.02</v>
      </c>
      <c r="F445" s="20">
        <v>2.824500592362527E-2</v>
      </c>
    </row>
    <row r="446" spans="1:6" x14ac:dyDescent="0.2">
      <c r="A446" s="19">
        <v>1994</v>
      </c>
      <c r="B446" s="20">
        <v>7</v>
      </c>
      <c r="C446" s="2">
        <v>358.79</v>
      </c>
      <c r="D446" s="15">
        <v>356.41</v>
      </c>
      <c r="E446" s="17">
        <v>-0.38</v>
      </c>
      <c r="F446" s="20">
        <v>2.5965643215312501E-2</v>
      </c>
    </row>
    <row r="447" spans="1:6" x14ac:dyDescent="0.2">
      <c r="A447" s="19">
        <v>1994</v>
      </c>
      <c r="B447" s="20">
        <v>8</v>
      </c>
      <c r="C447" s="2">
        <v>358.9</v>
      </c>
      <c r="D447" s="15">
        <v>356.71</v>
      </c>
      <c r="E447" s="17">
        <v>-0.19</v>
      </c>
      <c r="F447" s="20">
        <v>2.387180469780999E-2</v>
      </c>
    </row>
    <row r="448" spans="1:6" x14ac:dyDescent="0.2">
      <c r="A448" s="19">
        <v>1994</v>
      </c>
      <c r="B448" s="20">
        <v>9</v>
      </c>
      <c r="C448" s="2">
        <v>359.09</v>
      </c>
      <c r="D448" s="15">
        <v>357.05</v>
      </c>
      <c r="E448" s="17">
        <v>0.01</v>
      </c>
      <c r="F448" s="20">
        <v>2.1907589653793819E-2</v>
      </c>
    </row>
    <row r="449" spans="1:6" x14ac:dyDescent="0.2">
      <c r="A449" s="19">
        <v>1994</v>
      </c>
      <c r="B449" s="20">
        <v>10</v>
      </c>
      <c r="C449" s="2">
        <v>359.36</v>
      </c>
      <c r="D449" s="15">
        <v>357</v>
      </c>
      <c r="E449" s="17">
        <v>0.62</v>
      </c>
      <c r="F449" s="20">
        <v>2.0468428913692559E-2</v>
      </c>
    </row>
    <row r="450" spans="1:6" x14ac:dyDescent="0.2">
      <c r="A450" s="19">
        <v>1994</v>
      </c>
      <c r="B450" s="20">
        <v>11</v>
      </c>
      <c r="C450" s="2">
        <v>359.69</v>
      </c>
      <c r="D450" s="15">
        <v>357.35</v>
      </c>
      <c r="E450" s="17">
        <v>0.85</v>
      </c>
      <c r="F450" s="20">
        <v>1.880274425143777E-2</v>
      </c>
    </row>
    <row r="451" spans="1:6" x14ac:dyDescent="0.2">
      <c r="A451" s="19">
        <v>1994</v>
      </c>
      <c r="B451" s="20">
        <v>12</v>
      </c>
      <c r="C451" s="2">
        <v>359.9</v>
      </c>
      <c r="D451" s="15">
        <v>357.36</v>
      </c>
      <c r="E451" s="17">
        <v>0.94</v>
      </c>
      <c r="F451" s="20">
        <v>1.7274975526001501E-2</v>
      </c>
    </row>
    <row r="452" spans="1:6" x14ac:dyDescent="0.2">
      <c r="A452" s="19">
        <v>1995</v>
      </c>
      <c r="B452" s="20">
        <v>1</v>
      </c>
      <c r="C452" s="2">
        <v>359.92</v>
      </c>
      <c r="D452" s="15">
        <v>357.54</v>
      </c>
      <c r="E452" s="17">
        <v>0.84</v>
      </c>
      <c r="F452" s="20">
        <v>1.5872780855602821E-2</v>
      </c>
    </row>
    <row r="453" spans="1:6" x14ac:dyDescent="0.2">
      <c r="A453" s="19">
        <v>1995</v>
      </c>
      <c r="B453" s="20">
        <v>2</v>
      </c>
      <c r="C453" s="2">
        <v>360.3</v>
      </c>
      <c r="D453" s="15">
        <v>357.73</v>
      </c>
      <c r="E453" s="17">
        <v>0.57999999999999996</v>
      </c>
      <c r="F453" s="20">
        <v>1.45861831724956E-2</v>
      </c>
    </row>
    <row r="454" spans="1:6" x14ac:dyDescent="0.2">
      <c r="A454" s="19">
        <v>1995</v>
      </c>
      <c r="B454" s="20">
        <v>3</v>
      </c>
      <c r="C454" s="2">
        <v>360.2</v>
      </c>
      <c r="D454" s="15">
        <v>357.88</v>
      </c>
      <c r="E454" s="17">
        <v>0.06</v>
      </c>
      <c r="F454" s="20">
        <v>1.3378350064476871E-2</v>
      </c>
    </row>
    <row r="455" spans="1:6" x14ac:dyDescent="0.2">
      <c r="A455" s="19">
        <v>1995</v>
      </c>
      <c r="B455" s="20">
        <v>4</v>
      </c>
      <c r="C455" s="2">
        <v>360.85</v>
      </c>
      <c r="D455" s="15">
        <v>358.13</v>
      </c>
      <c r="E455" s="17">
        <v>-0.23</v>
      </c>
      <c r="F455" s="20">
        <v>1.241090377004519E-2</v>
      </c>
    </row>
    <row r="456" spans="1:6" x14ac:dyDescent="0.2">
      <c r="A456" s="19">
        <v>1995</v>
      </c>
      <c r="B456" s="20">
        <v>5</v>
      </c>
      <c r="C456" s="2">
        <v>360.63</v>
      </c>
      <c r="D456" s="15">
        <v>358.21</v>
      </c>
      <c r="E456" s="17">
        <v>-0.53</v>
      </c>
      <c r="F456" s="20">
        <v>1.139950774749836E-2</v>
      </c>
    </row>
    <row r="457" spans="1:6" x14ac:dyDescent="0.2">
      <c r="A457" s="19">
        <v>1995</v>
      </c>
      <c r="B457" s="20">
        <v>6</v>
      </c>
      <c r="C457" s="2">
        <v>360.87</v>
      </c>
      <c r="D457" s="15">
        <v>358.19</v>
      </c>
      <c r="E457" s="17">
        <v>-0.23</v>
      </c>
      <c r="F457" s="20">
        <v>1.0471918943966841E-2</v>
      </c>
    </row>
    <row r="458" spans="1:6" x14ac:dyDescent="0.2">
      <c r="A458" s="19">
        <v>1995</v>
      </c>
      <c r="B458" s="20">
        <v>7</v>
      </c>
      <c r="C458" s="2">
        <v>361.13</v>
      </c>
      <c r="D458" s="15">
        <v>358.28</v>
      </c>
      <c r="E458" s="17">
        <v>-0.1</v>
      </c>
      <c r="F458" s="20">
        <v>9.6208910073489057E-3</v>
      </c>
    </row>
    <row r="459" spans="1:6" x14ac:dyDescent="0.2">
      <c r="A459" s="19">
        <v>1995</v>
      </c>
      <c r="B459" s="20">
        <v>8</v>
      </c>
      <c r="C459" s="2">
        <v>360.88</v>
      </c>
      <c r="D459" s="15">
        <v>358.36</v>
      </c>
      <c r="E459" s="17">
        <v>-0.57999999999999996</v>
      </c>
      <c r="F459" s="20">
        <v>8.8398767776781319E-3</v>
      </c>
    </row>
    <row r="460" spans="1:6" x14ac:dyDescent="0.2">
      <c r="A460" s="19">
        <v>1995</v>
      </c>
      <c r="B460" s="20">
        <v>9</v>
      </c>
      <c r="C460" s="2">
        <v>361.31</v>
      </c>
      <c r="D460" s="15">
        <v>358.59</v>
      </c>
      <c r="E460" s="17">
        <v>-0.7</v>
      </c>
      <c r="F460" s="20">
        <v>8.1085671132592983E-3</v>
      </c>
    </row>
    <row r="461" spans="1:6" x14ac:dyDescent="0.2">
      <c r="A461" s="19">
        <v>1995</v>
      </c>
      <c r="B461" s="20">
        <v>10</v>
      </c>
      <c r="C461" s="2">
        <v>361.13</v>
      </c>
      <c r="D461" s="15">
        <v>358.75</v>
      </c>
      <c r="E461" s="17">
        <v>-0.73</v>
      </c>
      <c r="F461" s="20">
        <v>7.5299058277803156E-3</v>
      </c>
    </row>
    <row r="462" spans="1:6" x14ac:dyDescent="0.2">
      <c r="A462" s="19">
        <v>1995</v>
      </c>
      <c r="B462" s="20">
        <v>11</v>
      </c>
      <c r="C462" s="2">
        <v>361.68</v>
      </c>
      <c r="D462" s="15">
        <v>359.06</v>
      </c>
      <c r="E462" s="17">
        <v>-0.75</v>
      </c>
      <c r="F462" s="20">
        <v>6.9171226291870952E-3</v>
      </c>
    </row>
    <row r="463" spans="1:6" x14ac:dyDescent="0.2">
      <c r="A463" s="19">
        <v>1995</v>
      </c>
      <c r="B463" s="20">
        <v>12</v>
      </c>
      <c r="C463" s="2">
        <v>361.56</v>
      </c>
      <c r="D463" s="15">
        <v>359.31</v>
      </c>
      <c r="E463" s="17">
        <v>-0.74</v>
      </c>
      <c r="F463" s="20">
        <v>6.3550189284436081E-3</v>
      </c>
    </row>
    <row r="464" spans="1:6" x14ac:dyDescent="0.2">
      <c r="A464" s="19">
        <v>1996</v>
      </c>
      <c r="B464" s="20">
        <v>1</v>
      </c>
      <c r="C464" s="2">
        <v>362</v>
      </c>
      <c r="D464" s="15">
        <v>359.45</v>
      </c>
      <c r="E464" s="17">
        <v>-0.57999999999999996</v>
      </c>
      <c r="F464" s="20">
        <v>5.8394623340455093E-3</v>
      </c>
    </row>
    <row r="465" spans="1:6" x14ac:dyDescent="0.2">
      <c r="A465" s="19">
        <v>1996</v>
      </c>
      <c r="B465" s="20">
        <v>2</v>
      </c>
      <c r="C465" s="2">
        <v>362.54</v>
      </c>
      <c r="D465" s="15">
        <v>359.71</v>
      </c>
      <c r="E465" s="17">
        <v>-0.53</v>
      </c>
      <c r="F465" s="20">
        <v>5.3660856195490488E-3</v>
      </c>
    </row>
    <row r="466" spans="1:6" x14ac:dyDescent="0.2">
      <c r="A466" s="19">
        <v>1996</v>
      </c>
      <c r="B466" s="20">
        <v>3</v>
      </c>
      <c r="C466" s="2">
        <v>362.56</v>
      </c>
      <c r="D466" s="15">
        <v>359.78</v>
      </c>
      <c r="E466" s="17">
        <v>-0.28999999999999998</v>
      </c>
      <c r="F466" s="20">
        <v>4.9215424576077678E-3</v>
      </c>
    </row>
    <row r="467" spans="1:6" x14ac:dyDescent="0.2">
      <c r="A467" s="19">
        <v>1996</v>
      </c>
      <c r="B467" s="20">
        <v>4</v>
      </c>
      <c r="C467" s="2">
        <v>362.08</v>
      </c>
      <c r="D467" s="15">
        <v>359.85</v>
      </c>
      <c r="E467" s="17">
        <v>-0.55000000000000004</v>
      </c>
      <c r="F467" s="20">
        <v>4.5656699454399699E-3</v>
      </c>
    </row>
    <row r="468" spans="1:6" x14ac:dyDescent="0.2">
      <c r="A468" s="19">
        <v>1996</v>
      </c>
      <c r="B468" s="20">
        <v>5</v>
      </c>
      <c r="C468" s="2">
        <v>362.24</v>
      </c>
      <c r="D468" s="15">
        <v>359.81</v>
      </c>
      <c r="E468" s="17">
        <v>-0.53</v>
      </c>
      <c r="F468" s="20">
        <v>4.1936443353877764E-3</v>
      </c>
    </row>
    <row r="469" spans="1:6" x14ac:dyDescent="0.2">
      <c r="A469" s="19">
        <v>1996</v>
      </c>
      <c r="B469" s="20">
        <v>6</v>
      </c>
      <c r="C469" s="2">
        <v>362.59</v>
      </c>
      <c r="D469" s="15">
        <v>359.94</v>
      </c>
      <c r="E469" s="17">
        <v>-0.34</v>
      </c>
      <c r="F469" s="20">
        <v>3.8523598807435298E-3</v>
      </c>
    </row>
    <row r="470" spans="1:6" x14ac:dyDescent="0.2">
      <c r="A470" s="19">
        <v>1996</v>
      </c>
      <c r="B470" s="20">
        <v>7</v>
      </c>
      <c r="C470" s="2">
        <v>362.91</v>
      </c>
      <c r="D470" s="15">
        <v>360.09</v>
      </c>
      <c r="E470" s="17">
        <v>-0.26</v>
      </c>
      <c r="F470" s="20">
        <v>3.539365193713197E-3</v>
      </c>
    </row>
    <row r="471" spans="1:6" x14ac:dyDescent="0.2">
      <c r="A471" s="19">
        <v>1996</v>
      </c>
      <c r="B471" s="20">
        <v>8</v>
      </c>
      <c r="C471" s="2">
        <v>362.94</v>
      </c>
      <c r="D471" s="15">
        <v>360.12</v>
      </c>
      <c r="E471" s="17">
        <v>-0.28000000000000003</v>
      </c>
      <c r="F471" s="20">
        <v>3.252137998744309E-3</v>
      </c>
    </row>
    <row r="472" spans="1:6" x14ac:dyDescent="0.2">
      <c r="A472" s="19">
        <v>1996</v>
      </c>
      <c r="B472" s="20">
        <v>9</v>
      </c>
      <c r="C472" s="2">
        <v>362.73</v>
      </c>
      <c r="D472" s="15">
        <v>360.14</v>
      </c>
      <c r="E472" s="17">
        <v>-0.33</v>
      </c>
      <c r="F472" s="20">
        <v>2.983068376227466E-3</v>
      </c>
    </row>
    <row r="473" spans="1:6" x14ac:dyDescent="0.2">
      <c r="A473" s="19">
        <v>1996</v>
      </c>
      <c r="B473" s="20">
        <v>10</v>
      </c>
      <c r="C473" s="2">
        <v>362.99</v>
      </c>
      <c r="D473" s="15">
        <v>360.19</v>
      </c>
      <c r="E473" s="17">
        <v>-0.39</v>
      </c>
      <c r="F473" s="20">
        <v>2.7701050946299958E-3</v>
      </c>
    </row>
    <row r="474" spans="1:6" x14ac:dyDescent="0.2">
      <c r="A474" s="19">
        <v>1996</v>
      </c>
      <c r="B474" s="20">
        <v>11</v>
      </c>
      <c r="C474" s="2">
        <v>362.87</v>
      </c>
      <c r="D474" s="15">
        <v>360.37</v>
      </c>
      <c r="E474" s="17">
        <v>-0.49</v>
      </c>
      <c r="F474" s="20">
        <v>2.5446340322862388E-3</v>
      </c>
    </row>
    <row r="475" spans="1:6" x14ac:dyDescent="0.2">
      <c r="A475" s="19">
        <v>1996</v>
      </c>
      <c r="B475" s="20">
        <v>12</v>
      </c>
      <c r="C475" s="2">
        <v>363.19</v>
      </c>
      <c r="D475" s="15">
        <v>360.54</v>
      </c>
      <c r="E475" s="17">
        <v>-0.8</v>
      </c>
      <c r="F475" s="20">
        <v>2.3378887871927361E-3</v>
      </c>
    </row>
    <row r="476" spans="1:6" x14ac:dyDescent="0.2">
      <c r="A476" s="19">
        <v>1997</v>
      </c>
      <c r="B476" s="20">
        <v>1</v>
      </c>
      <c r="C476" s="2">
        <v>363.14</v>
      </c>
      <c r="D476" s="15">
        <v>360.62</v>
      </c>
      <c r="E476" s="17">
        <v>-0.7</v>
      </c>
      <c r="F476" s="20">
        <v>2.148211284029782E-3</v>
      </c>
    </row>
    <row r="477" spans="1:6" x14ac:dyDescent="0.2">
      <c r="A477" s="19">
        <v>1997</v>
      </c>
      <c r="B477" s="20">
        <v>2</v>
      </c>
      <c r="C477" s="2">
        <v>363.28</v>
      </c>
      <c r="D477" s="15">
        <v>360.83</v>
      </c>
      <c r="E477" s="17">
        <v>-0.39</v>
      </c>
      <c r="F477" s="20">
        <v>1.9740823237942829E-3</v>
      </c>
    </row>
    <row r="478" spans="1:6" x14ac:dyDescent="0.2">
      <c r="A478" s="19">
        <v>1997</v>
      </c>
      <c r="B478" s="20">
        <v>3</v>
      </c>
      <c r="C478" s="2">
        <v>363.12</v>
      </c>
      <c r="D478" s="15">
        <v>360.84</v>
      </c>
      <c r="E478" s="17">
        <v>0.06</v>
      </c>
      <c r="F478" s="20">
        <v>1.810457167462217E-3</v>
      </c>
    </row>
    <row r="479" spans="1:6" x14ac:dyDescent="0.2">
      <c r="A479" s="19">
        <v>1997</v>
      </c>
      <c r="B479" s="20">
        <v>4</v>
      </c>
      <c r="C479" s="2">
        <v>363.74</v>
      </c>
      <c r="D479" s="15">
        <v>360.98</v>
      </c>
      <c r="E479" s="17">
        <v>0.28000000000000003</v>
      </c>
      <c r="F479" s="20">
        <v>1.6794747283753789E-3</v>
      </c>
    </row>
    <row r="480" spans="1:6" x14ac:dyDescent="0.2">
      <c r="A480" s="19">
        <v>1997</v>
      </c>
      <c r="B480" s="20">
        <v>5</v>
      </c>
      <c r="C480" s="2">
        <v>363.61</v>
      </c>
      <c r="D480" s="15">
        <v>360.97</v>
      </c>
      <c r="E480" s="17">
        <v>1.07</v>
      </c>
      <c r="F480" s="20">
        <v>1.542629014517643E-3</v>
      </c>
    </row>
    <row r="481" spans="1:6" x14ac:dyDescent="0.2">
      <c r="A481" s="19">
        <v>1997</v>
      </c>
      <c r="B481" s="20">
        <v>6</v>
      </c>
      <c r="C481" s="2">
        <v>363.22</v>
      </c>
      <c r="D481" s="15">
        <v>361.15</v>
      </c>
      <c r="E481" s="17">
        <v>1.68</v>
      </c>
      <c r="F481" s="20">
        <v>1.417049878111893E-3</v>
      </c>
    </row>
    <row r="482" spans="1:6" x14ac:dyDescent="0.2">
      <c r="A482" s="19">
        <v>1997</v>
      </c>
      <c r="B482" s="20">
        <v>7</v>
      </c>
      <c r="C482" s="2">
        <v>363.7</v>
      </c>
      <c r="D482" s="15">
        <v>361.19</v>
      </c>
      <c r="E482" s="17">
        <v>2.27</v>
      </c>
      <c r="F482" s="20">
        <v>1.302011060304843E-3</v>
      </c>
    </row>
    <row r="483" spans="1:6" x14ac:dyDescent="0.2">
      <c r="A483" s="19">
        <v>1997</v>
      </c>
      <c r="B483" s="20">
        <v>8</v>
      </c>
      <c r="C483" s="2">
        <v>363.94</v>
      </c>
      <c r="D483" s="15">
        <v>361.14</v>
      </c>
      <c r="E483" s="17">
        <v>2.75</v>
      </c>
      <c r="F483" s="20">
        <v>1.196277221469073E-3</v>
      </c>
    </row>
    <row r="484" spans="1:6" x14ac:dyDescent="0.2">
      <c r="A484" s="19">
        <v>1997</v>
      </c>
      <c r="B484" s="20">
        <v>9</v>
      </c>
      <c r="C484" s="2">
        <v>363.47</v>
      </c>
      <c r="D484" s="15">
        <v>361.38</v>
      </c>
      <c r="E484" s="17">
        <v>2.84</v>
      </c>
      <c r="F484" s="20">
        <v>1.097493731148269E-3</v>
      </c>
    </row>
    <row r="485" spans="1:6" x14ac:dyDescent="0.2">
      <c r="A485" s="19">
        <v>1997</v>
      </c>
      <c r="B485" s="20">
        <v>10</v>
      </c>
      <c r="C485" s="2">
        <v>364.17</v>
      </c>
      <c r="D485" s="15">
        <v>361.49</v>
      </c>
      <c r="E485" s="17">
        <v>3.11</v>
      </c>
      <c r="F485" s="20">
        <v>1.0188927559828559E-3</v>
      </c>
    </row>
    <row r="486" spans="1:6" x14ac:dyDescent="0.2">
      <c r="A486" s="19">
        <v>1997</v>
      </c>
      <c r="B486" s="20">
        <v>11</v>
      </c>
      <c r="C486" s="2">
        <v>364.56</v>
      </c>
      <c r="D486" s="15">
        <v>361.75</v>
      </c>
      <c r="E486" s="17">
        <v>3.22</v>
      </c>
      <c r="F486" s="20">
        <v>9.3615473432991298E-4</v>
      </c>
    </row>
    <row r="487" spans="1:6" x14ac:dyDescent="0.2">
      <c r="A487" s="19">
        <v>1997</v>
      </c>
      <c r="B487" s="20">
        <v>12</v>
      </c>
      <c r="C487" s="2">
        <v>365.14</v>
      </c>
      <c r="D487" s="15">
        <v>361.99</v>
      </c>
      <c r="E487" s="17">
        <v>3.24</v>
      </c>
      <c r="F487" s="20">
        <v>8.5990322888953891E-4</v>
      </c>
    </row>
    <row r="488" spans="1:6" x14ac:dyDescent="0.2">
      <c r="A488" s="19">
        <v>1998</v>
      </c>
      <c r="B488" s="20">
        <v>1</v>
      </c>
      <c r="C488" s="2">
        <v>365.28</v>
      </c>
      <c r="D488" s="15">
        <v>362.18</v>
      </c>
      <c r="E488" s="17">
        <v>3.03</v>
      </c>
      <c r="F488" s="20">
        <v>7.9034775189755621E-4</v>
      </c>
    </row>
    <row r="489" spans="1:6" x14ac:dyDescent="0.2">
      <c r="A489" s="19">
        <v>1998</v>
      </c>
      <c r="B489" s="20">
        <v>2</v>
      </c>
      <c r="C489" s="2">
        <v>365.44</v>
      </c>
      <c r="D489" s="15">
        <v>362.66</v>
      </c>
      <c r="E489" s="17">
        <v>2.5</v>
      </c>
      <c r="F489" s="20">
        <v>7.2627487682813078E-4</v>
      </c>
    </row>
    <row r="490" spans="1:6" x14ac:dyDescent="0.2">
      <c r="A490" s="19">
        <v>1998</v>
      </c>
      <c r="B490" s="20">
        <v>3</v>
      </c>
      <c r="C490" s="2">
        <v>365.87</v>
      </c>
      <c r="D490" s="15">
        <v>362.92</v>
      </c>
      <c r="E490" s="17">
        <v>2.0299999999999998</v>
      </c>
      <c r="F490" s="20">
        <v>6.6620113233174967E-4</v>
      </c>
    </row>
    <row r="491" spans="1:6" x14ac:dyDescent="0.2">
      <c r="A491" s="19">
        <v>1998</v>
      </c>
      <c r="B491" s="20">
        <v>4</v>
      </c>
      <c r="C491" s="2">
        <v>365.99</v>
      </c>
      <c r="D491" s="15">
        <v>363.16</v>
      </c>
      <c r="E491" s="17">
        <v>1.51</v>
      </c>
      <c r="F491" s="20">
        <v>6.1783125301725428E-4</v>
      </c>
    </row>
    <row r="492" spans="1:6" x14ac:dyDescent="0.2">
      <c r="A492" s="19">
        <v>1998</v>
      </c>
      <c r="B492" s="20">
        <v>5</v>
      </c>
      <c r="C492" s="2">
        <v>366.11</v>
      </c>
      <c r="D492" s="15">
        <v>363.38</v>
      </c>
      <c r="E492" s="17">
        <v>1.25</v>
      </c>
      <c r="F492" s="20">
        <v>5.6767073733027219E-4</v>
      </c>
    </row>
    <row r="493" spans="1:6" x14ac:dyDescent="0.2">
      <c r="A493" s="19">
        <v>1998</v>
      </c>
      <c r="B493" s="20">
        <v>6</v>
      </c>
      <c r="C493" s="2">
        <v>366.46</v>
      </c>
      <c r="D493" s="15">
        <v>363.78</v>
      </c>
      <c r="E493" s="17">
        <v>0.09</v>
      </c>
      <c r="F493" s="20">
        <v>5.2142471310646877E-4</v>
      </c>
    </row>
    <row r="494" spans="1:6" x14ac:dyDescent="0.2">
      <c r="A494" s="19">
        <v>1998</v>
      </c>
      <c r="B494" s="20">
        <v>7</v>
      </c>
      <c r="C494" s="2">
        <v>366.87</v>
      </c>
      <c r="D494" s="15">
        <v>363.99</v>
      </c>
      <c r="E494" s="17">
        <v>-0.17</v>
      </c>
      <c r="F494" s="20">
        <v>4.7905132162503453E-4</v>
      </c>
    </row>
    <row r="495" spans="1:6" x14ac:dyDescent="0.2">
      <c r="A495" s="19">
        <v>1998</v>
      </c>
      <c r="B495" s="20">
        <v>8</v>
      </c>
      <c r="C495" s="2">
        <v>367.22</v>
      </c>
      <c r="D495" s="15">
        <v>364.17</v>
      </c>
      <c r="E495" s="17">
        <v>-0.27</v>
      </c>
      <c r="F495" s="20">
        <v>4.4003259664772871E-4</v>
      </c>
    </row>
    <row r="496" spans="1:6" x14ac:dyDescent="0.2">
      <c r="A496" s="19">
        <v>1998</v>
      </c>
      <c r="B496" s="20">
        <v>9</v>
      </c>
      <c r="C496" s="2">
        <v>367.19</v>
      </c>
      <c r="D496" s="15">
        <v>364.42</v>
      </c>
      <c r="E496" s="17">
        <v>-0.46</v>
      </c>
      <c r="F496" s="20">
        <v>4.037264655070566E-4</v>
      </c>
    </row>
    <row r="497" spans="1:6" x14ac:dyDescent="0.2">
      <c r="A497" s="19">
        <v>1998</v>
      </c>
      <c r="B497" s="20">
        <v>10</v>
      </c>
      <c r="C497" s="2">
        <v>367.64</v>
      </c>
      <c r="D497" s="15">
        <v>364.49</v>
      </c>
      <c r="E497" s="17">
        <v>-0.74</v>
      </c>
      <c r="F497" s="20">
        <v>3.7486312125560009E-4</v>
      </c>
    </row>
    <row r="498" spans="1:6" x14ac:dyDescent="0.2">
      <c r="A498" s="19">
        <v>1998</v>
      </c>
      <c r="B498" s="20">
        <v>11</v>
      </c>
      <c r="C498" s="2">
        <v>367.59</v>
      </c>
      <c r="D498" s="15">
        <v>364.76</v>
      </c>
      <c r="E498" s="17">
        <v>-0.71</v>
      </c>
      <c r="F498" s="20">
        <v>3.4454859854137257E-4</v>
      </c>
    </row>
    <row r="499" spans="1:6" x14ac:dyDescent="0.2">
      <c r="A499" s="19">
        <v>1998</v>
      </c>
      <c r="B499" s="20">
        <v>12</v>
      </c>
      <c r="C499" s="2">
        <v>367.84</v>
      </c>
      <c r="D499" s="15">
        <v>364.82</v>
      </c>
      <c r="E499" s="17">
        <v>-1</v>
      </c>
      <c r="F499" s="20">
        <v>3.1643701667595492E-4</v>
      </c>
    </row>
    <row r="500" spans="1:6" x14ac:dyDescent="0.2">
      <c r="A500" s="19">
        <v>1999</v>
      </c>
      <c r="B500" s="20">
        <v>1</v>
      </c>
      <c r="C500" s="2">
        <v>368.1</v>
      </c>
      <c r="D500" s="15">
        <v>365.03</v>
      </c>
      <c r="E500" s="17">
        <v>-0.97</v>
      </c>
      <c r="F500" s="20">
        <v>2.9073743716062671E-4</v>
      </c>
    </row>
    <row r="501" spans="1:6" x14ac:dyDescent="0.2">
      <c r="A501" s="19">
        <v>1999</v>
      </c>
      <c r="B501" s="20">
        <v>2</v>
      </c>
      <c r="C501" s="2">
        <v>368.16</v>
      </c>
      <c r="D501" s="15">
        <v>365.13</v>
      </c>
      <c r="E501" s="17">
        <v>-0.77</v>
      </c>
      <c r="F501" s="20">
        <v>2.670773833647468E-4</v>
      </c>
    </row>
    <row r="502" spans="1:6" x14ac:dyDescent="0.2">
      <c r="A502" s="19">
        <v>1999</v>
      </c>
      <c r="B502" s="20">
        <v>3</v>
      </c>
      <c r="C502" s="2">
        <v>368.14</v>
      </c>
      <c r="D502" s="15">
        <v>365.34</v>
      </c>
      <c r="E502" s="17">
        <v>-0.37</v>
      </c>
      <c r="F502" s="20">
        <v>2.4499592598190082E-4</v>
      </c>
    </row>
    <row r="503" spans="1:6" x14ac:dyDescent="0.2">
      <c r="A503" s="19">
        <v>1999</v>
      </c>
      <c r="B503" s="20">
        <v>4</v>
      </c>
      <c r="C503" s="2">
        <v>368.51</v>
      </c>
      <c r="D503" s="15">
        <v>365.48</v>
      </c>
      <c r="E503" s="17">
        <v>-0.63</v>
      </c>
      <c r="F503" s="20">
        <v>2.2731301355657699E-4</v>
      </c>
    </row>
    <row r="504" spans="1:6" x14ac:dyDescent="0.2">
      <c r="A504" s="19">
        <v>1999</v>
      </c>
      <c r="B504" s="20">
        <v>5</v>
      </c>
      <c r="C504" s="2">
        <v>367.8</v>
      </c>
      <c r="D504" s="15">
        <v>365.45</v>
      </c>
      <c r="E504" s="17">
        <v>-0.59</v>
      </c>
      <c r="F504" s="20">
        <v>2.0882391593161781E-4</v>
      </c>
    </row>
    <row r="505" spans="1:6" x14ac:dyDescent="0.2">
      <c r="A505" s="19">
        <v>1999</v>
      </c>
      <c r="B505" s="20">
        <v>6</v>
      </c>
      <c r="C505" s="2">
        <v>367.93</v>
      </c>
      <c r="D505" s="15">
        <v>365.63</v>
      </c>
      <c r="E505" s="17">
        <v>-0.69</v>
      </c>
      <c r="F505" s="20">
        <v>1.9181986724258E-4</v>
      </c>
    </row>
    <row r="506" spans="1:6" x14ac:dyDescent="0.2">
      <c r="A506" s="19">
        <v>1999</v>
      </c>
      <c r="B506" s="20">
        <v>7</v>
      </c>
      <c r="C506" s="2">
        <v>368.49</v>
      </c>
      <c r="D506" s="15">
        <v>365.61</v>
      </c>
      <c r="E506" s="17">
        <v>-0.64</v>
      </c>
      <c r="F506" s="20">
        <v>1.761837571599699E-4</v>
      </c>
    </row>
    <row r="507" spans="1:6" x14ac:dyDescent="0.2">
      <c r="A507" s="19">
        <v>1999</v>
      </c>
      <c r="B507" s="20">
        <v>8</v>
      </c>
      <c r="C507" s="2">
        <v>368.37</v>
      </c>
      <c r="D507" s="15">
        <v>365.52</v>
      </c>
      <c r="E507" s="17">
        <v>-0.74</v>
      </c>
      <c r="F507" s="20">
        <v>1.617700933251168E-4</v>
      </c>
    </row>
    <row r="508" spans="1:6" x14ac:dyDescent="0.2">
      <c r="A508" s="19">
        <v>1999</v>
      </c>
      <c r="B508" s="20">
        <v>9</v>
      </c>
      <c r="C508" s="2">
        <v>367.94</v>
      </c>
      <c r="D508" s="15">
        <v>365.79</v>
      </c>
      <c r="E508" s="17">
        <v>-0.94</v>
      </c>
      <c r="F508" s="20">
        <v>1.472686986670447E-4</v>
      </c>
    </row>
    <row r="509" spans="1:6" x14ac:dyDescent="0.2">
      <c r="A509" s="19">
        <v>1999</v>
      </c>
      <c r="B509" s="20">
        <v>10</v>
      </c>
      <c r="C509" s="2">
        <v>368.55</v>
      </c>
      <c r="D509" s="15">
        <v>365.97</v>
      </c>
      <c r="E509" s="17">
        <v>-1.1599999999999999</v>
      </c>
      <c r="F509" s="20">
        <v>1.3710620031296639E-4</v>
      </c>
    </row>
    <row r="510" spans="1:6" x14ac:dyDescent="0.2">
      <c r="A510" s="19">
        <v>1999</v>
      </c>
      <c r="B510" s="20">
        <v>11</v>
      </c>
      <c r="C510" s="2">
        <v>368.81</v>
      </c>
      <c r="D510" s="15">
        <v>366.36</v>
      </c>
      <c r="E510" s="17">
        <v>-1.42</v>
      </c>
      <c r="F510" s="20">
        <v>1.263740862554329E-4</v>
      </c>
    </row>
    <row r="511" spans="1:6" x14ac:dyDescent="0.2">
      <c r="A511" s="19">
        <v>1999</v>
      </c>
      <c r="B511" s="20">
        <v>12</v>
      </c>
      <c r="C511" s="2">
        <v>368.88</v>
      </c>
      <c r="D511" s="15">
        <v>366.64</v>
      </c>
      <c r="E511" s="17">
        <v>-1.46</v>
      </c>
      <c r="F511" s="20">
        <v>1.191402176234026E-4</v>
      </c>
    </row>
    <row r="512" spans="1:6" x14ac:dyDescent="0.2">
      <c r="A512" s="19">
        <v>2000</v>
      </c>
      <c r="B512" s="20">
        <v>1</v>
      </c>
      <c r="C512" s="2">
        <v>369.09</v>
      </c>
      <c r="D512" s="15">
        <v>366.57</v>
      </c>
      <c r="E512" s="17">
        <v>-1.71</v>
      </c>
      <c r="F512" s="20">
        <v>0</v>
      </c>
    </row>
    <row r="513" spans="1:6" x14ac:dyDescent="0.2">
      <c r="A513" s="19">
        <v>2000</v>
      </c>
      <c r="B513" s="20">
        <v>2</v>
      </c>
      <c r="C513" s="2">
        <v>368.75</v>
      </c>
      <c r="D513" s="15">
        <v>366.86</v>
      </c>
      <c r="E513" s="17">
        <v>-1.1499999999999999</v>
      </c>
      <c r="F513" s="20">
        <v>0</v>
      </c>
    </row>
    <row r="514" spans="1:6" x14ac:dyDescent="0.2">
      <c r="A514" s="19">
        <v>2000</v>
      </c>
      <c r="B514" s="20">
        <v>3</v>
      </c>
      <c r="C514" s="2">
        <v>369.03</v>
      </c>
      <c r="D514" s="15">
        <v>366.67</v>
      </c>
      <c r="E514" s="17">
        <v>-0.82</v>
      </c>
      <c r="F514" s="20">
        <v>0</v>
      </c>
    </row>
    <row r="515" spans="1:6" x14ac:dyDescent="0.2">
      <c r="A515" s="19">
        <v>2000</v>
      </c>
      <c r="B515" s="20">
        <v>4</v>
      </c>
      <c r="C515" s="2">
        <v>369</v>
      </c>
      <c r="D515" s="15">
        <v>366.95</v>
      </c>
      <c r="E515" s="17">
        <v>-0.3</v>
      </c>
      <c r="F515" s="20">
        <v>0</v>
      </c>
    </row>
    <row r="516" spans="1:6" x14ac:dyDescent="0.2">
      <c r="A516" s="19">
        <v>2000</v>
      </c>
      <c r="B516" s="20">
        <v>5</v>
      </c>
      <c r="C516" s="2">
        <v>368.61</v>
      </c>
      <c r="D516" s="15">
        <v>366.97</v>
      </c>
      <c r="E516" s="17">
        <v>-0.5</v>
      </c>
      <c r="F516" s="20">
        <v>0</v>
      </c>
    </row>
    <row r="517" spans="1:6" x14ac:dyDescent="0.2">
      <c r="A517" s="19">
        <v>2000</v>
      </c>
      <c r="B517" s="20">
        <v>6</v>
      </c>
      <c r="C517" s="2">
        <v>369.28</v>
      </c>
      <c r="D517" s="15">
        <v>367.02</v>
      </c>
      <c r="E517" s="17">
        <v>-0.75</v>
      </c>
      <c r="F517" s="20">
        <v>0</v>
      </c>
    </row>
    <row r="518" spans="1:6" x14ac:dyDescent="0.2">
      <c r="A518" s="19">
        <v>2000</v>
      </c>
      <c r="B518" s="20">
        <v>7</v>
      </c>
      <c r="C518" s="2">
        <v>369.37</v>
      </c>
      <c r="D518" s="15">
        <v>367.05</v>
      </c>
      <c r="E518" s="17">
        <v>-0.57999999999999996</v>
      </c>
      <c r="F518" s="20">
        <v>0</v>
      </c>
    </row>
    <row r="519" spans="1:6" x14ac:dyDescent="0.2">
      <c r="A519" s="19">
        <v>2000</v>
      </c>
      <c r="B519" s="20">
        <v>8</v>
      </c>
      <c r="C519" s="2">
        <v>369.6</v>
      </c>
      <c r="D519" s="15">
        <v>367.13</v>
      </c>
      <c r="E519" s="17">
        <v>-0.38</v>
      </c>
      <c r="F519" s="20">
        <v>0</v>
      </c>
    </row>
    <row r="520" spans="1:6" x14ac:dyDescent="0.2">
      <c r="A520" s="19">
        <v>2000</v>
      </c>
      <c r="B520" s="20">
        <v>9</v>
      </c>
      <c r="C520" s="2">
        <v>369.94</v>
      </c>
      <c r="D520" s="15">
        <v>367.09</v>
      </c>
      <c r="E520" s="17">
        <v>-0.31</v>
      </c>
      <c r="F520" s="20">
        <v>0</v>
      </c>
    </row>
    <row r="521" spans="1:6" x14ac:dyDescent="0.2">
      <c r="A521" s="19">
        <v>2000</v>
      </c>
      <c r="B521" s="20">
        <v>10</v>
      </c>
      <c r="C521" s="2">
        <v>370.15</v>
      </c>
      <c r="D521" s="15">
        <v>367.22</v>
      </c>
      <c r="E521" s="17">
        <v>-0.48</v>
      </c>
      <c r="F521" s="20">
        <v>0</v>
      </c>
    </row>
    <row r="522" spans="1:6" x14ac:dyDescent="0.2">
      <c r="A522" s="19">
        <v>2000</v>
      </c>
      <c r="B522" s="20">
        <v>11</v>
      </c>
      <c r="C522" s="2">
        <v>370.43</v>
      </c>
      <c r="D522" s="15">
        <v>367.52</v>
      </c>
      <c r="E522" s="17">
        <v>-0.72</v>
      </c>
      <c r="F522" s="20">
        <v>0</v>
      </c>
    </row>
    <row r="523" spans="1:6" x14ac:dyDescent="0.2">
      <c r="A523" s="19">
        <v>2000</v>
      </c>
      <c r="B523" s="20">
        <v>12</v>
      </c>
      <c r="C523" s="2">
        <v>370.4</v>
      </c>
      <c r="D523" s="15">
        <v>367.68</v>
      </c>
      <c r="E523" s="17">
        <v>-0.72</v>
      </c>
      <c r="F523" s="20">
        <v>0</v>
      </c>
    </row>
    <row r="524" spans="1:6" x14ac:dyDescent="0.2">
      <c r="A524" s="19">
        <v>2001</v>
      </c>
      <c r="B524" s="20">
        <v>1</v>
      </c>
      <c r="C524" s="2">
        <v>370.23</v>
      </c>
      <c r="D524" s="15">
        <v>367.9</v>
      </c>
      <c r="E524" s="17">
        <v>-0.71</v>
      </c>
      <c r="F524" s="20">
        <v>0</v>
      </c>
    </row>
    <row r="525" spans="1:6" x14ac:dyDescent="0.2">
      <c r="A525" s="19">
        <v>2001</v>
      </c>
      <c r="B525" s="20">
        <v>2</v>
      </c>
      <c r="C525" s="2">
        <v>370.78</v>
      </c>
      <c r="D525" s="15">
        <v>367.47</v>
      </c>
      <c r="E525" s="17">
        <v>-0.4</v>
      </c>
      <c r="F525" s="20">
        <v>0</v>
      </c>
    </row>
    <row r="526" spans="1:6" x14ac:dyDescent="0.2">
      <c r="A526" s="19">
        <v>2001</v>
      </c>
      <c r="B526" s="20">
        <v>3</v>
      </c>
      <c r="C526" s="2">
        <v>370.66</v>
      </c>
      <c r="D526" s="15">
        <v>367.57</v>
      </c>
      <c r="E526" s="17">
        <v>-0.1</v>
      </c>
      <c r="F526" s="20">
        <v>0</v>
      </c>
    </row>
    <row r="527" spans="1:6" x14ac:dyDescent="0.2">
      <c r="A527" s="19">
        <v>2001</v>
      </c>
      <c r="B527" s="20">
        <v>4</v>
      </c>
      <c r="C527" s="2">
        <v>370.21</v>
      </c>
      <c r="D527" s="15">
        <v>367.86</v>
      </c>
      <c r="E527" s="17">
        <v>-0.03</v>
      </c>
      <c r="F527" s="20">
        <v>0</v>
      </c>
    </row>
    <row r="528" spans="1:6" x14ac:dyDescent="0.2">
      <c r="A528" s="19">
        <v>2001</v>
      </c>
      <c r="B528" s="20">
        <v>5</v>
      </c>
      <c r="C528" s="2">
        <v>370.79</v>
      </c>
      <c r="D528" s="15">
        <v>368</v>
      </c>
      <c r="E528" s="17">
        <v>-0.31</v>
      </c>
      <c r="F528" s="20">
        <v>0</v>
      </c>
    </row>
    <row r="529" spans="1:6" x14ac:dyDescent="0.2">
      <c r="A529" s="19">
        <v>2001</v>
      </c>
      <c r="B529" s="20">
        <v>6</v>
      </c>
      <c r="C529" s="2">
        <v>370.87</v>
      </c>
      <c r="D529" s="15">
        <v>368.17</v>
      </c>
      <c r="E529" s="17">
        <v>-0.24</v>
      </c>
      <c r="F529" s="20">
        <v>0</v>
      </c>
    </row>
    <row r="530" spans="1:6" x14ac:dyDescent="0.2">
      <c r="A530" s="19">
        <v>2001</v>
      </c>
      <c r="B530" s="20">
        <v>7</v>
      </c>
      <c r="C530" s="2">
        <v>370.84</v>
      </c>
      <c r="D530" s="15">
        <v>368.24</v>
      </c>
      <c r="E530" s="17">
        <v>-0.17</v>
      </c>
      <c r="F530" s="20">
        <v>0</v>
      </c>
    </row>
    <row r="531" spans="1:6" x14ac:dyDescent="0.2">
      <c r="A531" s="19">
        <v>2001</v>
      </c>
      <c r="B531" s="20">
        <v>8</v>
      </c>
      <c r="C531" s="2">
        <v>371</v>
      </c>
      <c r="D531" s="15">
        <v>368.46</v>
      </c>
      <c r="E531" s="17">
        <v>-0.28000000000000003</v>
      </c>
      <c r="F531" s="20">
        <v>0</v>
      </c>
    </row>
    <row r="532" spans="1:6" x14ac:dyDescent="0.2">
      <c r="A532" s="19">
        <v>2001</v>
      </c>
      <c r="B532" s="20">
        <v>9</v>
      </c>
      <c r="C532" s="2">
        <v>371.28</v>
      </c>
      <c r="D532" s="15">
        <v>368.88</v>
      </c>
      <c r="E532" s="17">
        <v>-0.67</v>
      </c>
      <c r="F532" s="20">
        <v>0</v>
      </c>
    </row>
    <row r="533" spans="1:6" x14ac:dyDescent="0.2">
      <c r="A533" s="19">
        <v>2001</v>
      </c>
      <c r="B533" s="20">
        <v>10</v>
      </c>
      <c r="C533" s="2">
        <v>371.53</v>
      </c>
      <c r="D533" s="15">
        <v>369.07</v>
      </c>
      <c r="E533" s="17">
        <v>-0.53</v>
      </c>
      <c r="F533" s="20">
        <v>0</v>
      </c>
    </row>
    <row r="534" spans="1:6" x14ac:dyDescent="0.2">
      <c r="A534" s="19">
        <v>2001</v>
      </c>
      <c r="B534" s="20">
        <v>11</v>
      </c>
      <c r="C534" s="2">
        <v>371.83</v>
      </c>
      <c r="D534" s="15">
        <v>369.11</v>
      </c>
      <c r="E534" s="17">
        <v>-0.59</v>
      </c>
      <c r="F534" s="20">
        <v>0</v>
      </c>
    </row>
    <row r="535" spans="1:6" x14ac:dyDescent="0.2">
      <c r="A535" s="19">
        <v>2001</v>
      </c>
      <c r="B535" s="20">
        <v>12</v>
      </c>
      <c r="C535" s="2">
        <v>372.12</v>
      </c>
      <c r="D535" s="15">
        <v>369.09</v>
      </c>
      <c r="E535" s="17">
        <v>-0.64</v>
      </c>
      <c r="F535" s="20">
        <v>0</v>
      </c>
    </row>
    <row r="536" spans="1:6" x14ac:dyDescent="0.2">
      <c r="A536" s="19">
        <v>2002</v>
      </c>
      <c r="B536" s="20">
        <v>1</v>
      </c>
      <c r="C536" s="2">
        <v>372.39</v>
      </c>
      <c r="D536" s="15">
        <v>369.4</v>
      </c>
      <c r="E536" s="17">
        <v>-0.49</v>
      </c>
      <c r="F536" s="20">
        <v>0</v>
      </c>
    </row>
    <row r="537" spans="1:6" x14ac:dyDescent="0.2">
      <c r="A537" s="19">
        <v>2002</v>
      </c>
      <c r="B537" s="20">
        <v>2</v>
      </c>
      <c r="C537" s="2">
        <v>372.36</v>
      </c>
      <c r="D537" s="15">
        <v>369.87</v>
      </c>
      <c r="E537" s="17">
        <v>-0.2</v>
      </c>
      <c r="F537" s="20">
        <v>0</v>
      </c>
    </row>
    <row r="538" spans="1:6" x14ac:dyDescent="0.2">
      <c r="A538" s="19">
        <v>2002</v>
      </c>
      <c r="B538" s="20">
        <v>3</v>
      </c>
      <c r="C538" s="2">
        <v>372.05</v>
      </c>
      <c r="D538" s="15">
        <v>370.13</v>
      </c>
      <c r="E538" s="17">
        <v>0.2</v>
      </c>
      <c r="F538" s="20">
        <v>0</v>
      </c>
    </row>
    <row r="539" spans="1:6" x14ac:dyDescent="0.2">
      <c r="A539" s="19">
        <v>2002</v>
      </c>
      <c r="B539" s="20">
        <v>4</v>
      </c>
      <c r="C539" s="2">
        <v>372.2</v>
      </c>
      <c r="D539" s="15">
        <v>370.22</v>
      </c>
      <c r="E539" s="17">
        <v>0.06</v>
      </c>
      <c r="F539" s="20">
        <v>0</v>
      </c>
    </row>
    <row r="540" spans="1:6" x14ac:dyDescent="0.2">
      <c r="A540" s="19">
        <v>2002</v>
      </c>
      <c r="B540" s="20">
        <v>5</v>
      </c>
      <c r="C540" s="2">
        <v>372.31</v>
      </c>
      <c r="D540" s="15">
        <v>370.39</v>
      </c>
      <c r="E540" s="17">
        <v>0.15</v>
      </c>
      <c r="F540" s="20">
        <v>0</v>
      </c>
    </row>
    <row r="541" spans="1:6" x14ac:dyDescent="0.2">
      <c r="A541" s="19">
        <v>2002</v>
      </c>
      <c r="B541" s="20">
        <v>6</v>
      </c>
      <c r="C541" s="2">
        <v>372.95</v>
      </c>
      <c r="D541" s="15">
        <v>370.63</v>
      </c>
      <c r="E541" s="17">
        <v>0.42</v>
      </c>
      <c r="F541" s="20">
        <v>0</v>
      </c>
    </row>
    <row r="542" spans="1:6" x14ac:dyDescent="0.2">
      <c r="A542" s="19">
        <v>2002</v>
      </c>
      <c r="B542" s="20">
        <v>7</v>
      </c>
      <c r="C542" s="2">
        <v>373.24</v>
      </c>
      <c r="D542" s="15">
        <v>370.83</v>
      </c>
      <c r="E542" s="17">
        <v>0.27</v>
      </c>
      <c r="F542" s="20">
        <v>0</v>
      </c>
    </row>
    <row r="543" spans="1:6" x14ac:dyDescent="0.2">
      <c r="A543" s="19">
        <v>2002</v>
      </c>
      <c r="B543" s="20">
        <v>8</v>
      </c>
      <c r="C543" s="2">
        <v>372.94</v>
      </c>
      <c r="D543" s="15">
        <v>371.07</v>
      </c>
      <c r="E543" s="17">
        <v>0.34</v>
      </c>
      <c r="F543" s="20">
        <v>0</v>
      </c>
    </row>
    <row r="544" spans="1:6" x14ac:dyDescent="0.2">
      <c r="A544" s="19">
        <v>2002</v>
      </c>
      <c r="B544" s="20">
        <v>9</v>
      </c>
      <c r="C544" s="2">
        <v>374.03</v>
      </c>
      <c r="D544" s="15">
        <v>371.13</v>
      </c>
      <c r="E544" s="17">
        <v>0.51</v>
      </c>
      <c r="F544" s="20">
        <v>0</v>
      </c>
    </row>
    <row r="545" spans="1:6" x14ac:dyDescent="0.2">
      <c r="A545" s="19">
        <v>2002</v>
      </c>
      <c r="B545" s="20">
        <v>10</v>
      </c>
      <c r="C545" s="2">
        <v>373.7</v>
      </c>
      <c r="D545" s="15">
        <v>371.3</v>
      </c>
      <c r="E545" s="17">
        <v>0.93</v>
      </c>
      <c r="F545" s="20">
        <v>0</v>
      </c>
    </row>
    <row r="546" spans="1:6" x14ac:dyDescent="0.2">
      <c r="A546" s="19">
        <v>2002</v>
      </c>
      <c r="B546" s="20">
        <v>11</v>
      </c>
      <c r="C546" s="2">
        <v>374.24</v>
      </c>
      <c r="D546" s="15">
        <v>371.45</v>
      </c>
      <c r="E546" s="17">
        <v>1.24</v>
      </c>
      <c r="F546" s="20">
        <v>0</v>
      </c>
    </row>
    <row r="547" spans="1:6" x14ac:dyDescent="0.2">
      <c r="A547" s="19">
        <v>2002</v>
      </c>
      <c r="B547" s="20">
        <v>12</v>
      </c>
      <c r="C547" s="2">
        <v>374.66</v>
      </c>
      <c r="D547" s="15">
        <v>371.45</v>
      </c>
      <c r="E547" s="17">
        <v>1.25</v>
      </c>
      <c r="F547" s="20">
        <v>0</v>
      </c>
    </row>
    <row r="548" spans="1:6" x14ac:dyDescent="0.2">
      <c r="A548" s="19">
        <v>2003</v>
      </c>
      <c r="B548" s="20">
        <v>1</v>
      </c>
      <c r="C548" s="2">
        <v>374.63</v>
      </c>
      <c r="D548" s="15">
        <v>372.02</v>
      </c>
      <c r="E548" s="17">
        <v>0.71</v>
      </c>
      <c r="F548" s="20">
        <v>0</v>
      </c>
    </row>
    <row r="549" spans="1:6" x14ac:dyDescent="0.2">
      <c r="A549" s="19">
        <v>2003</v>
      </c>
      <c r="B549" s="20">
        <v>2</v>
      </c>
      <c r="C549" s="2">
        <v>374.9</v>
      </c>
      <c r="D549" s="15">
        <v>372.14</v>
      </c>
      <c r="E549" s="17">
        <v>0.28000000000000003</v>
      </c>
      <c r="F549" s="20">
        <v>0</v>
      </c>
    </row>
    <row r="550" spans="1:6" x14ac:dyDescent="0.2">
      <c r="A550" s="19">
        <v>2003</v>
      </c>
      <c r="B550" s="20">
        <v>3</v>
      </c>
      <c r="C550" s="2">
        <v>374.64</v>
      </c>
      <c r="D550" s="15">
        <v>372.22</v>
      </c>
      <c r="E550" s="17">
        <v>0.1</v>
      </c>
      <c r="F550" s="20">
        <v>0</v>
      </c>
    </row>
    <row r="551" spans="1:6" x14ac:dyDescent="0.2">
      <c r="A551" s="19">
        <v>2003</v>
      </c>
      <c r="B551" s="20">
        <v>4</v>
      </c>
      <c r="C551" s="2">
        <v>374.99</v>
      </c>
      <c r="D551" s="15">
        <v>372.48</v>
      </c>
      <c r="E551" s="17">
        <v>-0.42</v>
      </c>
      <c r="F551" s="20">
        <v>0</v>
      </c>
    </row>
    <row r="552" spans="1:6" x14ac:dyDescent="0.2">
      <c r="A552" s="19">
        <v>2003</v>
      </c>
      <c r="B552" s="20">
        <v>5</v>
      </c>
      <c r="C552" s="2">
        <v>375.11</v>
      </c>
      <c r="D552" s="15">
        <v>372.71</v>
      </c>
      <c r="E552" s="17">
        <v>-0.89</v>
      </c>
      <c r="F552" s="20">
        <v>0</v>
      </c>
    </row>
    <row r="553" spans="1:6" x14ac:dyDescent="0.2">
      <c r="A553" s="19">
        <v>2003</v>
      </c>
      <c r="B553" s="20">
        <v>6</v>
      </c>
      <c r="C553" s="2">
        <v>375.67</v>
      </c>
      <c r="D553" s="15">
        <v>372.82</v>
      </c>
      <c r="E553" s="17">
        <v>-0.5</v>
      </c>
      <c r="F553" s="20">
        <v>0</v>
      </c>
    </row>
    <row r="554" spans="1:6" x14ac:dyDescent="0.2">
      <c r="A554" s="19">
        <v>2003</v>
      </c>
      <c r="B554" s="20">
        <v>7</v>
      </c>
      <c r="C554" s="2">
        <v>375.82</v>
      </c>
      <c r="D554" s="15">
        <v>372.91</v>
      </c>
      <c r="E554" s="17">
        <v>0.01</v>
      </c>
      <c r="F554" s="20">
        <v>0</v>
      </c>
    </row>
    <row r="555" spans="1:6" x14ac:dyDescent="0.2">
      <c r="A555" s="19">
        <v>2003</v>
      </c>
      <c r="B555" s="20">
        <v>8</v>
      </c>
      <c r="C555" s="2">
        <v>375.95</v>
      </c>
      <c r="D555" s="15">
        <v>373</v>
      </c>
      <c r="E555" s="17">
        <v>7.0000000000000007E-2</v>
      </c>
      <c r="F555" s="20">
        <v>0</v>
      </c>
    </row>
    <row r="556" spans="1:6" x14ac:dyDescent="0.2">
      <c r="A556" s="19">
        <v>2003</v>
      </c>
      <c r="B556" s="20">
        <v>9</v>
      </c>
      <c r="C556" s="2">
        <v>376.32</v>
      </c>
      <c r="D556" s="15">
        <v>373.33</v>
      </c>
      <c r="E556" s="17">
        <v>0.02</v>
      </c>
      <c r="F556" s="20">
        <v>0</v>
      </c>
    </row>
    <row r="557" spans="1:6" x14ac:dyDescent="0.2">
      <c r="A557" s="19">
        <v>2003</v>
      </c>
      <c r="B557" s="20">
        <v>10</v>
      </c>
      <c r="C557" s="2">
        <v>376.46</v>
      </c>
      <c r="D557" s="15">
        <v>373.28</v>
      </c>
      <c r="E557" s="17">
        <v>0.39</v>
      </c>
      <c r="F557" s="20">
        <v>0</v>
      </c>
    </row>
    <row r="558" spans="1:6" x14ac:dyDescent="0.2">
      <c r="A558" s="19">
        <v>2003</v>
      </c>
      <c r="B558" s="20">
        <v>11</v>
      </c>
      <c r="C558" s="2">
        <v>376.51</v>
      </c>
      <c r="D558" s="15">
        <v>373.27</v>
      </c>
      <c r="E558" s="17">
        <v>0.35</v>
      </c>
      <c r="F558" s="20">
        <v>0</v>
      </c>
    </row>
    <row r="559" spans="1:6" x14ac:dyDescent="0.2">
      <c r="A559" s="19">
        <v>2003</v>
      </c>
      <c r="B559" s="20">
        <v>12</v>
      </c>
      <c r="C559" s="2">
        <v>376.57</v>
      </c>
      <c r="D559" s="15">
        <v>373.45</v>
      </c>
      <c r="E559" s="17">
        <v>0.53</v>
      </c>
      <c r="F559" s="20">
        <v>0</v>
      </c>
    </row>
    <row r="560" spans="1:6" x14ac:dyDescent="0.2">
      <c r="A560" s="19">
        <v>2004</v>
      </c>
      <c r="B560" s="20">
        <v>1</v>
      </c>
      <c r="C560" s="2">
        <v>376.74</v>
      </c>
      <c r="D560" s="15">
        <v>373.67</v>
      </c>
      <c r="E560" s="17">
        <v>0.43</v>
      </c>
      <c r="F560" s="20">
        <v>0</v>
      </c>
    </row>
    <row r="561" spans="1:6" x14ac:dyDescent="0.2">
      <c r="A561" s="19">
        <v>2004</v>
      </c>
      <c r="B561" s="20">
        <v>2</v>
      </c>
      <c r="C561" s="2">
        <v>376.64</v>
      </c>
      <c r="D561" s="15">
        <v>373.85</v>
      </c>
      <c r="E561" s="17">
        <v>0.14000000000000001</v>
      </c>
      <c r="F561" s="20">
        <v>0</v>
      </c>
    </row>
    <row r="562" spans="1:6" x14ac:dyDescent="0.2">
      <c r="A562" s="19">
        <v>2004</v>
      </c>
      <c r="B562" s="20">
        <v>3</v>
      </c>
      <c r="C562" s="2">
        <v>376.89</v>
      </c>
      <c r="D562" s="15">
        <v>374.38</v>
      </c>
      <c r="E562" s="17">
        <v>-0.06</v>
      </c>
      <c r="F562" s="20">
        <v>0</v>
      </c>
    </row>
    <row r="563" spans="1:6" x14ac:dyDescent="0.2">
      <c r="A563" s="19">
        <v>2004</v>
      </c>
      <c r="B563" s="20">
        <v>4</v>
      </c>
      <c r="C563" s="2">
        <v>377.8</v>
      </c>
      <c r="D563" s="15">
        <v>374.39</v>
      </c>
      <c r="E563" s="17">
        <v>-0.04</v>
      </c>
      <c r="F563" s="20">
        <v>0</v>
      </c>
    </row>
    <row r="564" spans="1:6" x14ac:dyDescent="0.2">
      <c r="A564" s="19">
        <v>2004</v>
      </c>
      <c r="B564" s="20">
        <v>5</v>
      </c>
      <c r="C564" s="2">
        <v>377.36</v>
      </c>
      <c r="D564" s="15">
        <v>374.47</v>
      </c>
      <c r="E564" s="17">
        <v>-0.32</v>
      </c>
      <c r="F564" s="20">
        <v>0</v>
      </c>
    </row>
    <row r="565" spans="1:6" x14ac:dyDescent="0.2">
      <c r="A565" s="19">
        <v>2004</v>
      </c>
      <c r="B565" s="20">
        <v>6</v>
      </c>
      <c r="C565" s="2">
        <v>377.11</v>
      </c>
      <c r="D565" s="15">
        <v>374.72</v>
      </c>
      <c r="E565" s="17">
        <v>-0.19</v>
      </c>
      <c r="F565" s="20">
        <v>0</v>
      </c>
    </row>
    <row r="566" spans="1:6" x14ac:dyDescent="0.2">
      <c r="A566" s="19">
        <v>2004</v>
      </c>
      <c r="B566" s="20">
        <v>7</v>
      </c>
      <c r="C566" s="2">
        <v>377.01</v>
      </c>
      <c r="D566" s="15">
        <v>374.82</v>
      </c>
      <c r="E566" s="17">
        <v>-0.03</v>
      </c>
      <c r="F566" s="20">
        <v>0</v>
      </c>
    </row>
    <row r="567" spans="1:6" x14ac:dyDescent="0.2">
      <c r="A567" s="19">
        <v>2004</v>
      </c>
      <c r="B567" s="20">
        <v>8</v>
      </c>
      <c r="C567" s="2">
        <v>377.33</v>
      </c>
      <c r="D567" s="15">
        <v>374.98</v>
      </c>
      <c r="E567" s="17">
        <v>0.25</v>
      </c>
      <c r="F567" s="20">
        <v>0</v>
      </c>
    </row>
    <row r="568" spans="1:6" x14ac:dyDescent="0.2">
      <c r="A568" s="19">
        <v>2004</v>
      </c>
      <c r="B568" s="20">
        <v>9</v>
      </c>
      <c r="C568" s="2">
        <v>377.41</v>
      </c>
      <c r="D568" s="15">
        <v>374.96</v>
      </c>
      <c r="E568" s="17">
        <v>0.33</v>
      </c>
      <c r="F568" s="20">
        <v>0</v>
      </c>
    </row>
    <row r="569" spans="1:6" x14ac:dyDescent="0.2">
      <c r="A569" s="19">
        <v>2004</v>
      </c>
      <c r="B569" s="20">
        <v>10</v>
      </c>
      <c r="C569" s="2">
        <v>377.69</v>
      </c>
      <c r="D569" s="15">
        <v>375.09</v>
      </c>
      <c r="E569" s="17">
        <v>0.47</v>
      </c>
      <c r="F569" s="20">
        <v>0</v>
      </c>
    </row>
    <row r="570" spans="1:6" x14ac:dyDescent="0.2">
      <c r="A570" s="19">
        <v>2004</v>
      </c>
      <c r="B570" s="20">
        <v>11</v>
      </c>
      <c r="C570" s="2">
        <v>378.01</v>
      </c>
      <c r="D570" s="15">
        <v>375.17</v>
      </c>
      <c r="E570" s="17">
        <v>0.49</v>
      </c>
      <c r="F570" s="20">
        <v>0</v>
      </c>
    </row>
    <row r="571" spans="1:6" x14ac:dyDescent="0.2">
      <c r="A571" s="19">
        <v>2004</v>
      </c>
      <c r="B571" s="20">
        <v>12</v>
      </c>
      <c r="C571" s="2">
        <v>378.33</v>
      </c>
      <c r="D571" s="15">
        <v>375.12</v>
      </c>
      <c r="E571" s="17">
        <v>0.54</v>
      </c>
      <c r="F571" s="20">
        <v>0</v>
      </c>
    </row>
    <row r="572" spans="1:6" x14ac:dyDescent="0.2">
      <c r="A572" s="19">
        <v>2005</v>
      </c>
      <c r="B572" s="20">
        <v>1</v>
      </c>
      <c r="C572" s="2">
        <v>378.29</v>
      </c>
      <c r="D572" s="15">
        <v>375.44</v>
      </c>
      <c r="E572" s="17">
        <v>0.28000000000000003</v>
      </c>
      <c r="F572" s="20">
        <v>0</v>
      </c>
    </row>
    <row r="573" spans="1:6" x14ac:dyDescent="0.2">
      <c r="A573" s="19">
        <v>2005</v>
      </c>
      <c r="B573" s="20">
        <v>2</v>
      </c>
      <c r="C573" s="2">
        <v>378.88</v>
      </c>
      <c r="D573" s="15">
        <v>375.62</v>
      </c>
      <c r="E573" s="17">
        <v>-0.11</v>
      </c>
      <c r="F573" s="20">
        <v>0</v>
      </c>
    </row>
    <row r="574" spans="1:6" x14ac:dyDescent="0.2">
      <c r="A574" s="19">
        <v>2005</v>
      </c>
      <c r="B574" s="20">
        <v>3</v>
      </c>
      <c r="C574" s="2">
        <v>378.61</v>
      </c>
      <c r="D574" s="15">
        <v>376.13</v>
      </c>
      <c r="E574" s="17">
        <v>-0.16</v>
      </c>
      <c r="F574" s="20">
        <v>0</v>
      </c>
    </row>
    <row r="575" spans="1:6" x14ac:dyDescent="0.2">
      <c r="A575" s="19">
        <v>2005</v>
      </c>
      <c r="B575" s="20">
        <v>4</v>
      </c>
      <c r="C575" s="2">
        <v>379.37</v>
      </c>
      <c r="D575" s="15">
        <v>376.24</v>
      </c>
      <c r="E575" s="17">
        <v>0.14000000000000001</v>
      </c>
      <c r="F575" s="20">
        <v>0</v>
      </c>
    </row>
    <row r="576" spans="1:6" x14ac:dyDescent="0.2">
      <c r="A576" s="19">
        <v>2005</v>
      </c>
      <c r="B576" s="20">
        <v>5</v>
      </c>
      <c r="C576" s="2">
        <v>378.97</v>
      </c>
      <c r="D576" s="15">
        <v>376.55</v>
      </c>
      <c r="E576" s="17">
        <v>0.25</v>
      </c>
      <c r="F576" s="20">
        <v>0</v>
      </c>
    </row>
    <row r="577" spans="1:6" x14ac:dyDescent="0.2">
      <c r="A577" s="19">
        <v>2005</v>
      </c>
      <c r="B577" s="20">
        <v>6</v>
      </c>
      <c r="C577" s="2">
        <v>379.61</v>
      </c>
      <c r="D577" s="15">
        <v>376.7</v>
      </c>
      <c r="E577" s="17">
        <v>0.18</v>
      </c>
      <c r="F577" s="20">
        <v>0</v>
      </c>
    </row>
    <row r="578" spans="1:6" x14ac:dyDescent="0.2">
      <c r="A578" s="19">
        <v>2005</v>
      </c>
      <c r="B578" s="20">
        <v>7</v>
      </c>
      <c r="C578" s="2">
        <v>379.88</v>
      </c>
      <c r="D578" s="15">
        <v>376.76</v>
      </c>
      <c r="E578" s="17">
        <v>0.12</v>
      </c>
      <c r="F578" s="20">
        <v>0</v>
      </c>
    </row>
    <row r="579" spans="1:6" x14ac:dyDescent="0.2">
      <c r="A579" s="19">
        <v>2005</v>
      </c>
      <c r="B579" s="20">
        <v>8</v>
      </c>
      <c r="C579" s="2">
        <v>380.14</v>
      </c>
      <c r="D579" s="15">
        <v>376.94</v>
      </c>
      <c r="E579" s="17">
        <v>0.09</v>
      </c>
      <c r="F579" s="20">
        <v>0</v>
      </c>
    </row>
    <row r="580" spans="1:6" x14ac:dyDescent="0.2">
      <c r="A580" s="19">
        <v>2005</v>
      </c>
      <c r="B580" s="20">
        <v>9</v>
      </c>
      <c r="C580" s="2">
        <v>379.78</v>
      </c>
      <c r="D580" s="15">
        <v>377.16</v>
      </c>
      <c r="E580" s="17">
        <v>-0.25</v>
      </c>
      <c r="F580" s="20">
        <v>0</v>
      </c>
    </row>
    <row r="581" spans="1:6" x14ac:dyDescent="0.2">
      <c r="A581" s="19">
        <v>2005</v>
      </c>
      <c r="B581" s="20">
        <v>10</v>
      </c>
      <c r="C581" s="2">
        <v>380.28</v>
      </c>
      <c r="D581" s="15">
        <v>377.47</v>
      </c>
      <c r="E581" s="17">
        <v>-0.43</v>
      </c>
      <c r="F581" s="20">
        <v>0</v>
      </c>
    </row>
    <row r="582" spans="1:6" x14ac:dyDescent="0.2">
      <c r="A582" s="19">
        <v>2005</v>
      </c>
      <c r="B582" s="20">
        <v>11</v>
      </c>
      <c r="C582" s="2">
        <v>380.49</v>
      </c>
      <c r="D582" s="15">
        <v>377.3</v>
      </c>
      <c r="E582" s="17">
        <v>-0.92</v>
      </c>
      <c r="F582" s="20">
        <v>0</v>
      </c>
    </row>
    <row r="583" spans="1:6" x14ac:dyDescent="0.2">
      <c r="A583" s="19">
        <v>2005</v>
      </c>
      <c r="B583" s="20">
        <v>12</v>
      </c>
      <c r="C583" s="2">
        <v>380.85</v>
      </c>
      <c r="D583" s="15">
        <v>377.67</v>
      </c>
      <c r="E583" s="17">
        <v>-1.27</v>
      </c>
      <c r="F583" s="20">
        <v>0</v>
      </c>
    </row>
    <row r="584" spans="1:6" x14ac:dyDescent="0.2">
      <c r="A584" s="19">
        <v>2006</v>
      </c>
      <c r="B584" s="20">
        <v>1</v>
      </c>
      <c r="C584" s="2">
        <v>381.32</v>
      </c>
      <c r="D584" s="15">
        <v>377.91</v>
      </c>
      <c r="E584" s="17">
        <v>-0.9</v>
      </c>
      <c r="F584" s="20">
        <v>0</v>
      </c>
    </row>
    <row r="585" spans="1:6" x14ac:dyDescent="0.2">
      <c r="A585" s="19">
        <v>2006</v>
      </c>
      <c r="B585" s="20">
        <v>2</v>
      </c>
      <c r="C585" s="2">
        <v>381.29</v>
      </c>
      <c r="D585" s="15">
        <v>377.95</v>
      </c>
      <c r="E585" s="17">
        <v>-0.4</v>
      </c>
      <c r="F585" s="20">
        <v>0</v>
      </c>
    </row>
    <row r="586" spans="1:6" x14ac:dyDescent="0.2">
      <c r="A586" s="19">
        <v>2006</v>
      </c>
      <c r="B586" s="20">
        <v>3</v>
      </c>
      <c r="C586" s="2">
        <v>381.08</v>
      </c>
      <c r="D586" s="15">
        <v>378.13</v>
      </c>
      <c r="E586" s="17">
        <v>-0.57999999999999996</v>
      </c>
      <c r="F586" s="20">
        <v>0</v>
      </c>
    </row>
    <row r="587" spans="1:6" x14ac:dyDescent="0.2">
      <c r="A587" s="19">
        <v>2006</v>
      </c>
      <c r="B587" s="20">
        <v>4</v>
      </c>
      <c r="C587" s="2">
        <v>381.68</v>
      </c>
      <c r="D587" s="15">
        <v>378.2</v>
      </c>
      <c r="E587" s="17">
        <v>-0.26</v>
      </c>
      <c r="F587" s="20">
        <v>0</v>
      </c>
    </row>
    <row r="588" spans="1:6" x14ac:dyDescent="0.2">
      <c r="A588" s="19">
        <v>2006</v>
      </c>
      <c r="B588" s="20">
        <v>5</v>
      </c>
      <c r="C588" s="2">
        <v>381.64</v>
      </c>
      <c r="D588" s="15">
        <v>378.4</v>
      </c>
      <c r="E588" s="17">
        <v>-0.14000000000000001</v>
      </c>
      <c r="F588" s="20">
        <v>0</v>
      </c>
    </row>
    <row r="589" spans="1:6" x14ac:dyDescent="0.2">
      <c r="A589" s="19">
        <v>2006</v>
      </c>
      <c r="B589" s="20">
        <v>6</v>
      </c>
      <c r="C589" s="2">
        <v>381.55</v>
      </c>
      <c r="D589" s="15">
        <v>378.59</v>
      </c>
      <c r="E589" s="17">
        <v>-0.02</v>
      </c>
      <c r="F589" s="20">
        <v>0</v>
      </c>
    </row>
    <row r="590" spans="1:6" x14ac:dyDescent="0.2">
      <c r="A590" s="19">
        <v>2006</v>
      </c>
      <c r="B590" s="20">
        <v>7</v>
      </c>
      <c r="C590" s="2">
        <v>381.49</v>
      </c>
      <c r="D590" s="15">
        <v>378.8</v>
      </c>
      <c r="E590" s="17">
        <v>-0.01</v>
      </c>
      <c r="F590" s="20">
        <v>0</v>
      </c>
    </row>
    <row r="591" spans="1:6" x14ac:dyDescent="0.2">
      <c r="A591" s="19">
        <v>2006</v>
      </c>
      <c r="B591" s="20">
        <v>8</v>
      </c>
      <c r="C591" s="2">
        <v>381.95</v>
      </c>
      <c r="D591" s="15">
        <v>378.83</v>
      </c>
      <c r="E591" s="17">
        <v>0.36</v>
      </c>
      <c r="F591" s="20">
        <v>0</v>
      </c>
    </row>
    <row r="592" spans="1:6" x14ac:dyDescent="0.2">
      <c r="A592" s="19">
        <v>2006</v>
      </c>
      <c r="B592" s="20">
        <v>9</v>
      </c>
      <c r="C592" s="2">
        <v>382.18</v>
      </c>
      <c r="D592" s="15">
        <v>378.67</v>
      </c>
      <c r="E592" s="17">
        <v>0.71</v>
      </c>
      <c r="F592" s="20">
        <v>0</v>
      </c>
    </row>
    <row r="593" spans="1:6" x14ac:dyDescent="0.2">
      <c r="A593" s="19">
        <v>2006</v>
      </c>
      <c r="B593" s="20">
        <v>10</v>
      </c>
      <c r="C593" s="2">
        <v>382.55</v>
      </c>
      <c r="D593" s="15">
        <v>378.77</v>
      </c>
      <c r="E593" s="17">
        <v>0.85</v>
      </c>
      <c r="F593" s="20">
        <v>0</v>
      </c>
    </row>
    <row r="594" spans="1:6" x14ac:dyDescent="0.2">
      <c r="A594" s="19">
        <v>2006</v>
      </c>
      <c r="B594" s="20">
        <v>11</v>
      </c>
      <c r="C594" s="2">
        <v>382.33</v>
      </c>
      <c r="D594" s="15">
        <v>378.97</v>
      </c>
      <c r="E594" s="17">
        <v>0.93</v>
      </c>
      <c r="F594" s="20">
        <v>0</v>
      </c>
    </row>
    <row r="595" spans="1:6" x14ac:dyDescent="0.2">
      <c r="A595" s="19">
        <v>2006</v>
      </c>
      <c r="B595" s="20">
        <v>12</v>
      </c>
      <c r="C595" s="2">
        <v>382.55</v>
      </c>
      <c r="D595" s="15">
        <v>379.36</v>
      </c>
      <c r="E595" s="17">
        <v>1.06</v>
      </c>
      <c r="F595" s="20">
        <v>0</v>
      </c>
    </row>
    <row r="596" spans="1:6" x14ac:dyDescent="0.2">
      <c r="A596" s="19">
        <v>2007</v>
      </c>
      <c r="B596" s="20">
        <v>1</v>
      </c>
      <c r="C596" s="2">
        <v>382.53</v>
      </c>
      <c r="D596" s="15">
        <v>379.31</v>
      </c>
      <c r="E596" s="17">
        <v>0.63</v>
      </c>
      <c r="F596" s="20">
        <v>0</v>
      </c>
    </row>
    <row r="597" spans="1:6" x14ac:dyDescent="0.2">
      <c r="A597" s="19">
        <v>2007</v>
      </c>
      <c r="B597" s="20">
        <v>2</v>
      </c>
      <c r="C597" s="2">
        <v>382.98</v>
      </c>
      <c r="D597" s="15">
        <v>379.66</v>
      </c>
      <c r="E597" s="17">
        <v>0</v>
      </c>
      <c r="F597" s="20">
        <v>0</v>
      </c>
    </row>
    <row r="598" spans="1:6" x14ac:dyDescent="0.2">
      <c r="A598" s="19">
        <v>2007</v>
      </c>
      <c r="B598" s="20">
        <v>3</v>
      </c>
      <c r="C598" s="2">
        <v>382.85</v>
      </c>
      <c r="D598" s="15">
        <v>379.81</v>
      </c>
      <c r="E598" s="17">
        <v>-0.36</v>
      </c>
      <c r="F598" s="20">
        <v>0</v>
      </c>
    </row>
    <row r="599" spans="1:6" x14ac:dyDescent="0.2">
      <c r="A599" s="19">
        <v>2007</v>
      </c>
      <c r="B599" s="20">
        <v>4</v>
      </c>
      <c r="C599" s="2">
        <v>383.53</v>
      </c>
      <c r="D599" s="15">
        <v>380.1</v>
      </c>
      <c r="E599" s="17">
        <v>-0.45</v>
      </c>
      <c r="F599" s="20">
        <v>0</v>
      </c>
    </row>
    <row r="600" spans="1:6" x14ac:dyDescent="0.2">
      <c r="A600" s="19">
        <v>2007</v>
      </c>
      <c r="B600" s="20">
        <v>5</v>
      </c>
      <c r="C600" s="2">
        <v>383.13</v>
      </c>
      <c r="D600" s="15">
        <v>380.32</v>
      </c>
      <c r="E600" s="17">
        <v>-0.76</v>
      </c>
      <c r="F600" s="20">
        <v>0</v>
      </c>
    </row>
    <row r="601" spans="1:6" x14ac:dyDescent="0.2">
      <c r="A601" s="19">
        <v>2007</v>
      </c>
      <c r="B601" s="20">
        <v>6</v>
      </c>
      <c r="C601" s="2">
        <v>383.39</v>
      </c>
      <c r="D601" s="15">
        <v>380.54</v>
      </c>
      <c r="E601" s="17">
        <v>-0.51</v>
      </c>
      <c r="F601" s="20">
        <v>0</v>
      </c>
    </row>
    <row r="602" spans="1:6" x14ac:dyDescent="0.2">
      <c r="A602" s="19">
        <v>2007</v>
      </c>
      <c r="B602" s="20">
        <v>7</v>
      </c>
      <c r="C602" s="2">
        <v>383.65</v>
      </c>
      <c r="D602" s="15">
        <v>380.65</v>
      </c>
      <c r="E602" s="17">
        <v>-0.63</v>
      </c>
      <c r="F602" s="20">
        <v>0</v>
      </c>
    </row>
    <row r="603" spans="1:6" x14ac:dyDescent="0.2">
      <c r="A603" s="19">
        <v>2007</v>
      </c>
      <c r="B603" s="20">
        <v>8</v>
      </c>
      <c r="C603" s="2">
        <v>383.32</v>
      </c>
      <c r="D603" s="15">
        <v>380.8</v>
      </c>
      <c r="E603" s="17">
        <v>-0.96</v>
      </c>
      <c r="F603" s="20">
        <v>0</v>
      </c>
    </row>
    <row r="604" spans="1:6" x14ac:dyDescent="0.2">
      <c r="A604" s="19">
        <v>2007</v>
      </c>
      <c r="B604" s="20">
        <v>9</v>
      </c>
      <c r="C604" s="2">
        <v>384.25</v>
      </c>
      <c r="D604" s="15">
        <v>380.93</v>
      </c>
      <c r="E604" s="17">
        <v>-1.29</v>
      </c>
      <c r="F604" s="20">
        <v>0</v>
      </c>
    </row>
    <row r="605" spans="1:6" x14ac:dyDescent="0.2">
      <c r="A605" s="19">
        <v>2007</v>
      </c>
      <c r="B605" s="20">
        <v>10</v>
      </c>
      <c r="C605" s="2">
        <v>384.36</v>
      </c>
      <c r="D605" s="15">
        <v>381.13</v>
      </c>
      <c r="E605" s="17">
        <v>-1.48</v>
      </c>
      <c r="F605" s="20">
        <v>0</v>
      </c>
    </row>
    <row r="606" spans="1:6" x14ac:dyDescent="0.2">
      <c r="A606" s="19">
        <v>2007</v>
      </c>
      <c r="B606" s="20">
        <v>11</v>
      </c>
      <c r="C606" s="2">
        <v>384.55</v>
      </c>
      <c r="D606" s="15">
        <v>381.24</v>
      </c>
      <c r="E606" s="17">
        <v>-1.71</v>
      </c>
      <c r="F606" s="20">
        <v>0</v>
      </c>
    </row>
    <row r="607" spans="1:6" x14ac:dyDescent="0.2">
      <c r="A607" s="19">
        <v>2007</v>
      </c>
      <c r="B607" s="20">
        <v>12</v>
      </c>
      <c r="C607" s="2">
        <v>384.51</v>
      </c>
      <c r="D607" s="15">
        <v>381.5</v>
      </c>
      <c r="E607" s="17">
        <v>-1.67</v>
      </c>
      <c r="F607" s="20">
        <v>0</v>
      </c>
    </row>
    <row r="608" spans="1:6" x14ac:dyDescent="0.2">
      <c r="A608" s="19">
        <v>2008</v>
      </c>
      <c r="B608" s="20">
        <v>1</v>
      </c>
      <c r="C608" s="2">
        <v>385.02</v>
      </c>
      <c r="D608" s="15">
        <v>381.87</v>
      </c>
      <c r="E608" s="17">
        <v>-1.6</v>
      </c>
      <c r="F608" s="20">
        <v>0</v>
      </c>
    </row>
    <row r="609" spans="1:6" x14ac:dyDescent="0.2">
      <c r="A609" s="19">
        <v>2008</v>
      </c>
      <c r="B609" s="20">
        <v>2</v>
      </c>
      <c r="C609" s="2">
        <v>385.11</v>
      </c>
      <c r="D609" s="15">
        <v>381.89</v>
      </c>
      <c r="E609" s="17">
        <v>-1.25</v>
      </c>
      <c r="F609" s="20">
        <v>0</v>
      </c>
    </row>
    <row r="610" spans="1:6" x14ac:dyDescent="0.2">
      <c r="A610" s="19">
        <v>2008</v>
      </c>
      <c r="B610" s="20">
        <v>3</v>
      </c>
      <c r="C610" s="2">
        <v>384.31</v>
      </c>
      <c r="D610" s="15">
        <v>382.17</v>
      </c>
      <c r="E610" s="17">
        <v>-0.73</v>
      </c>
      <c r="F610" s="20">
        <v>0</v>
      </c>
    </row>
    <row r="611" spans="1:6" x14ac:dyDescent="0.2">
      <c r="A611" s="19">
        <v>2008</v>
      </c>
      <c r="B611" s="20">
        <v>4</v>
      </c>
      <c r="C611" s="2">
        <v>384.04</v>
      </c>
      <c r="D611" s="15">
        <v>382.4</v>
      </c>
      <c r="E611" s="17">
        <v>-0.47</v>
      </c>
      <c r="F611" s="20">
        <v>0</v>
      </c>
    </row>
    <row r="612" spans="1:6" x14ac:dyDescent="0.2">
      <c r="A612" s="19">
        <v>2008</v>
      </c>
      <c r="B612" s="20">
        <v>5</v>
      </c>
      <c r="C612" s="2">
        <v>385.22</v>
      </c>
      <c r="D612" s="15">
        <v>382.21</v>
      </c>
      <c r="E612" s="17">
        <v>-0.19</v>
      </c>
      <c r="F612" s="20">
        <v>0</v>
      </c>
    </row>
    <row r="613" spans="1:6" x14ac:dyDescent="0.2">
      <c r="A613" s="19">
        <v>2008</v>
      </c>
      <c r="B613" s="20">
        <v>6</v>
      </c>
      <c r="C613" s="2">
        <v>385.58</v>
      </c>
      <c r="D613" s="15">
        <v>382.33</v>
      </c>
      <c r="E613" s="17">
        <v>-0.04</v>
      </c>
      <c r="F613" s="20">
        <v>0</v>
      </c>
    </row>
    <row r="614" spans="1:6" x14ac:dyDescent="0.2">
      <c r="A614" s="19">
        <v>2008</v>
      </c>
      <c r="B614" s="20">
        <v>7</v>
      </c>
      <c r="C614" s="2">
        <v>385.49</v>
      </c>
      <c r="D614" s="15">
        <v>382.52</v>
      </c>
      <c r="E614" s="17">
        <v>0.33</v>
      </c>
      <c r="F614" s="20">
        <v>0</v>
      </c>
    </row>
    <row r="615" spans="1:6" x14ac:dyDescent="0.2">
      <c r="A615" s="19">
        <v>2008</v>
      </c>
      <c r="B615" s="20">
        <v>8</v>
      </c>
      <c r="C615" s="2">
        <v>385.6</v>
      </c>
      <c r="D615" s="15">
        <v>382.6</v>
      </c>
      <c r="E615" s="17">
        <v>0.54</v>
      </c>
      <c r="F615" s="20">
        <v>0</v>
      </c>
    </row>
    <row r="616" spans="1:6" x14ac:dyDescent="0.2">
      <c r="A616" s="19">
        <v>2008</v>
      </c>
      <c r="B616" s="20">
        <v>9</v>
      </c>
      <c r="C616" s="2">
        <v>386.49</v>
      </c>
      <c r="D616" s="15">
        <v>382.77</v>
      </c>
      <c r="E616" s="17">
        <v>0.03</v>
      </c>
      <c r="F616" s="20">
        <v>0</v>
      </c>
    </row>
    <row r="617" spans="1:6" x14ac:dyDescent="0.2">
      <c r="A617" s="19">
        <v>2008</v>
      </c>
      <c r="B617" s="20">
        <v>10</v>
      </c>
      <c r="C617" s="2">
        <v>386.28</v>
      </c>
      <c r="D617" s="15">
        <v>382.79</v>
      </c>
      <c r="E617" s="17">
        <v>-0.02</v>
      </c>
      <c r="F617" s="20">
        <v>0</v>
      </c>
    </row>
    <row r="618" spans="1:6" x14ac:dyDescent="0.2">
      <c r="A618" s="19">
        <v>2008</v>
      </c>
      <c r="B618" s="20">
        <v>11</v>
      </c>
      <c r="C618" s="2">
        <v>386.2</v>
      </c>
      <c r="D618" s="15">
        <v>383.11</v>
      </c>
      <c r="E618" s="17">
        <v>-0.15</v>
      </c>
      <c r="F618" s="20">
        <v>0</v>
      </c>
    </row>
    <row r="619" spans="1:6" x14ac:dyDescent="0.2">
      <c r="A619" s="19">
        <v>2008</v>
      </c>
      <c r="B619" s="20">
        <v>12</v>
      </c>
      <c r="C619" s="2">
        <v>386.01</v>
      </c>
      <c r="D619" s="15">
        <v>383.25</v>
      </c>
      <c r="E619" s="17">
        <v>-0.63</v>
      </c>
      <c r="F619" s="20">
        <v>0</v>
      </c>
    </row>
    <row r="620" spans="1:6" x14ac:dyDescent="0.2">
      <c r="A620" s="19">
        <v>2009</v>
      </c>
      <c r="B620" s="20">
        <v>1</v>
      </c>
      <c r="C620" s="2">
        <v>386.61</v>
      </c>
      <c r="D620" s="15">
        <v>383.47</v>
      </c>
      <c r="E620" s="17">
        <v>-0.62</v>
      </c>
      <c r="F620" s="20">
        <v>0</v>
      </c>
    </row>
    <row r="621" spans="1:6" x14ac:dyDescent="0.2">
      <c r="A621" s="19">
        <v>2009</v>
      </c>
      <c r="B621" s="20">
        <v>2</v>
      </c>
      <c r="C621" s="2">
        <v>386.39</v>
      </c>
      <c r="D621" s="15">
        <v>383.47</v>
      </c>
      <c r="E621" s="17">
        <v>-0.49</v>
      </c>
      <c r="F621" s="20">
        <v>0</v>
      </c>
    </row>
    <row r="622" spans="1:6" x14ac:dyDescent="0.2">
      <c r="A622" s="19">
        <v>2009</v>
      </c>
      <c r="B622" s="20">
        <v>3</v>
      </c>
      <c r="C622" s="2">
        <v>387.02</v>
      </c>
      <c r="D622" s="15">
        <v>383.63</v>
      </c>
      <c r="E622" s="17">
        <v>-0.76</v>
      </c>
      <c r="F622" s="20">
        <v>0</v>
      </c>
    </row>
    <row r="623" spans="1:6" x14ac:dyDescent="0.2">
      <c r="A623" s="19">
        <v>2009</v>
      </c>
      <c r="B623" s="20">
        <v>4</v>
      </c>
      <c r="C623" s="2">
        <v>386.86</v>
      </c>
      <c r="D623" s="15">
        <v>383.76</v>
      </c>
      <c r="E623" s="17">
        <v>-7.0000000000000007E-2</v>
      </c>
      <c r="F623" s="20">
        <v>0</v>
      </c>
    </row>
    <row r="624" spans="1:6" x14ac:dyDescent="0.2">
      <c r="A624" s="19">
        <v>2009</v>
      </c>
      <c r="B624" s="20">
        <v>5</v>
      </c>
      <c r="C624" s="2">
        <v>386.86</v>
      </c>
      <c r="D624" s="15">
        <v>383.76</v>
      </c>
      <c r="E624" s="17">
        <v>0.34</v>
      </c>
      <c r="F624" s="20">
        <v>0</v>
      </c>
    </row>
    <row r="625" spans="1:6" x14ac:dyDescent="0.2">
      <c r="A625" s="19">
        <v>2009</v>
      </c>
      <c r="B625" s="20">
        <v>6</v>
      </c>
      <c r="C625" s="2">
        <v>387.12</v>
      </c>
      <c r="D625" s="15">
        <v>383.91</v>
      </c>
      <c r="E625" s="17">
        <v>0.71</v>
      </c>
      <c r="F625" s="20">
        <v>0</v>
      </c>
    </row>
    <row r="626" spans="1:6" x14ac:dyDescent="0.2">
      <c r="A626" s="19">
        <v>2009</v>
      </c>
      <c r="B626" s="20">
        <v>7</v>
      </c>
      <c r="C626" s="2">
        <v>387.27</v>
      </c>
      <c r="D626" s="15">
        <v>384.03</v>
      </c>
      <c r="E626" s="17">
        <v>0.89</v>
      </c>
      <c r="F626" s="20">
        <v>0</v>
      </c>
    </row>
    <row r="627" spans="1:6" x14ac:dyDescent="0.2">
      <c r="A627" s="19">
        <v>2009</v>
      </c>
      <c r="B627" s="20">
        <v>8</v>
      </c>
      <c r="C627" s="2">
        <v>387.57</v>
      </c>
      <c r="D627" s="15">
        <v>384.06</v>
      </c>
      <c r="E627" s="17">
        <v>0.72</v>
      </c>
      <c r="F627" s="20">
        <v>0</v>
      </c>
    </row>
    <row r="628" spans="1:6" x14ac:dyDescent="0.2">
      <c r="A628" s="19">
        <v>2009</v>
      </c>
      <c r="B628" s="20">
        <v>9</v>
      </c>
      <c r="C628" s="2">
        <v>388.06</v>
      </c>
      <c r="D628" s="15">
        <v>384.22</v>
      </c>
      <c r="E628" s="17">
        <v>0.76</v>
      </c>
      <c r="F628" s="20">
        <v>0</v>
      </c>
    </row>
    <row r="629" spans="1:6" x14ac:dyDescent="0.2">
      <c r="A629" s="19">
        <v>2009</v>
      </c>
      <c r="B629" s="20">
        <v>10</v>
      </c>
      <c r="C629" s="2">
        <v>387.85</v>
      </c>
      <c r="D629" s="15">
        <v>384.5</v>
      </c>
      <c r="E629" s="17">
        <v>0.78</v>
      </c>
      <c r="F629" s="20">
        <v>0</v>
      </c>
    </row>
    <row r="630" spans="1:6" x14ac:dyDescent="0.2">
      <c r="A630" s="19">
        <v>2009</v>
      </c>
      <c r="B630" s="20">
        <v>11</v>
      </c>
      <c r="C630" s="2">
        <v>388.25</v>
      </c>
      <c r="D630" s="15">
        <v>384.7</v>
      </c>
      <c r="E630" s="17">
        <v>1.19</v>
      </c>
      <c r="F630" s="20">
        <v>0</v>
      </c>
    </row>
    <row r="631" spans="1:6" x14ac:dyDescent="0.2">
      <c r="A631" s="19">
        <v>2009</v>
      </c>
      <c r="B631" s="20">
        <v>12</v>
      </c>
      <c r="C631" s="2">
        <v>388.39</v>
      </c>
      <c r="D631" s="15">
        <v>384.77</v>
      </c>
      <c r="E631" s="17">
        <v>1.47</v>
      </c>
      <c r="F631" s="20">
        <v>0</v>
      </c>
    </row>
    <row r="632" spans="1:6" x14ac:dyDescent="0.2">
      <c r="A632" s="19">
        <v>2010</v>
      </c>
      <c r="B632" s="20">
        <v>1</v>
      </c>
      <c r="C632" s="2">
        <v>388.5</v>
      </c>
      <c r="D632" s="15">
        <v>385.01</v>
      </c>
      <c r="E632" s="17">
        <v>1.1000000000000001</v>
      </c>
      <c r="F632" s="20">
        <v>0</v>
      </c>
    </row>
    <row r="633" spans="1:6" x14ac:dyDescent="0.2">
      <c r="A633" s="19">
        <v>2010</v>
      </c>
      <c r="B633" s="20">
        <v>2</v>
      </c>
      <c r="C633" s="2">
        <v>389.34</v>
      </c>
      <c r="D633" s="15">
        <v>384.9</v>
      </c>
      <c r="E633" s="17">
        <v>0.79</v>
      </c>
      <c r="F633" s="20">
        <v>0</v>
      </c>
    </row>
    <row r="634" spans="1:6" x14ac:dyDescent="0.2">
      <c r="A634" s="19">
        <v>2010</v>
      </c>
      <c r="B634" s="20">
        <v>3</v>
      </c>
      <c r="C634" s="2">
        <v>389.51</v>
      </c>
      <c r="D634" s="15">
        <v>385.15</v>
      </c>
      <c r="E634" s="17">
        <v>0.61</v>
      </c>
      <c r="F634" s="20">
        <v>0</v>
      </c>
    </row>
    <row r="635" spans="1:6" x14ac:dyDescent="0.2">
      <c r="A635" s="19">
        <v>2010</v>
      </c>
      <c r="B635" s="20">
        <v>4</v>
      </c>
      <c r="C635" s="2">
        <v>389.66</v>
      </c>
      <c r="D635" s="15">
        <v>385.29</v>
      </c>
      <c r="E635" s="17">
        <v>0.53</v>
      </c>
      <c r="F635" s="20">
        <v>0</v>
      </c>
    </row>
    <row r="636" spans="1:6" x14ac:dyDescent="0.2">
      <c r="A636" s="19">
        <v>2010</v>
      </c>
      <c r="B636" s="20">
        <v>5</v>
      </c>
      <c r="C636" s="2">
        <v>389.9</v>
      </c>
      <c r="D636" s="15">
        <v>385.36</v>
      </c>
      <c r="E636" s="17">
        <v>-0.01</v>
      </c>
      <c r="F636" s="20">
        <v>0</v>
      </c>
    </row>
    <row r="637" spans="1:6" x14ac:dyDescent="0.2">
      <c r="A637" s="19">
        <v>2010</v>
      </c>
      <c r="B637" s="20">
        <v>6</v>
      </c>
      <c r="C637" s="2">
        <v>389.73</v>
      </c>
      <c r="D637" s="15">
        <v>385.68</v>
      </c>
      <c r="E637" s="17">
        <v>-0.53</v>
      </c>
      <c r="F637" s="20">
        <v>0</v>
      </c>
    </row>
    <row r="638" spans="1:6" x14ac:dyDescent="0.2">
      <c r="A638" s="19">
        <v>2010</v>
      </c>
      <c r="B638" s="20">
        <v>7</v>
      </c>
      <c r="C638" s="2">
        <v>389.53</v>
      </c>
      <c r="D638" s="15">
        <v>386.07</v>
      </c>
      <c r="E638" s="17">
        <v>-0.84</v>
      </c>
      <c r="F638" s="20">
        <v>0</v>
      </c>
    </row>
    <row r="639" spans="1:6" x14ac:dyDescent="0.2">
      <c r="A639" s="19">
        <v>2010</v>
      </c>
      <c r="B639" s="20">
        <v>8</v>
      </c>
      <c r="C639" s="2">
        <v>390.01</v>
      </c>
      <c r="D639" s="15">
        <v>386.35</v>
      </c>
      <c r="E639" s="17">
        <v>-1.07</v>
      </c>
      <c r="F639" s="20">
        <v>0</v>
      </c>
    </row>
    <row r="640" spans="1:6" x14ac:dyDescent="0.2">
      <c r="A640" s="19">
        <v>2010</v>
      </c>
      <c r="B640" s="20">
        <v>9</v>
      </c>
      <c r="C640" s="2">
        <v>390.25</v>
      </c>
      <c r="D640" s="15">
        <v>386.71</v>
      </c>
      <c r="E640" s="17">
        <v>-1.34</v>
      </c>
      <c r="F640" s="20">
        <v>0</v>
      </c>
    </row>
    <row r="641" spans="1:6" x14ac:dyDescent="0.2">
      <c r="A641" s="19">
        <v>2010</v>
      </c>
      <c r="B641" s="20">
        <v>10</v>
      </c>
      <c r="C641" s="2">
        <v>390.7</v>
      </c>
      <c r="D641" s="15">
        <v>386.8</v>
      </c>
      <c r="E641" s="17">
        <v>-1.7</v>
      </c>
      <c r="F641" s="20">
        <v>0</v>
      </c>
    </row>
    <row r="642" spans="1:6" x14ac:dyDescent="0.2">
      <c r="A642" s="19">
        <v>2010</v>
      </c>
      <c r="B642" s="20">
        <v>11</v>
      </c>
      <c r="C642" s="2">
        <v>390.88</v>
      </c>
      <c r="D642" s="15">
        <v>386.88</v>
      </c>
      <c r="E642" s="17">
        <v>-1.56</v>
      </c>
      <c r="F642" s="20">
        <v>0</v>
      </c>
    </row>
    <row r="643" spans="1:6" x14ac:dyDescent="0.2">
      <c r="A643" s="19">
        <v>2010</v>
      </c>
      <c r="B643" s="20">
        <v>12</v>
      </c>
      <c r="C643" s="2">
        <v>390.71</v>
      </c>
      <c r="D643" s="15">
        <v>387.12</v>
      </c>
      <c r="E643" s="17">
        <v>-1.55</v>
      </c>
      <c r="F643" s="20">
        <v>0</v>
      </c>
    </row>
    <row r="644" spans="1:6" x14ac:dyDescent="0.2">
      <c r="A644" s="19">
        <v>2011</v>
      </c>
      <c r="B644" s="20">
        <v>1</v>
      </c>
      <c r="C644" s="2">
        <v>391.25</v>
      </c>
      <c r="D644" s="15">
        <v>387.22</v>
      </c>
      <c r="E644" s="17">
        <v>-1.41</v>
      </c>
      <c r="F644" s="20">
        <v>0</v>
      </c>
    </row>
    <row r="645" spans="1:6" x14ac:dyDescent="0.2">
      <c r="A645" s="19">
        <v>2011</v>
      </c>
      <c r="B645" s="20">
        <v>2</v>
      </c>
      <c r="C645" s="2">
        <v>391.18</v>
      </c>
      <c r="D645" s="15">
        <v>387.64</v>
      </c>
      <c r="E645" s="17">
        <v>-0.84</v>
      </c>
      <c r="F645" s="20">
        <v>0</v>
      </c>
    </row>
    <row r="646" spans="1:6" x14ac:dyDescent="0.2">
      <c r="A646" s="19">
        <v>2011</v>
      </c>
      <c r="B646" s="20">
        <v>3</v>
      </c>
      <c r="C646" s="2">
        <v>390.95</v>
      </c>
      <c r="D646" s="15">
        <v>387.35</v>
      </c>
      <c r="E646" s="17">
        <v>-0.77</v>
      </c>
      <c r="F646" s="20">
        <v>0</v>
      </c>
    </row>
    <row r="647" spans="1:6" x14ac:dyDescent="0.2">
      <c r="A647" s="19">
        <v>2011</v>
      </c>
      <c r="B647" s="20">
        <v>4</v>
      </c>
      <c r="C647" s="2">
        <v>390.64</v>
      </c>
      <c r="D647" s="15">
        <v>387.41</v>
      </c>
      <c r="E647" s="17">
        <v>-0.36</v>
      </c>
      <c r="F647" s="20">
        <v>0</v>
      </c>
    </row>
    <row r="648" spans="1:6" x14ac:dyDescent="0.2">
      <c r="A648" s="19">
        <v>2011</v>
      </c>
      <c r="B648" s="20">
        <v>5</v>
      </c>
      <c r="C648" s="2">
        <v>390.96</v>
      </c>
      <c r="D648" s="15">
        <v>387.39</v>
      </c>
      <c r="E648" s="17">
        <v>-0.23</v>
      </c>
      <c r="F648" s="20">
        <v>0</v>
      </c>
    </row>
    <row r="649" spans="1:6" x14ac:dyDescent="0.2">
      <c r="A649" s="19">
        <v>2011</v>
      </c>
      <c r="B649" s="20">
        <v>6</v>
      </c>
      <c r="C649" s="2">
        <v>391.18</v>
      </c>
      <c r="D649" s="15">
        <v>387.61</v>
      </c>
      <c r="E649" s="17">
        <v>0.09</v>
      </c>
      <c r="F649" s="20">
        <v>0</v>
      </c>
    </row>
    <row r="650" spans="1:6" x14ac:dyDescent="0.2">
      <c r="A650" s="19">
        <v>2011</v>
      </c>
      <c r="B650" s="20">
        <v>7</v>
      </c>
      <c r="C650" s="2">
        <v>391.79</v>
      </c>
      <c r="D650" s="15">
        <v>387.64</v>
      </c>
      <c r="E650" s="17">
        <v>0.06</v>
      </c>
      <c r="F650" s="20">
        <v>0</v>
      </c>
    </row>
    <row r="651" spans="1:6" x14ac:dyDescent="0.2">
      <c r="A651" s="19">
        <v>2011</v>
      </c>
      <c r="B651" s="20">
        <v>8</v>
      </c>
      <c r="C651" s="2">
        <v>391.71</v>
      </c>
      <c r="D651" s="15">
        <v>387.9</v>
      </c>
      <c r="E651" s="17">
        <v>-0.4</v>
      </c>
      <c r="F651" s="20">
        <v>0</v>
      </c>
    </row>
    <row r="652" spans="1:6" x14ac:dyDescent="0.2">
      <c r="A652" s="19">
        <v>2011</v>
      </c>
      <c r="B652" s="20">
        <v>9</v>
      </c>
      <c r="C652" s="2">
        <v>392.43</v>
      </c>
      <c r="D652" s="15">
        <v>388.08</v>
      </c>
      <c r="E652" s="17">
        <v>-0.68</v>
      </c>
      <c r="F652" s="20">
        <v>0</v>
      </c>
    </row>
    <row r="653" spans="1:6" x14ac:dyDescent="0.2">
      <c r="A653" s="19">
        <v>2011</v>
      </c>
      <c r="B653" s="20">
        <v>10</v>
      </c>
      <c r="C653" s="2">
        <v>392.48</v>
      </c>
      <c r="D653" s="15">
        <v>388.49</v>
      </c>
      <c r="E653" s="17">
        <v>-0.98</v>
      </c>
      <c r="F653" s="20">
        <v>0</v>
      </c>
    </row>
    <row r="654" spans="1:6" x14ac:dyDescent="0.2">
      <c r="A654" s="19">
        <v>2011</v>
      </c>
      <c r="B654" s="20">
        <v>11</v>
      </c>
      <c r="C654" s="2">
        <v>392.46</v>
      </c>
      <c r="D654" s="15">
        <v>388.56</v>
      </c>
      <c r="E654" s="17">
        <v>-1.04</v>
      </c>
      <c r="F654" s="20">
        <v>0</v>
      </c>
    </row>
    <row r="655" spans="1:6" x14ac:dyDescent="0.2">
      <c r="A655" s="19">
        <v>2011</v>
      </c>
      <c r="B655" s="20">
        <v>12</v>
      </c>
      <c r="C655" s="2">
        <v>392.71</v>
      </c>
      <c r="D655" s="15">
        <v>388.49</v>
      </c>
      <c r="E655" s="17">
        <v>-0.79</v>
      </c>
      <c r="F655" s="20">
        <v>0</v>
      </c>
    </row>
    <row r="656" spans="1:6" x14ac:dyDescent="0.2">
      <c r="A656" s="19">
        <v>2012</v>
      </c>
      <c r="B656" s="20">
        <v>1</v>
      </c>
      <c r="C656" s="2">
        <v>393.02</v>
      </c>
      <c r="D656" s="15">
        <v>388.97</v>
      </c>
      <c r="E656" s="17">
        <v>-0.73</v>
      </c>
      <c r="F656" s="20">
        <v>0</v>
      </c>
    </row>
    <row r="657" spans="1:6" x14ac:dyDescent="0.2">
      <c r="A657" s="19">
        <v>2012</v>
      </c>
      <c r="B657" s="20">
        <v>2</v>
      </c>
      <c r="C657" s="2">
        <v>392.61</v>
      </c>
      <c r="D657" s="15">
        <v>388.78</v>
      </c>
      <c r="E657" s="17">
        <v>-0.14000000000000001</v>
      </c>
      <c r="F657" s="20">
        <v>0</v>
      </c>
    </row>
    <row r="658" spans="1:6" x14ac:dyDescent="0.2">
      <c r="A658" s="19">
        <v>2012</v>
      </c>
      <c r="B658" s="20">
        <v>3</v>
      </c>
      <c r="C658" s="2">
        <v>392.82</v>
      </c>
      <c r="D658" s="15">
        <v>389.28</v>
      </c>
      <c r="E658" s="17">
        <v>-0.15</v>
      </c>
      <c r="F658" s="20">
        <v>0</v>
      </c>
    </row>
    <row r="659" spans="1:6" x14ac:dyDescent="0.2">
      <c r="A659" s="19">
        <v>2012</v>
      </c>
      <c r="B659" s="20">
        <v>4</v>
      </c>
      <c r="C659" s="2">
        <v>393.66</v>
      </c>
      <c r="D659" s="15">
        <v>389.27</v>
      </c>
      <c r="E659" s="17">
        <v>0</v>
      </c>
      <c r="F659" s="20">
        <v>0</v>
      </c>
    </row>
    <row r="660" spans="1:6" x14ac:dyDescent="0.2">
      <c r="A660" s="19">
        <v>2012</v>
      </c>
      <c r="B660" s="20">
        <v>5</v>
      </c>
      <c r="C660" s="2">
        <v>393.53</v>
      </c>
      <c r="D660" s="15">
        <v>389.53</v>
      </c>
      <c r="E660" s="17">
        <v>0.01</v>
      </c>
      <c r="F660" s="20">
        <v>0</v>
      </c>
    </row>
    <row r="661" spans="1:6" x14ac:dyDescent="0.2">
      <c r="A661" s="19">
        <v>2012</v>
      </c>
      <c r="B661" s="20">
        <v>6</v>
      </c>
      <c r="C661" s="2">
        <v>393.38</v>
      </c>
      <c r="D661" s="15">
        <v>389.6</v>
      </c>
      <c r="E661" s="17">
        <v>0.5</v>
      </c>
      <c r="F661" s="20">
        <v>0</v>
      </c>
    </row>
    <row r="662" spans="1:6" x14ac:dyDescent="0.2">
      <c r="A662" s="19">
        <v>2012</v>
      </c>
      <c r="B662" s="20">
        <v>7</v>
      </c>
      <c r="C662" s="2">
        <v>393.75</v>
      </c>
      <c r="D662" s="15">
        <v>390.01</v>
      </c>
      <c r="E662" s="17">
        <v>0.83</v>
      </c>
      <c r="F662" s="20">
        <v>0</v>
      </c>
    </row>
    <row r="663" spans="1:6" x14ac:dyDescent="0.2">
      <c r="A663" s="19">
        <v>2012</v>
      </c>
      <c r="B663" s="20">
        <v>8</v>
      </c>
      <c r="C663" s="2">
        <v>394.07</v>
      </c>
      <c r="D663" s="15">
        <v>390.41</v>
      </c>
      <c r="E663" s="17">
        <v>0.75</v>
      </c>
      <c r="F663" s="20">
        <v>0</v>
      </c>
    </row>
    <row r="664" spans="1:6" x14ac:dyDescent="0.2">
      <c r="A664" s="19">
        <v>2012</v>
      </c>
      <c r="B664" s="20">
        <v>9</v>
      </c>
      <c r="C664" s="2">
        <v>394.57</v>
      </c>
      <c r="D664" s="15">
        <v>390.48</v>
      </c>
      <c r="E664" s="17">
        <v>0.39</v>
      </c>
      <c r="F664" s="20">
        <v>0</v>
      </c>
    </row>
    <row r="665" spans="1:6" x14ac:dyDescent="0.2">
      <c r="A665" s="19">
        <v>2012</v>
      </c>
      <c r="B665" s="20">
        <v>10</v>
      </c>
      <c r="C665" s="2">
        <v>394.56</v>
      </c>
      <c r="D665" s="15">
        <v>390.77</v>
      </c>
      <c r="E665" s="17">
        <v>0.04</v>
      </c>
      <c r="F665" s="20">
        <v>0</v>
      </c>
    </row>
    <row r="666" spans="1:6" x14ac:dyDescent="0.2">
      <c r="A666" s="19">
        <v>2012</v>
      </c>
      <c r="B666" s="20">
        <v>11</v>
      </c>
      <c r="C666" s="2">
        <v>395.17</v>
      </c>
      <c r="D666" s="15">
        <v>390.85</v>
      </c>
      <c r="E666" s="17">
        <v>0.17</v>
      </c>
      <c r="F666" s="20">
        <v>0</v>
      </c>
    </row>
    <row r="667" spans="1:6" x14ac:dyDescent="0.2">
      <c r="A667" s="19">
        <v>2012</v>
      </c>
      <c r="B667" s="20">
        <v>12</v>
      </c>
      <c r="C667" s="2">
        <v>395.24</v>
      </c>
      <c r="D667" s="15">
        <v>391.26</v>
      </c>
      <c r="E667" s="17">
        <v>-0.28000000000000003</v>
      </c>
      <c r="F667" s="20">
        <v>0</v>
      </c>
    </row>
    <row r="668" spans="1:6" x14ac:dyDescent="0.2">
      <c r="A668" s="19">
        <v>2013</v>
      </c>
      <c r="B668" s="20">
        <v>1</v>
      </c>
      <c r="C668" s="2">
        <v>395.55</v>
      </c>
      <c r="D668" s="15">
        <v>391.29</v>
      </c>
      <c r="E668" s="17">
        <v>-0.59</v>
      </c>
      <c r="F668" s="20">
        <v>0</v>
      </c>
    </row>
    <row r="669" spans="1:6" x14ac:dyDescent="0.2">
      <c r="A669" s="19">
        <v>2013</v>
      </c>
      <c r="B669" s="20">
        <v>2</v>
      </c>
      <c r="C669" s="2">
        <v>396.1</v>
      </c>
      <c r="D669" s="15">
        <v>391.69</v>
      </c>
      <c r="E669" s="17">
        <v>-0.45</v>
      </c>
      <c r="F669" s="20">
        <v>0</v>
      </c>
    </row>
    <row r="670" spans="1:6" x14ac:dyDescent="0.2">
      <c r="A670" s="19">
        <v>2013</v>
      </c>
      <c r="B670" s="20">
        <v>3</v>
      </c>
      <c r="C670" s="2">
        <v>395.75</v>
      </c>
      <c r="D670" s="15">
        <v>391.9</v>
      </c>
      <c r="E670" s="17">
        <v>0.04</v>
      </c>
      <c r="F670" s="20">
        <v>0</v>
      </c>
    </row>
    <row r="671" spans="1:6" x14ac:dyDescent="0.2">
      <c r="A671" s="19">
        <v>2013</v>
      </c>
      <c r="B671" s="20">
        <v>4</v>
      </c>
      <c r="C671" s="2">
        <v>395.61</v>
      </c>
      <c r="D671" s="15">
        <v>392.24</v>
      </c>
      <c r="E671" s="17">
        <v>-0.11</v>
      </c>
      <c r="F671" s="20">
        <v>0</v>
      </c>
    </row>
    <row r="672" spans="1:6" x14ac:dyDescent="0.2">
      <c r="A672" s="19">
        <v>2013</v>
      </c>
      <c r="B672" s="20">
        <v>5</v>
      </c>
      <c r="C672" s="2">
        <v>396.63</v>
      </c>
      <c r="D672" s="15">
        <v>392.73</v>
      </c>
      <c r="E672" s="17">
        <v>-0.67</v>
      </c>
      <c r="F672" s="20">
        <v>0</v>
      </c>
    </row>
    <row r="673" spans="1:6" x14ac:dyDescent="0.2">
      <c r="A673" s="19">
        <v>2013</v>
      </c>
      <c r="B673" s="20">
        <v>6</v>
      </c>
      <c r="C673" s="2">
        <v>396.34</v>
      </c>
      <c r="D673" s="15">
        <v>393</v>
      </c>
      <c r="E673" s="17">
        <v>-0.71</v>
      </c>
      <c r="F673" s="20">
        <v>0</v>
      </c>
    </row>
    <row r="674" spans="1:6" x14ac:dyDescent="0.2">
      <c r="A674" s="19">
        <v>2013</v>
      </c>
      <c r="B674" s="20">
        <v>7</v>
      </c>
      <c r="C674" s="2">
        <v>396.56</v>
      </c>
      <c r="D674" s="15">
        <v>393.21</v>
      </c>
      <c r="E674" s="17">
        <v>-0.56000000000000005</v>
      </c>
      <c r="F674" s="20">
        <v>0</v>
      </c>
    </row>
    <row r="675" spans="1:6" x14ac:dyDescent="0.2">
      <c r="A675" s="19">
        <v>2013</v>
      </c>
      <c r="B675" s="20">
        <v>8</v>
      </c>
      <c r="C675" s="2">
        <v>396.92</v>
      </c>
      <c r="D675" s="15">
        <v>393.43</v>
      </c>
      <c r="E675" s="17">
        <v>-0.48</v>
      </c>
      <c r="F675" s="20">
        <v>0</v>
      </c>
    </row>
    <row r="676" spans="1:6" x14ac:dyDescent="0.2">
      <c r="A676" s="19">
        <v>2013</v>
      </c>
      <c r="B676" s="20">
        <v>9</v>
      </c>
      <c r="C676" s="2">
        <v>396.84</v>
      </c>
      <c r="D676" s="15">
        <v>393.47</v>
      </c>
      <c r="E676" s="17">
        <v>-0.22</v>
      </c>
      <c r="F676" s="20">
        <v>0</v>
      </c>
    </row>
    <row r="677" spans="1:6" x14ac:dyDescent="0.2">
      <c r="A677" s="19">
        <v>2013</v>
      </c>
      <c r="B677" s="20">
        <v>10</v>
      </c>
      <c r="C677" s="2">
        <v>397.26</v>
      </c>
      <c r="D677" s="15">
        <v>393.53</v>
      </c>
      <c r="E677" s="17">
        <v>-0.1</v>
      </c>
      <c r="F677" s="20">
        <v>0</v>
      </c>
    </row>
    <row r="678" spans="1:6" x14ac:dyDescent="0.2">
      <c r="A678" s="19">
        <v>2013</v>
      </c>
      <c r="B678" s="20">
        <v>11</v>
      </c>
      <c r="C678" s="2">
        <v>397.43</v>
      </c>
      <c r="D678" s="15">
        <v>393.76</v>
      </c>
      <c r="E678" s="17">
        <v>-0.11</v>
      </c>
      <c r="F678" s="20">
        <v>0</v>
      </c>
    </row>
    <row r="679" spans="1:6" x14ac:dyDescent="0.2">
      <c r="A679" s="19">
        <v>2013</v>
      </c>
      <c r="B679" s="20">
        <v>12</v>
      </c>
      <c r="C679" s="2">
        <v>397.73</v>
      </c>
      <c r="D679" s="15">
        <v>394.07</v>
      </c>
      <c r="E679" s="17">
        <v>-0.02</v>
      </c>
      <c r="F679" s="20">
        <v>0</v>
      </c>
    </row>
    <row r="680" spans="1:6" x14ac:dyDescent="0.2">
      <c r="A680" s="19">
        <v>2014</v>
      </c>
      <c r="B680" s="20">
        <v>1</v>
      </c>
      <c r="C680" s="2">
        <v>397.87</v>
      </c>
      <c r="D680" s="15">
        <v>394.27</v>
      </c>
      <c r="E680" s="17">
        <v>-0.27</v>
      </c>
      <c r="F680" s="20">
        <v>0</v>
      </c>
    </row>
    <row r="681" spans="1:6" x14ac:dyDescent="0.2">
      <c r="A681" s="19">
        <v>2014</v>
      </c>
      <c r="B681" s="20">
        <v>2</v>
      </c>
      <c r="C681" s="2">
        <v>397.35</v>
      </c>
      <c r="D681" s="15">
        <v>394.44</v>
      </c>
      <c r="E681" s="17">
        <v>-0.65</v>
      </c>
      <c r="F681" s="20">
        <v>0</v>
      </c>
    </row>
    <row r="682" spans="1:6" x14ac:dyDescent="0.2">
      <c r="A682" s="19">
        <v>2014</v>
      </c>
      <c r="B682" s="20">
        <v>3</v>
      </c>
      <c r="C682" s="2">
        <v>397.95</v>
      </c>
      <c r="D682" s="15">
        <v>394.57</v>
      </c>
      <c r="E682" s="17">
        <v>-0.16</v>
      </c>
      <c r="F682" s="20">
        <v>0</v>
      </c>
    </row>
    <row r="683" spans="1:6" x14ac:dyDescent="0.2">
      <c r="A683" s="19">
        <v>2014</v>
      </c>
      <c r="B683" s="20">
        <v>4</v>
      </c>
      <c r="C683" s="2">
        <v>398.57</v>
      </c>
      <c r="D683" s="15">
        <v>394.69</v>
      </c>
      <c r="E683" s="17">
        <v>0.22</v>
      </c>
      <c r="F683" s="20">
        <v>0</v>
      </c>
    </row>
    <row r="684" spans="1:6" x14ac:dyDescent="0.2">
      <c r="A684" s="19">
        <v>2014</v>
      </c>
      <c r="B684" s="20">
        <v>5</v>
      </c>
      <c r="C684" s="2">
        <v>398.52</v>
      </c>
      <c r="D684" s="15">
        <v>394.83</v>
      </c>
      <c r="E684" s="17">
        <v>0.55000000000000004</v>
      </c>
      <c r="F684" s="20">
        <v>0</v>
      </c>
    </row>
    <row r="685" spans="1:6" x14ac:dyDescent="0.2">
      <c r="A685" s="19">
        <v>2014</v>
      </c>
      <c r="B685" s="20">
        <v>6</v>
      </c>
      <c r="C685" s="2">
        <v>398.77</v>
      </c>
      <c r="D685" s="15">
        <v>394.84</v>
      </c>
      <c r="E685" s="17">
        <v>0.91</v>
      </c>
      <c r="F685" s="20">
        <v>0</v>
      </c>
    </row>
    <row r="686" spans="1:6" x14ac:dyDescent="0.2">
      <c r="A686" s="19">
        <v>2014</v>
      </c>
      <c r="B686" s="20">
        <v>7</v>
      </c>
      <c r="C686" s="2">
        <v>398.26</v>
      </c>
      <c r="D686" s="15">
        <v>394.99</v>
      </c>
      <c r="E686" s="17">
        <v>0.56000000000000005</v>
      </c>
      <c r="F686" s="20">
        <v>0</v>
      </c>
    </row>
    <row r="687" spans="1:6" x14ac:dyDescent="0.2">
      <c r="A687" s="19">
        <v>2014</v>
      </c>
      <c r="B687" s="20">
        <v>8</v>
      </c>
      <c r="C687" s="2">
        <v>398.72</v>
      </c>
      <c r="D687" s="15">
        <v>395.15</v>
      </c>
      <c r="E687" s="17">
        <v>0.37</v>
      </c>
      <c r="F687" s="20">
        <v>0</v>
      </c>
    </row>
    <row r="688" spans="1:6" x14ac:dyDescent="0.2">
      <c r="A688" s="19">
        <v>2014</v>
      </c>
      <c r="B688" s="20">
        <v>9</v>
      </c>
      <c r="C688" s="2">
        <v>398.86</v>
      </c>
      <c r="D688" s="15">
        <v>395.34</v>
      </c>
      <c r="E688" s="17">
        <v>0.36</v>
      </c>
      <c r="F688" s="20">
        <v>0</v>
      </c>
    </row>
    <row r="689" spans="1:6" x14ac:dyDescent="0.2">
      <c r="A689" s="19">
        <v>2014</v>
      </c>
      <c r="B689" s="20">
        <v>10</v>
      </c>
      <c r="C689" s="2">
        <v>399.23</v>
      </c>
      <c r="D689" s="15">
        <v>395.56</v>
      </c>
      <c r="E689" s="17">
        <v>0.63</v>
      </c>
      <c r="F689" s="20">
        <v>0</v>
      </c>
    </row>
    <row r="690" spans="1:6" x14ac:dyDescent="0.2">
      <c r="A690" s="19">
        <v>2014</v>
      </c>
      <c r="B690" s="20">
        <v>11</v>
      </c>
      <c r="C690" s="2">
        <v>399.46</v>
      </c>
      <c r="D690" s="15">
        <v>395.74</v>
      </c>
      <c r="E690" s="17">
        <v>0.92</v>
      </c>
      <c r="F690" s="20">
        <v>0</v>
      </c>
    </row>
    <row r="691" spans="1:6" x14ac:dyDescent="0.2">
      <c r="A691" s="19">
        <v>2014</v>
      </c>
      <c r="B691" s="20">
        <v>12</v>
      </c>
      <c r="C691" s="2">
        <v>399.7</v>
      </c>
      <c r="D691" s="15">
        <v>395.98</v>
      </c>
      <c r="E691" s="17">
        <v>0.8</v>
      </c>
      <c r="F691" s="20">
        <v>0</v>
      </c>
    </row>
    <row r="692" spans="1:6" x14ac:dyDescent="0.2">
      <c r="A692" s="19">
        <v>2015</v>
      </c>
      <c r="B692" s="20">
        <v>1</v>
      </c>
      <c r="C692" s="2">
        <v>399.8</v>
      </c>
      <c r="D692" s="15">
        <v>396.27</v>
      </c>
      <c r="E692" s="17">
        <v>0.39</v>
      </c>
      <c r="F692" s="20">
        <v>0</v>
      </c>
    </row>
    <row r="693" spans="1:6" x14ac:dyDescent="0.2">
      <c r="A693" s="19">
        <v>2015</v>
      </c>
      <c r="B693" s="20">
        <v>2</v>
      </c>
      <c r="C693" s="2">
        <v>399.56</v>
      </c>
      <c r="D693" s="15">
        <v>396.39</v>
      </c>
      <c r="E693" s="17">
        <v>0.16</v>
      </c>
      <c r="F693" s="20">
        <v>0</v>
      </c>
    </row>
    <row r="694" spans="1:6" x14ac:dyDescent="0.2">
      <c r="A694" s="19">
        <v>2015</v>
      </c>
      <c r="B694" s="20">
        <v>3</v>
      </c>
      <c r="C694" s="2">
        <v>399.99</v>
      </c>
      <c r="D694" s="15">
        <v>396.46</v>
      </c>
      <c r="E694" s="17">
        <v>0.08</v>
      </c>
      <c r="F694" s="20">
        <v>0</v>
      </c>
    </row>
    <row r="695" spans="1:6" x14ac:dyDescent="0.2">
      <c r="A695" s="19">
        <v>2015</v>
      </c>
      <c r="B695" s="20">
        <v>4</v>
      </c>
      <c r="C695" s="2">
        <v>400.69</v>
      </c>
      <c r="D695" s="15">
        <v>396.85</v>
      </c>
      <c r="E695" s="17">
        <v>0.75</v>
      </c>
      <c r="F695" s="20">
        <v>0</v>
      </c>
    </row>
    <row r="696" spans="1:6" x14ac:dyDescent="0.2">
      <c r="A696" s="19">
        <v>2015</v>
      </c>
      <c r="B696" s="20">
        <v>5</v>
      </c>
      <c r="C696" s="2">
        <v>400.74</v>
      </c>
      <c r="D696" s="15">
        <v>397.28</v>
      </c>
      <c r="E696" s="17">
        <v>0.99</v>
      </c>
      <c r="F696" s="20">
        <v>0</v>
      </c>
    </row>
    <row r="697" spans="1:6" x14ac:dyDescent="0.2">
      <c r="A697" s="19">
        <v>2015</v>
      </c>
      <c r="B697" s="20">
        <v>6</v>
      </c>
      <c r="C697" s="2">
        <v>400.33</v>
      </c>
      <c r="D697" s="15">
        <v>397.52</v>
      </c>
      <c r="E697" s="17">
        <v>1.54</v>
      </c>
      <c r="F697" s="20">
        <v>0</v>
      </c>
    </row>
    <row r="698" spans="1:6" x14ac:dyDescent="0.2">
      <c r="A698" s="19">
        <v>2015</v>
      </c>
      <c r="B698" s="20">
        <v>7</v>
      </c>
      <c r="C698" s="2">
        <v>400.8</v>
      </c>
      <c r="D698" s="15">
        <v>397.89</v>
      </c>
      <c r="E698" s="17">
        <v>1.87</v>
      </c>
      <c r="F698" s="20">
        <v>0</v>
      </c>
    </row>
    <row r="699" spans="1:6" x14ac:dyDescent="0.2">
      <c r="A699" s="19">
        <v>2015</v>
      </c>
      <c r="B699" s="20">
        <v>8</v>
      </c>
      <c r="C699" s="2">
        <v>400.51</v>
      </c>
      <c r="D699" s="15">
        <v>397.63</v>
      </c>
      <c r="E699" s="17">
        <v>2.08</v>
      </c>
      <c r="F699" s="20">
        <v>0</v>
      </c>
    </row>
    <row r="700" spans="1:6" x14ac:dyDescent="0.2">
      <c r="A700" s="19">
        <v>2015</v>
      </c>
      <c r="B700" s="20">
        <v>9</v>
      </c>
      <c r="C700" s="2">
        <v>400.96</v>
      </c>
      <c r="D700" s="15">
        <v>397.98</v>
      </c>
      <c r="E700" s="17">
        <v>2.36</v>
      </c>
      <c r="F700" s="20">
        <v>0</v>
      </c>
    </row>
    <row r="701" spans="1:6" x14ac:dyDescent="0.2">
      <c r="A701" s="19">
        <v>2015</v>
      </c>
      <c r="B701" s="20">
        <v>10</v>
      </c>
      <c r="C701" s="2">
        <v>401.87</v>
      </c>
      <c r="D701" s="15">
        <v>398.1</v>
      </c>
      <c r="E701" s="17">
        <v>2.4700000000000002</v>
      </c>
      <c r="F701" s="20">
        <v>0</v>
      </c>
    </row>
    <row r="702" spans="1:6" x14ac:dyDescent="0.2">
      <c r="A702" s="19">
        <v>2015</v>
      </c>
      <c r="B702" s="20">
        <v>11</v>
      </c>
      <c r="C702" s="2">
        <v>402.49</v>
      </c>
      <c r="D702" s="15">
        <v>398.47</v>
      </c>
      <c r="E702" s="17">
        <v>2.63</v>
      </c>
      <c r="F702" s="20">
        <v>0</v>
      </c>
    </row>
    <row r="703" spans="1:6" x14ac:dyDescent="0.2">
      <c r="A703" s="19">
        <v>2015</v>
      </c>
      <c r="B703" s="20">
        <v>12</v>
      </c>
      <c r="C703" s="2">
        <v>402.81</v>
      </c>
      <c r="D703" s="15">
        <v>398.63</v>
      </c>
      <c r="E703" s="17">
        <v>2.65</v>
      </c>
      <c r="F703" s="20">
        <v>0</v>
      </c>
    </row>
    <row r="704" spans="1:6" x14ac:dyDescent="0.2">
      <c r="A704" s="19">
        <v>2016</v>
      </c>
      <c r="B704" s="20">
        <v>1</v>
      </c>
      <c r="C704" s="2">
        <v>402.6</v>
      </c>
      <c r="D704" s="15">
        <v>398.89</v>
      </c>
      <c r="E704" s="17">
        <v>2.64</v>
      </c>
      <c r="F704" s="20">
        <v>0</v>
      </c>
    </row>
    <row r="705" spans="1:6" x14ac:dyDescent="0.2">
      <c r="A705" s="19">
        <v>2016</v>
      </c>
      <c r="B705" s="20">
        <v>2</v>
      </c>
      <c r="C705" s="2">
        <v>403.41</v>
      </c>
      <c r="D705" s="15">
        <v>399.23</v>
      </c>
      <c r="E705" s="17">
        <v>1.9</v>
      </c>
      <c r="F705" s="20">
        <v>0</v>
      </c>
    </row>
    <row r="706" spans="1:6" x14ac:dyDescent="0.2">
      <c r="A706" s="19">
        <v>2016</v>
      </c>
      <c r="B706" s="20">
        <v>3</v>
      </c>
      <c r="C706" s="2">
        <v>403.3</v>
      </c>
      <c r="D706" s="15">
        <v>399.95</v>
      </c>
      <c r="E706" s="17">
        <v>1.52</v>
      </c>
      <c r="F706" s="20">
        <v>0</v>
      </c>
    </row>
    <row r="707" spans="1:6" x14ac:dyDescent="0.2">
      <c r="A707" s="19">
        <v>2016</v>
      </c>
      <c r="B707" s="20">
        <v>4</v>
      </c>
      <c r="C707" s="2">
        <v>404.77</v>
      </c>
      <c r="D707" s="15">
        <v>399.78</v>
      </c>
      <c r="E707" s="17">
        <v>0.78</v>
      </c>
      <c r="F707" s="20">
        <v>0</v>
      </c>
    </row>
    <row r="708" spans="1:6" x14ac:dyDescent="0.2">
      <c r="A708" s="19">
        <v>2016</v>
      </c>
      <c r="B708" s="20">
        <v>5</v>
      </c>
      <c r="C708" s="2">
        <v>404.28</v>
      </c>
      <c r="D708" s="15">
        <v>400.58</v>
      </c>
      <c r="E708" s="17">
        <v>0.21</v>
      </c>
      <c r="F708" s="20">
        <v>0</v>
      </c>
    </row>
    <row r="709" spans="1:6" x14ac:dyDescent="0.2">
      <c r="A709" s="19">
        <v>2016</v>
      </c>
      <c r="B709" s="20">
        <v>6</v>
      </c>
      <c r="C709" s="2">
        <v>404.48</v>
      </c>
      <c r="D709" s="15">
        <v>401.11</v>
      </c>
      <c r="E709" s="17">
        <v>0.11</v>
      </c>
      <c r="F709" s="20">
        <v>0</v>
      </c>
    </row>
    <row r="710" spans="1:6" x14ac:dyDescent="0.2">
      <c r="A710" s="19">
        <v>2016</v>
      </c>
      <c r="B710" s="20">
        <v>7</v>
      </c>
      <c r="C710" s="2">
        <v>403.72</v>
      </c>
      <c r="D710" s="15">
        <v>400.94</v>
      </c>
      <c r="E710" s="17">
        <v>-0.24</v>
      </c>
      <c r="F710" s="20">
        <v>0</v>
      </c>
    </row>
    <row r="711" spans="1:6" x14ac:dyDescent="0.2">
      <c r="A711" s="19">
        <v>2016</v>
      </c>
      <c r="B711" s="20">
        <v>8</v>
      </c>
      <c r="C711" s="2">
        <v>403.79</v>
      </c>
      <c r="D711" s="15">
        <v>401.1</v>
      </c>
      <c r="E711" s="17">
        <v>-0.5</v>
      </c>
      <c r="F711" s="20">
        <v>0</v>
      </c>
    </row>
    <row r="712" spans="1:6" x14ac:dyDescent="0.2">
      <c r="A712" s="19">
        <v>2016</v>
      </c>
      <c r="B712" s="20">
        <v>9</v>
      </c>
      <c r="C712" s="2">
        <v>404.5</v>
      </c>
      <c r="D712" s="15">
        <v>401.28</v>
      </c>
      <c r="E712" s="17">
        <v>-0.19</v>
      </c>
      <c r="F712" s="20">
        <v>0</v>
      </c>
    </row>
    <row r="713" spans="1:6" x14ac:dyDescent="0.2">
      <c r="A713" s="19">
        <v>2016</v>
      </c>
      <c r="B713" s="20">
        <v>10</v>
      </c>
      <c r="C713" s="2">
        <v>405.09</v>
      </c>
      <c r="D713" s="15">
        <v>401.51</v>
      </c>
      <c r="E713" s="17">
        <v>-0.52</v>
      </c>
      <c r="F713" s="20">
        <v>0</v>
      </c>
    </row>
    <row r="714" spans="1:6" x14ac:dyDescent="0.2">
      <c r="A714" s="19">
        <v>2016</v>
      </c>
      <c r="B714" s="20">
        <v>11</v>
      </c>
      <c r="C714" s="2">
        <v>405.88</v>
      </c>
      <c r="D714" s="15">
        <v>401.44</v>
      </c>
      <c r="E714" s="17">
        <v>-0.48</v>
      </c>
      <c r="F714" s="20">
        <v>0</v>
      </c>
    </row>
    <row r="715" spans="1:6" x14ac:dyDescent="0.2">
      <c r="A715" s="19">
        <v>2016</v>
      </c>
      <c r="B715" s="20">
        <v>12</v>
      </c>
      <c r="C715" s="2">
        <v>405.47</v>
      </c>
      <c r="D715" s="15">
        <v>401.45</v>
      </c>
      <c r="E715" s="17">
        <v>-0.48</v>
      </c>
      <c r="F715" s="20">
        <v>0</v>
      </c>
    </row>
    <row r="716" spans="1:6" x14ac:dyDescent="0.2">
      <c r="A716" s="19">
        <v>2017</v>
      </c>
      <c r="B716" s="20">
        <v>1</v>
      </c>
      <c r="C716" s="2">
        <v>406.02</v>
      </c>
      <c r="D716" s="15">
        <v>401.71</v>
      </c>
      <c r="E716" s="17">
        <v>-0.09</v>
      </c>
      <c r="F716" s="20">
        <v>0</v>
      </c>
    </row>
    <row r="717" spans="1:6" x14ac:dyDescent="0.2">
      <c r="A717" s="19">
        <v>2017</v>
      </c>
      <c r="B717" s="20">
        <v>2</v>
      </c>
      <c r="C717" s="2">
        <v>405.89</v>
      </c>
      <c r="D717" s="15">
        <v>401.98</v>
      </c>
      <c r="E717" s="17">
        <v>0.4</v>
      </c>
      <c r="F717" s="20">
        <v>0</v>
      </c>
    </row>
    <row r="718" spans="1:6" x14ac:dyDescent="0.2">
      <c r="A718" s="19">
        <v>2017</v>
      </c>
      <c r="B718" s="20">
        <v>3</v>
      </c>
      <c r="C718" s="2">
        <v>405.52</v>
      </c>
      <c r="D718" s="15">
        <v>401.95</v>
      </c>
      <c r="E718" s="17">
        <v>0.24</v>
      </c>
      <c r="F718" s="20">
        <v>0</v>
      </c>
    </row>
    <row r="719" spans="1:6" x14ac:dyDescent="0.2">
      <c r="A719" s="19">
        <v>2017</v>
      </c>
      <c r="B719" s="20">
        <v>4</v>
      </c>
      <c r="C719" s="2">
        <v>406.17</v>
      </c>
      <c r="D719" s="15">
        <v>401.89</v>
      </c>
      <c r="E719" s="17">
        <v>0.42</v>
      </c>
      <c r="F719" s="20">
        <v>0</v>
      </c>
    </row>
    <row r="720" spans="1:6" x14ac:dyDescent="0.2">
      <c r="A720" s="19">
        <v>2017</v>
      </c>
      <c r="B720" s="20">
        <v>5</v>
      </c>
      <c r="C720" s="2">
        <v>406.52</v>
      </c>
      <c r="D720" s="15">
        <v>402.11</v>
      </c>
      <c r="E720" s="17">
        <v>0.31</v>
      </c>
      <c r="F720" s="20">
        <v>0</v>
      </c>
    </row>
    <row r="721" spans="1:6" x14ac:dyDescent="0.2">
      <c r="A721" s="19">
        <v>2017</v>
      </c>
      <c r="B721" s="20">
        <v>6</v>
      </c>
      <c r="C721" s="2">
        <v>406.55</v>
      </c>
      <c r="D721" s="15">
        <v>402.25</v>
      </c>
      <c r="E721" s="17">
        <v>0.06</v>
      </c>
      <c r="F721" s="20">
        <v>0</v>
      </c>
    </row>
    <row r="722" spans="1:6" x14ac:dyDescent="0.2">
      <c r="A722" s="19">
        <v>2017</v>
      </c>
      <c r="B722" s="20">
        <v>7</v>
      </c>
      <c r="C722" s="2">
        <v>406.38</v>
      </c>
      <c r="D722" s="15">
        <v>402.4</v>
      </c>
      <c r="E722" s="17">
        <v>0.08</v>
      </c>
      <c r="F722" s="20">
        <v>0</v>
      </c>
    </row>
    <row r="723" spans="1:6" x14ac:dyDescent="0.2">
      <c r="A723" s="19">
        <v>2017</v>
      </c>
      <c r="B723" s="20">
        <v>8</v>
      </c>
      <c r="C723" s="2">
        <v>406.76</v>
      </c>
      <c r="D723" s="15">
        <v>402.71</v>
      </c>
      <c r="E723" s="17">
        <v>-0.37</v>
      </c>
      <c r="F723" s="20">
        <v>0</v>
      </c>
    </row>
    <row r="724" spans="1:6" x14ac:dyDescent="0.2">
      <c r="A724" s="19">
        <v>2017</v>
      </c>
      <c r="B724" s="20">
        <v>9</v>
      </c>
      <c r="C724" s="2">
        <v>406.75</v>
      </c>
      <c r="D724" s="15">
        <v>402.98</v>
      </c>
      <c r="E724" s="17">
        <v>-0.88</v>
      </c>
      <c r="F724" s="20">
        <v>0</v>
      </c>
    </row>
    <row r="725" spans="1:6" x14ac:dyDescent="0.2">
      <c r="A725" s="19">
        <v>2017</v>
      </c>
      <c r="B725" s="20">
        <v>10</v>
      </c>
      <c r="C725" s="2">
        <v>407.25</v>
      </c>
      <c r="D725" s="15">
        <v>403.21</v>
      </c>
      <c r="E725" s="17">
        <v>-0.82</v>
      </c>
      <c r="F725" s="20">
        <v>0</v>
      </c>
    </row>
    <row r="726" spans="1:6" x14ac:dyDescent="0.2">
      <c r="A726" s="19">
        <v>2017</v>
      </c>
      <c r="B726" s="20">
        <v>11</v>
      </c>
      <c r="C726" s="2">
        <v>407.43</v>
      </c>
      <c r="D726" s="15">
        <v>403.51</v>
      </c>
      <c r="E726" s="17">
        <v>-1.1000000000000001</v>
      </c>
      <c r="F726" s="20">
        <v>0</v>
      </c>
    </row>
    <row r="727" spans="1:6" x14ac:dyDescent="0.2">
      <c r="A727" s="19">
        <v>2017</v>
      </c>
      <c r="B727" s="20">
        <v>12</v>
      </c>
      <c r="C727" s="2">
        <v>407.68</v>
      </c>
      <c r="D727" s="15">
        <v>403.75</v>
      </c>
      <c r="E727" s="17">
        <v>-1.0900000000000001</v>
      </c>
      <c r="F727" s="20">
        <v>0</v>
      </c>
    </row>
    <row r="728" spans="1:6" x14ac:dyDescent="0.2">
      <c r="A728" s="19">
        <v>2018</v>
      </c>
      <c r="B728" s="20">
        <v>1</v>
      </c>
      <c r="C728" s="2">
        <v>408</v>
      </c>
      <c r="D728" s="15">
        <v>404.09</v>
      </c>
      <c r="E728" s="17">
        <v>-1.17</v>
      </c>
      <c r="F728" s="20">
        <v>0</v>
      </c>
    </row>
    <row r="729" spans="1:6" x14ac:dyDescent="0.2">
      <c r="A729" s="19">
        <v>2018</v>
      </c>
      <c r="B729" s="20">
        <v>2</v>
      </c>
      <c r="C729" s="2">
        <v>407.59</v>
      </c>
      <c r="D729" s="15">
        <v>404.32</v>
      </c>
      <c r="E729" s="17">
        <v>-0.77</v>
      </c>
      <c r="F729" s="20">
        <v>0</v>
      </c>
    </row>
    <row r="730" spans="1:6" x14ac:dyDescent="0.2">
      <c r="A730" s="19">
        <v>2018</v>
      </c>
      <c r="B730" s="20">
        <v>3</v>
      </c>
      <c r="C730" s="2">
        <v>407.72</v>
      </c>
      <c r="D730" s="15">
        <v>404.8</v>
      </c>
      <c r="E730" s="17">
        <v>-0.87</v>
      </c>
      <c r="F730" s="20">
        <v>0</v>
      </c>
    </row>
    <row r="731" spans="1:6" x14ac:dyDescent="0.2">
      <c r="A731" s="19">
        <v>2018</v>
      </c>
      <c r="B731" s="20">
        <v>4</v>
      </c>
      <c r="C731" s="2">
        <v>407.52</v>
      </c>
      <c r="D731" s="15">
        <v>404.92</v>
      </c>
      <c r="E731" s="17">
        <v>-0.43</v>
      </c>
      <c r="F731" s="20">
        <v>0</v>
      </c>
    </row>
    <row r="732" spans="1:6" x14ac:dyDescent="0.2">
      <c r="A732" s="19">
        <v>2018</v>
      </c>
      <c r="B732" s="20">
        <v>5</v>
      </c>
      <c r="C732" s="2">
        <v>407.91</v>
      </c>
      <c r="D732" s="15">
        <v>404.87</v>
      </c>
      <c r="E732" s="17">
        <v>-0.18</v>
      </c>
      <c r="F732" s="20">
        <v>0</v>
      </c>
    </row>
    <row r="733" spans="1:6" x14ac:dyDescent="0.2">
      <c r="A733" s="19">
        <v>2018</v>
      </c>
      <c r="B733" s="20">
        <v>6</v>
      </c>
      <c r="C733" s="2">
        <v>408.31</v>
      </c>
      <c r="D733" s="15">
        <v>405.08</v>
      </c>
      <c r="E733" s="17">
        <v>0.19</v>
      </c>
      <c r="F733" s="20">
        <v>0</v>
      </c>
    </row>
    <row r="734" spans="1:6" x14ac:dyDescent="0.2">
      <c r="A734" s="19">
        <v>2018</v>
      </c>
      <c r="B734" s="20">
        <v>7</v>
      </c>
      <c r="C734" s="2">
        <v>408.08</v>
      </c>
      <c r="D734" s="15">
        <v>405.08</v>
      </c>
      <c r="E734" s="17">
        <v>0.27</v>
      </c>
      <c r="F734" s="20">
        <v>0</v>
      </c>
    </row>
    <row r="735" spans="1:6" x14ac:dyDescent="0.2">
      <c r="A735" s="19">
        <v>2018</v>
      </c>
      <c r="B735" s="20">
        <v>8</v>
      </c>
      <c r="C735" s="2">
        <v>408.63</v>
      </c>
      <c r="D735" s="15">
        <v>405.41</v>
      </c>
      <c r="E735" s="17">
        <v>-0.12</v>
      </c>
      <c r="F735" s="20">
        <v>0</v>
      </c>
    </row>
    <row r="736" spans="1:6" x14ac:dyDescent="0.2">
      <c r="A736" s="19">
        <v>2018</v>
      </c>
      <c r="B736" s="20">
        <v>9</v>
      </c>
      <c r="C736" s="2">
        <v>409.08</v>
      </c>
      <c r="D736" s="15">
        <v>405.69</v>
      </c>
      <c r="E736" s="17">
        <v>0.14000000000000001</v>
      </c>
      <c r="F736" s="20">
        <v>0</v>
      </c>
    </row>
    <row r="737" spans="1:6" x14ac:dyDescent="0.2">
      <c r="A737" s="19">
        <v>2018</v>
      </c>
      <c r="B737" s="20">
        <v>10</v>
      </c>
      <c r="C737" s="2">
        <v>409.61</v>
      </c>
      <c r="D737" s="15">
        <v>405.97</v>
      </c>
      <c r="E737" s="17">
        <v>0.71</v>
      </c>
      <c r="F737" s="20">
        <v>0</v>
      </c>
    </row>
    <row r="738" spans="1:6" x14ac:dyDescent="0.2">
      <c r="A738" s="19">
        <v>2018</v>
      </c>
      <c r="B738" s="20">
        <v>11</v>
      </c>
      <c r="C738" s="2">
        <v>410.38</v>
      </c>
      <c r="D738" s="15">
        <v>406.07</v>
      </c>
      <c r="E738" s="17">
        <v>1</v>
      </c>
      <c r="F738" s="20">
        <v>0</v>
      </c>
    </row>
    <row r="739" spans="1:6" x14ac:dyDescent="0.2">
      <c r="A739" s="19">
        <v>2018</v>
      </c>
      <c r="B739" s="20">
        <v>12</v>
      </c>
      <c r="C739" s="2">
        <v>410.15</v>
      </c>
      <c r="D739" s="15">
        <v>406.15</v>
      </c>
      <c r="E739" s="17">
        <v>0.98</v>
      </c>
      <c r="F739" s="20">
        <v>0</v>
      </c>
    </row>
    <row r="740" spans="1:6" x14ac:dyDescent="0.2">
      <c r="A740" s="19">
        <v>2019</v>
      </c>
      <c r="B740" s="20">
        <v>1</v>
      </c>
      <c r="C740" s="2">
        <v>410.87</v>
      </c>
      <c r="D740" s="15">
        <v>406.14</v>
      </c>
      <c r="E740" s="17">
        <v>0.59</v>
      </c>
      <c r="F740" s="20">
        <v>0</v>
      </c>
    </row>
    <row r="741" spans="1:6" x14ac:dyDescent="0.2">
      <c r="A741" s="19">
        <v>2019</v>
      </c>
      <c r="B741" s="20">
        <v>2</v>
      </c>
      <c r="C741" s="2">
        <v>410.9</v>
      </c>
      <c r="D741" s="15">
        <v>406.73</v>
      </c>
      <c r="E741" s="17">
        <v>0.59</v>
      </c>
      <c r="F741" s="20">
        <v>0</v>
      </c>
    </row>
    <row r="742" spans="1:6" x14ac:dyDescent="0.2">
      <c r="A742" s="19">
        <v>2019</v>
      </c>
      <c r="B742" s="20">
        <v>3</v>
      </c>
      <c r="C742" s="2">
        <v>410.46</v>
      </c>
      <c r="D742" s="15">
        <v>406.66</v>
      </c>
      <c r="E742" s="17">
        <v>0.62</v>
      </c>
      <c r="F742" s="20">
        <v>0</v>
      </c>
    </row>
    <row r="743" spans="1:6" x14ac:dyDescent="0.2">
      <c r="A743" s="19">
        <v>2019</v>
      </c>
      <c r="B743" s="20">
        <v>4</v>
      </c>
      <c r="C743" s="2">
        <v>410.72</v>
      </c>
      <c r="D743" s="15">
        <v>406.75</v>
      </c>
      <c r="E743" s="17">
        <v>0.64</v>
      </c>
      <c r="F743" s="20">
        <v>0</v>
      </c>
    </row>
    <row r="744" spans="1:6" x14ac:dyDescent="0.2">
      <c r="A744" s="19">
        <v>2019</v>
      </c>
      <c r="B744" s="20">
        <v>5</v>
      </c>
      <c r="C744" s="2">
        <v>411.42</v>
      </c>
      <c r="D744" s="15">
        <v>407.23</v>
      </c>
      <c r="E744" s="17">
        <v>0.55000000000000004</v>
      </c>
      <c r="F744" s="20">
        <v>0</v>
      </c>
    </row>
    <row r="745" spans="1:6" x14ac:dyDescent="0.2">
      <c r="A745" s="19">
        <v>2019</v>
      </c>
      <c r="B745" s="20">
        <v>6</v>
      </c>
      <c r="C745" s="2">
        <v>411.38</v>
      </c>
      <c r="D745" s="15">
        <v>407.42</v>
      </c>
      <c r="E745" s="17">
        <v>0.45</v>
      </c>
      <c r="F745" s="20">
        <v>0</v>
      </c>
    </row>
    <row r="746" spans="1:6" x14ac:dyDescent="0.2">
      <c r="A746" s="19">
        <v>2019</v>
      </c>
      <c r="B746" s="20">
        <v>7</v>
      </c>
      <c r="C746" s="2">
        <v>411.03</v>
      </c>
      <c r="D746" s="15">
        <v>407.82</v>
      </c>
      <c r="E746" s="17">
        <v>7.0000000000000007E-2</v>
      </c>
      <c r="F746" s="20">
        <v>0</v>
      </c>
    </row>
    <row r="747" spans="1:6" x14ac:dyDescent="0.2">
      <c r="A747" s="19">
        <v>2019</v>
      </c>
      <c r="B747" s="20">
        <v>8</v>
      </c>
      <c r="C747" s="2">
        <v>411.62</v>
      </c>
      <c r="D747" s="15">
        <v>408.04</v>
      </c>
      <c r="E747" s="17">
        <v>0.03</v>
      </c>
      <c r="F747" s="20">
        <v>0</v>
      </c>
    </row>
    <row r="748" spans="1:6" x14ac:dyDescent="0.2">
      <c r="A748" s="19">
        <v>2019</v>
      </c>
      <c r="B748" s="20">
        <v>9</v>
      </c>
      <c r="C748" s="2">
        <v>412.06</v>
      </c>
      <c r="D748" s="15">
        <v>408.21</v>
      </c>
      <c r="E748" s="17">
        <v>-0.22</v>
      </c>
      <c r="F748" s="20">
        <v>0</v>
      </c>
    </row>
    <row r="749" spans="1:6" x14ac:dyDescent="0.2">
      <c r="A749" s="19">
        <v>2019</v>
      </c>
      <c r="B749" s="20">
        <v>10</v>
      </c>
      <c r="C749" s="2">
        <v>412.06</v>
      </c>
      <c r="D749" s="15">
        <v>408.43</v>
      </c>
      <c r="E749" s="17">
        <v>0.1</v>
      </c>
      <c r="F749" s="20">
        <v>0</v>
      </c>
    </row>
    <row r="750" spans="1:6" x14ac:dyDescent="0.2">
      <c r="A750" s="19">
        <v>2019</v>
      </c>
      <c r="B750" s="20">
        <v>11</v>
      </c>
      <c r="C750" s="2">
        <v>412.56</v>
      </c>
      <c r="D750" s="15">
        <v>408.67</v>
      </c>
      <c r="E750" s="17">
        <v>0.44</v>
      </c>
      <c r="F750" s="20">
        <v>0</v>
      </c>
    </row>
    <row r="751" spans="1:6" x14ac:dyDescent="0.2">
      <c r="A751" s="19">
        <v>2019</v>
      </c>
      <c r="B751" s="20">
        <v>12</v>
      </c>
      <c r="C751" s="2">
        <v>412.78</v>
      </c>
      <c r="D751" s="15">
        <v>409.04</v>
      </c>
      <c r="E751" s="17">
        <v>0.25</v>
      </c>
      <c r="F751" s="20">
        <v>0</v>
      </c>
    </row>
    <row r="752" spans="1:6" x14ac:dyDescent="0.2">
      <c r="A752" s="19">
        <v>2020</v>
      </c>
      <c r="B752" s="20">
        <v>1</v>
      </c>
      <c r="C752" s="2">
        <v>413.32</v>
      </c>
      <c r="D752" s="15">
        <v>409.07</v>
      </c>
      <c r="E752" s="17">
        <v>0.37</v>
      </c>
      <c r="F752" s="20">
        <v>0</v>
      </c>
    </row>
    <row r="753" spans="1:6" x14ac:dyDescent="0.2">
      <c r="A753" s="19">
        <v>2020</v>
      </c>
      <c r="B753" s="20">
        <v>2</v>
      </c>
      <c r="C753" s="2">
        <v>413.33</v>
      </c>
      <c r="D753" s="15">
        <v>409.4</v>
      </c>
      <c r="E753" s="17">
        <v>0.2</v>
      </c>
      <c r="F753" s="20">
        <v>0</v>
      </c>
    </row>
    <row r="754" spans="1:6" x14ac:dyDescent="0.2">
      <c r="A754" s="19">
        <v>2020</v>
      </c>
      <c r="B754" s="20">
        <v>3</v>
      </c>
      <c r="C754" s="2">
        <v>412.94</v>
      </c>
      <c r="D754" s="15">
        <v>409.63</v>
      </c>
      <c r="E754" s="17">
        <v>-0.02</v>
      </c>
      <c r="F754" s="20">
        <v>0</v>
      </c>
    </row>
    <row r="755" spans="1:6" x14ac:dyDescent="0.2">
      <c r="A755" s="19">
        <v>2020</v>
      </c>
      <c r="B755" s="20">
        <v>4</v>
      </c>
      <c r="C755" s="2">
        <v>413.35</v>
      </c>
      <c r="D755" s="15">
        <v>409.87</v>
      </c>
      <c r="E755" s="17">
        <v>0.34</v>
      </c>
      <c r="F755" s="20">
        <v>0</v>
      </c>
    </row>
    <row r="756" spans="1:6" x14ac:dyDescent="0.2">
      <c r="A756" s="19">
        <v>2020</v>
      </c>
      <c r="B756" s="20">
        <v>5</v>
      </c>
      <c r="C756" s="2">
        <v>413.69</v>
      </c>
      <c r="D756" s="15">
        <v>410.1</v>
      </c>
      <c r="E756" s="17">
        <v>-0.24</v>
      </c>
      <c r="F756" s="20">
        <v>0</v>
      </c>
    </row>
    <row r="757" spans="1:6" x14ac:dyDescent="0.2">
      <c r="A757" s="19">
        <v>2020</v>
      </c>
      <c r="B757" s="20">
        <v>6</v>
      </c>
      <c r="C757" s="2">
        <v>413.68</v>
      </c>
      <c r="D757" s="15">
        <v>410.34</v>
      </c>
      <c r="E757" s="17">
        <v>-0.53</v>
      </c>
      <c r="F757" s="20">
        <v>0</v>
      </c>
    </row>
    <row r="758" spans="1:6" x14ac:dyDescent="0.2">
      <c r="A758" s="19">
        <v>2020</v>
      </c>
      <c r="B758" s="20">
        <v>7</v>
      </c>
      <c r="C758" s="2">
        <v>413.68</v>
      </c>
      <c r="D758" s="15">
        <v>410.57</v>
      </c>
      <c r="E758" s="17">
        <v>-0.36</v>
      </c>
      <c r="F758" s="20">
        <v>0</v>
      </c>
    </row>
    <row r="759" spans="1:6" x14ac:dyDescent="0.2">
      <c r="A759" s="19">
        <v>2020</v>
      </c>
      <c r="B759" s="20">
        <v>8</v>
      </c>
      <c r="C759" s="2">
        <v>414.1</v>
      </c>
      <c r="D759" s="15">
        <v>410.81</v>
      </c>
      <c r="E759" s="17">
        <v>-0.44</v>
      </c>
      <c r="F759" s="20">
        <v>0</v>
      </c>
    </row>
    <row r="760" spans="1:6" x14ac:dyDescent="0.2">
      <c r="A760" s="19">
        <v>2020</v>
      </c>
      <c r="B760" s="20">
        <v>9</v>
      </c>
      <c r="C760" s="2">
        <v>414.7</v>
      </c>
      <c r="D760" s="15">
        <v>411.06</v>
      </c>
      <c r="E760" s="17">
        <v>-0.79</v>
      </c>
      <c r="F760" s="20">
        <v>0</v>
      </c>
    </row>
    <row r="761" spans="1:6" x14ac:dyDescent="0.2">
      <c r="A761" s="19">
        <v>2020</v>
      </c>
      <c r="B761" s="20">
        <v>10</v>
      </c>
      <c r="C761" s="2">
        <v>414.78</v>
      </c>
      <c r="D761" s="15">
        <v>411.29</v>
      </c>
      <c r="E761" s="17">
        <v>-1</v>
      </c>
      <c r="F761" s="20">
        <v>0</v>
      </c>
    </row>
    <row r="762" spans="1:6" x14ac:dyDescent="0.2">
      <c r="A762" s="19">
        <v>2020</v>
      </c>
      <c r="B762" s="20">
        <v>11</v>
      </c>
      <c r="C762" s="2">
        <v>415.15</v>
      </c>
      <c r="D762" s="15">
        <v>411.53</v>
      </c>
      <c r="E762" s="17">
        <v>-0.89</v>
      </c>
      <c r="F762" s="20">
        <v>0</v>
      </c>
    </row>
    <row r="763" spans="1:6" x14ac:dyDescent="0.2">
      <c r="A763" s="19">
        <v>2020</v>
      </c>
      <c r="B763" s="20">
        <v>12</v>
      </c>
      <c r="C763" s="2">
        <v>414.82</v>
      </c>
      <c r="D763" s="15">
        <v>411.76</v>
      </c>
      <c r="E763" s="17">
        <v>-0.77</v>
      </c>
      <c r="F763" s="20">
        <v>0</v>
      </c>
    </row>
  </sheetData>
  <hyperlinks>
    <hyperlink ref="C3" r:id="rId1" xr:uid="{E64960B4-B82F-D84E-BC3E-1474FD927FA5}"/>
    <hyperlink ref="D3" r:id="rId2" xr:uid="{A4B2BCAB-2DDD-474C-807C-367E4184A3D3}"/>
    <hyperlink ref="E3" r:id="rId3" xr:uid="{46CDFE94-5A4F-784F-81F5-07BD21A390F9}"/>
    <hyperlink ref="F3" r:id="rId4" xr:uid="{31F549EE-C102-294A-885C-D1759E41EF6F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27FED-8E0A-7E48-901C-20F986CE35CC}">
  <dimension ref="A1:K66"/>
  <sheetViews>
    <sheetView workbookViewId="0">
      <selection activeCell="B3" sqref="B3"/>
    </sheetView>
  </sheetViews>
  <sheetFormatPr baseColWidth="10" defaultRowHeight="16" x14ac:dyDescent="0.2"/>
  <cols>
    <col min="1" max="1" width="10.83203125" style="19"/>
    <col min="11" max="11" width="10.83203125" style="19"/>
  </cols>
  <sheetData>
    <row r="1" spans="1:11" x14ac:dyDescent="0.2">
      <c r="A1" s="19" t="s">
        <v>39</v>
      </c>
      <c r="B1" t="s">
        <v>40</v>
      </c>
      <c r="C1" t="s">
        <v>41</v>
      </c>
      <c r="D1" t="s">
        <v>42</v>
      </c>
      <c r="E1" t="s">
        <v>43</v>
      </c>
      <c r="F1" t="s">
        <v>45</v>
      </c>
      <c r="G1" t="s">
        <v>44</v>
      </c>
      <c r="H1" t="s">
        <v>46</v>
      </c>
      <c r="I1" t="s">
        <v>47</v>
      </c>
      <c r="J1" t="s">
        <v>48</v>
      </c>
      <c r="K1" s="19" t="s">
        <v>49</v>
      </c>
    </row>
    <row r="2" spans="1:11" x14ac:dyDescent="0.2">
      <c r="A2" s="19" t="s">
        <v>3</v>
      </c>
      <c r="B2" t="s">
        <v>108</v>
      </c>
    </row>
    <row r="3" spans="1:11" x14ac:dyDescent="0.2">
      <c r="A3" s="19" t="s">
        <v>109</v>
      </c>
      <c r="B3" s="50" t="s">
        <v>119</v>
      </c>
    </row>
    <row r="4" spans="1:11" x14ac:dyDescent="0.2">
      <c r="A4" s="19" t="s">
        <v>1</v>
      </c>
      <c r="B4" t="s">
        <v>110</v>
      </c>
      <c r="C4" t="s">
        <v>111</v>
      </c>
      <c r="D4" t="s">
        <v>111</v>
      </c>
      <c r="E4" t="s">
        <v>112</v>
      </c>
      <c r="F4" t="s">
        <v>113</v>
      </c>
      <c r="G4" t="s">
        <v>112</v>
      </c>
      <c r="H4" t="s">
        <v>113</v>
      </c>
      <c r="I4" t="s">
        <v>112</v>
      </c>
      <c r="J4" t="s">
        <v>113</v>
      </c>
      <c r="K4" s="19" t="s">
        <v>111</v>
      </c>
    </row>
    <row r="5" spans="1:11" x14ac:dyDescent="0.2">
      <c r="A5" s="19" t="s">
        <v>2</v>
      </c>
      <c r="B5" t="s">
        <v>114</v>
      </c>
      <c r="C5" t="s">
        <v>114</v>
      </c>
      <c r="D5" t="s">
        <v>115</v>
      </c>
      <c r="E5" t="s">
        <v>116</v>
      </c>
      <c r="F5" t="s">
        <v>116</v>
      </c>
      <c r="G5" t="s">
        <v>117</v>
      </c>
      <c r="H5" t="s">
        <v>117</v>
      </c>
      <c r="I5" t="s">
        <v>5</v>
      </c>
      <c r="J5" t="s">
        <v>5</v>
      </c>
      <c r="K5" s="19" t="s">
        <v>6</v>
      </c>
    </row>
    <row r="6" spans="1:11" x14ac:dyDescent="0.2">
      <c r="A6" s="19" t="s">
        <v>10</v>
      </c>
      <c r="B6" t="s">
        <v>118</v>
      </c>
      <c r="C6" t="s">
        <v>118</v>
      </c>
      <c r="D6" t="s">
        <v>118</v>
      </c>
      <c r="E6" t="s">
        <v>118</v>
      </c>
      <c r="F6" t="s">
        <v>118</v>
      </c>
      <c r="G6" t="s">
        <v>118</v>
      </c>
      <c r="H6" t="s">
        <v>118</v>
      </c>
      <c r="I6" t="s">
        <v>118</v>
      </c>
      <c r="J6" t="s">
        <v>118</v>
      </c>
      <c r="K6" s="19" t="s">
        <v>118</v>
      </c>
    </row>
    <row r="7" spans="1:11" x14ac:dyDescent="0.2">
      <c r="A7" s="19" t="s">
        <v>0</v>
      </c>
      <c r="B7" t="s">
        <v>106</v>
      </c>
      <c r="C7" t="s">
        <v>105</v>
      </c>
      <c r="D7" t="s">
        <v>104</v>
      </c>
      <c r="E7" t="s">
        <v>103</v>
      </c>
      <c r="F7" t="s">
        <v>102</v>
      </c>
      <c r="G7" t="s">
        <v>101</v>
      </c>
      <c r="H7" t="s">
        <v>100</v>
      </c>
      <c r="I7" t="s">
        <v>99</v>
      </c>
      <c r="J7" t="s">
        <v>98</v>
      </c>
      <c r="K7" s="19" t="s">
        <v>97</v>
      </c>
    </row>
    <row r="8" spans="1:11" x14ac:dyDescent="0.2">
      <c r="A8" s="19">
        <v>1961</v>
      </c>
      <c r="C8">
        <v>117300</v>
      </c>
      <c r="D8">
        <v>94928</v>
      </c>
      <c r="E8">
        <v>0</v>
      </c>
      <c r="G8">
        <v>73270</v>
      </c>
      <c r="H8">
        <v>0</v>
      </c>
      <c r="I8">
        <f>E8+G8</f>
        <v>73270</v>
      </c>
      <c r="J8">
        <f>F8+H8</f>
        <v>0</v>
      </c>
      <c r="K8" s="19">
        <f>C8+D8</f>
        <v>212228</v>
      </c>
    </row>
    <row r="9" spans="1:11" x14ac:dyDescent="0.2">
      <c r="A9" s="19">
        <v>1962</v>
      </c>
      <c r="B9">
        <v>300</v>
      </c>
      <c r="C9">
        <v>100100</v>
      </c>
      <c r="D9">
        <v>107386</v>
      </c>
      <c r="E9">
        <v>0</v>
      </c>
      <c r="G9">
        <v>96770</v>
      </c>
      <c r="H9">
        <v>0</v>
      </c>
      <c r="I9">
        <f t="shared" ref="I9:I65" si="0">E9+G9</f>
        <v>96770</v>
      </c>
      <c r="J9">
        <f t="shared" ref="J9:J66" si="1">F9+H9</f>
        <v>0</v>
      </c>
      <c r="K9" s="19">
        <f t="shared" ref="K9:K66" si="2">C9+D9</f>
        <v>207486</v>
      </c>
    </row>
    <row r="10" spans="1:11" x14ac:dyDescent="0.2">
      <c r="A10" s="19">
        <v>1963</v>
      </c>
      <c r="B10">
        <v>500</v>
      </c>
      <c r="C10">
        <v>109768</v>
      </c>
      <c r="D10">
        <v>116762</v>
      </c>
      <c r="E10">
        <v>0</v>
      </c>
      <c r="G10">
        <v>33450</v>
      </c>
      <c r="H10">
        <v>0</v>
      </c>
      <c r="I10">
        <f t="shared" si="0"/>
        <v>33450</v>
      </c>
      <c r="J10">
        <f t="shared" si="1"/>
        <v>0</v>
      </c>
      <c r="K10" s="19">
        <f t="shared" si="2"/>
        <v>226530</v>
      </c>
    </row>
    <row r="11" spans="1:11" x14ac:dyDescent="0.2">
      <c r="A11" s="19">
        <v>1964</v>
      </c>
      <c r="B11">
        <v>500</v>
      </c>
      <c r="C11">
        <v>133191</v>
      </c>
      <c r="D11">
        <v>126123</v>
      </c>
      <c r="E11">
        <v>0</v>
      </c>
      <c r="G11">
        <v>0</v>
      </c>
      <c r="H11">
        <v>0</v>
      </c>
      <c r="I11">
        <f t="shared" si="0"/>
        <v>0</v>
      </c>
      <c r="J11">
        <f t="shared" si="1"/>
        <v>0</v>
      </c>
      <c r="K11" s="19">
        <f t="shared" si="2"/>
        <v>259314</v>
      </c>
    </row>
    <row r="12" spans="1:11" x14ac:dyDescent="0.2">
      <c r="A12" s="19">
        <v>1965</v>
      </c>
      <c r="B12">
        <v>500</v>
      </c>
      <c r="C12">
        <v>125898</v>
      </c>
      <c r="D12">
        <v>143199</v>
      </c>
      <c r="E12">
        <v>0</v>
      </c>
      <c r="G12">
        <v>75290</v>
      </c>
      <c r="H12">
        <v>0</v>
      </c>
      <c r="I12">
        <f t="shared" si="0"/>
        <v>75290</v>
      </c>
      <c r="J12">
        <f t="shared" si="1"/>
        <v>0</v>
      </c>
      <c r="K12" s="19">
        <f t="shared" si="2"/>
        <v>269097</v>
      </c>
    </row>
    <row r="13" spans="1:11" x14ac:dyDescent="0.2">
      <c r="A13" s="19">
        <v>1966</v>
      </c>
      <c r="B13">
        <v>500</v>
      </c>
      <c r="C13">
        <v>177084</v>
      </c>
      <c r="D13">
        <v>184619</v>
      </c>
      <c r="E13">
        <v>0</v>
      </c>
      <c r="G13">
        <v>121241</v>
      </c>
      <c r="H13">
        <v>0</v>
      </c>
      <c r="I13">
        <f t="shared" si="0"/>
        <v>121241</v>
      </c>
      <c r="J13">
        <f t="shared" si="1"/>
        <v>0</v>
      </c>
      <c r="K13" s="19">
        <f t="shared" si="2"/>
        <v>361703</v>
      </c>
    </row>
    <row r="14" spans="1:11" x14ac:dyDescent="0.2">
      <c r="A14" s="19">
        <v>1967</v>
      </c>
      <c r="B14">
        <v>500</v>
      </c>
      <c r="C14">
        <v>133302</v>
      </c>
      <c r="D14">
        <v>188077</v>
      </c>
      <c r="E14">
        <v>0</v>
      </c>
      <c r="G14">
        <v>304543</v>
      </c>
      <c r="H14">
        <v>0</v>
      </c>
      <c r="I14">
        <f t="shared" si="0"/>
        <v>304543</v>
      </c>
      <c r="J14">
        <f t="shared" si="1"/>
        <v>0</v>
      </c>
      <c r="K14" s="19">
        <f t="shared" si="2"/>
        <v>321379</v>
      </c>
    </row>
    <row r="15" spans="1:11" x14ac:dyDescent="0.2">
      <c r="A15" s="19">
        <v>1968</v>
      </c>
      <c r="B15">
        <v>600</v>
      </c>
      <c r="C15">
        <v>152409</v>
      </c>
      <c r="D15">
        <v>285965</v>
      </c>
      <c r="E15">
        <v>0</v>
      </c>
      <c r="G15">
        <v>65859</v>
      </c>
      <c r="H15">
        <v>0</v>
      </c>
      <c r="I15">
        <f t="shared" si="0"/>
        <v>65859</v>
      </c>
      <c r="J15">
        <f t="shared" si="1"/>
        <v>0</v>
      </c>
      <c r="K15" s="19">
        <f t="shared" si="2"/>
        <v>438374</v>
      </c>
    </row>
    <row r="16" spans="1:11" x14ac:dyDescent="0.2">
      <c r="A16" s="19">
        <v>1969</v>
      </c>
      <c r="B16">
        <v>400</v>
      </c>
      <c r="C16">
        <v>179100</v>
      </c>
      <c r="D16">
        <v>356743</v>
      </c>
      <c r="E16">
        <v>0</v>
      </c>
      <c r="G16">
        <v>310148</v>
      </c>
      <c r="H16">
        <v>0</v>
      </c>
      <c r="I16">
        <f t="shared" si="0"/>
        <v>310148</v>
      </c>
      <c r="J16">
        <f t="shared" si="1"/>
        <v>0</v>
      </c>
      <c r="K16" s="19">
        <f t="shared" si="2"/>
        <v>535843</v>
      </c>
    </row>
    <row r="17" spans="1:11" x14ac:dyDescent="0.2">
      <c r="A17" s="19">
        <v>1970</v>
      </c>
      <c r="B17">
        <v>500</v>
      </c>
      <c r="C17">
        <v>159162</v>
      </c>
      <c r="D17">
        <v>401931</v>
      </c>
      <c r="E17">
        <v>0</v>
      </c>
      <c r="G17">
        <v>289623</v>
      </c>
      <c r="H17">
        <v>0</v>
      </c>
      <c r="I17">
        <f t="shared" si="0"/>
        <v>289623</v>
      </c>
      <c r="J17">
        <f t="shared" si="1"/>
        <v>0</v>
      </c>
      <c r="K17" s="19">
        <f t="shared" si="2"/>
        <v>561093</v>
      </c>
    </row>
    <row r="18" spans="1:11" x14ac:dyDescent="0.2">
      <c r="A18" s="19">
        <v>1971</v>
      </c>
      <c r="B18">
        <v>500</v>
      </c>
      <c r="C18">
        <v>208978</v>
      </c>
      <c r="D18">
        <v>573355</v>
      </c>
      <c r="E18">
        <v>0</v>
      </c>
      <c r="G18">
        <v>213426</v>
      </c>
      <c r="H18">
        <v>0</v>
      </c>
      <c r="I18">
        <f t="shared" si="0"/>
        <v>213426</v>
      </c>
      <c r="J18">
        <f t="shared" si="1"/>
        <v>0</v>
      </c>
      <c r="K18" s="19">
        <f t="shared" si="2"/>
        <v>782333</v>
      </c>
    </row>
    <row r="19" spans="1:11" x14ac:dyDescent="0.2">
      <c r="A19" s="19">
        <v>1972</v>
      </c>
      <c r="B19">
        <v>500</v>
      </c>
      <c r="C19">
        <v>236474</v>
      </c>
      <c r="D19">
        <v>696984</v>
      </c>
      <c r="E19">
        <v>0</v>
      </c>
      <c r="G19">
        <v>1037273</v>
      </c>
      <c r="H19">
        <v>0</v>
      </c>
      <c r="I19">
        <f t="shared" si="0"/>
        <v>1037273</v>
      </c>
      <c r="J19">
        <f t="shared" si="1"/>
        <v>0</v>
      </c>
      <c r="K19" s="19">
        <f t="shared" si="2"/>
        <v>933458</v>
      </c>
    </row>
    <row r="20" spans="1:11" x14ac:dyDescent="0.2">
      <c r="A20" s="19">
        <v>1973</v>
      </c>
      <c r="B20">
        <v>500</v>
      </c>
      <c r="C20">
        <v>262689</v>
      </c>
      <c r="D20">
        <v>797805</v>
      </c>
      <c r="E20">
        <v>0</v>
      </c>
      <c r="G20">
        <v>1786138</v>
      </c>
      <c r="H20">
        <v>0</v>
      </c>
      <c r="I20">
        <f t="shared" si="0"/>
        <v>1786138</v>
      </c>
      <c r="J20">
        <f t="shared" si="1"/>
        <v>0</v>
      </c>
      <c r="K20" s="19">
        <f t="shared" si="2"/>
        <v>1060494</v>
      </c>
    </row>
    <row r="21" spans="1:11" x14ac:dyDescent="0.2">
      <c r="A21" s="19">
        <v>1974</v>
      </c>
      <c r="B21">
        <v>2500</v>
      </c>
      <c r="C21">
        <v>281226</v>
      </c>
      <c r="D21">
        <v>912342</v>
      </c>
      <c r="E21">
        <v>0</v>
      </c>
      <c r="G21">
        <v>2730426</v>
      </c>
      <c r="H21">
        <v>13307</v>
      </c>
      <c r="I21">
        <f t="shared" si="0"/>
        <v>2730426</v>
      </c>
      <c r="J21">
        <f t="shared" si="1"/>
        <v>13307</v>
      </c>
      <c r="K21" s="19">
        <f t="shared" si="2"/>
        <v>1193568</v>
      </c>
    </row>
    <row r="22" spans="1:11" x14ac:dyDescent="0.2">
      <c r="A22" s="19">
        <v>1975</v>
      </c>
      <c r="B22">
        <v>1000</v>
      </c>
      <c r="C22">
        <v>386187</v>
      </c>
      <c r="D22">
        <v>1196975</v>
      </c>
      <c r="E22">
        <v>0</v>
      </c>
      <c r="G22">
        <v>3333334</v>
      </c>
      <c r="H22">
        <v>5334</v>
      </c>
      <c r="I22">
        <f t="shared" si="0"/>
        <v>3333334</v>
      </c>
      <c r="J22">
        <f t="shared" si="1"/>
        <v>5334</v>
      </c>
      <c r="K22" s="19">
        <f t="shared" si="2"/>
        <v>1583162</v>
      </c>
    </row>
    <row r="23" spans="1:11" x14ac:dyDescent="0.2">
      <c r="A23" s="19">
        <v>1976</v>
      </c>
      <c r="B23">
        <v>5000</v>
      </c>
      <c r="C23">
        <v>405647</v>
      </c>
      <c r="D23">
        <v>1310975</v>
      </c>
      <c r="E23">
        <v>0</v>
      </c>
      <c r="G23">
        <v>3639497</v>
      </c>
      <c r="H23">
        <v>5494</v>
      </c>
      <c r="I23">
        <f>E23+G23</f>
        <v>3639497</v>
      </c>
      <c r="J23">
        <f t="shared" si="1"/>
        <v>5494</v>
      </c>
      <c r="K23" s="19">
        <f t="shared" si="2"/>
        <v>1716622</v>
      </c>
    </row>
    <row r="24" spans="1:11" x14ac:dyDescent="0.2">
      <c r="A24" s="19">
        <v>1977</v>
      </c>
      <c r="B24">
        <v>10000</v>
      </c>
      <c r="C24">
        <v>404638</v>
      </c>
      <c r="D24">
        <v>1385157</v>
      </c>
      <c r="E24">
        <v>0</v>
      </c>
      <c r="G24">
        <v>2586866</v>
      </c>
      <c r="H24">
        <v>18710</v>
      </c>
      <c r="I24">
        <f t="shared" si="0"/>
        <v>2586866</v>
      </c>
      <c r="J24">
        <f t="shared" si="1"/>
        <v>18710</v>
      </c>
      <c r="K24" s="19">
        <f t="shared" si="2"/>
        <v>1789795</v>
      </c>
    </row>
    <row r="25" spans="1:11" x14ac:dyDescent="0.2">
      <c r="A25" s="19">
        <v>1978</v>
      </c>
      <c r="B25">
        <v>20000</v>
      </c>
      <c r="C25">
        <v>412153</v>
      </c>
      <c r="D25">
        <v>1454306</v>
      </c>
      <c r="E25">
        <v>3700</v>
      </c>
      <c r="G25">
        <v>658527</v>
      </c>
      <c r="H25">
        <v>4145</v>
      </c>
      <c r="I25">
        <f t="shared" si="0"/>
        <v>662227</v>
      </c>
      <c r="J25">
        <f t="shared" si="1"/>
        <v>4145</v>
      </c>
      <c r="K25" s="19">
        <f t="shared" si="2"/>
        <v>1866459</v>
      </c>
    </row>
    <row r="26" spans="1:11" x14ac:dyDescent="0.2">
      <c r="A26" s="19">
        <v>1979</v>
      </c>
      <c r="B26">
        <v>46000</v>
      </c>
      <c r="C26">
        <v>353375</v>
      </c>
      <c r="D26">
        <v>1808757</v>
      </c>
      <c r="E26">
        <v>800</v>
      </c>
      <c r="G26">
        <v>638466</v>
      </c>
      <c r="H26">
        <v>2632</v>
      </c>
      <c r="I26">
        <f t="shared" si="0"/>
        <v>639266</v>
      </c>
      <c r="J26">
        <f t="shared" si="1"/>
        <v>2632</v>
      </c>
      <c r="K26" s="19">
        <f t="shared" si="2"/>
        <v>2162132</v>
      </c>
    </row>
    <row r="27" spans="1:11" x14ac:dyDescent="0.2">
      <c r="A27" s="19">
        <v>1980</v>
      </c>
      <c r="B27">
        <v>46000</v>
      </c>
      <c r="C27">
        <v>510502</v>
      </c>
      <c r="D27">
        <v>2136239</v>
      </c>
      <c r="E27">
        <v>0</v>
      </c>
      <c r="G27">
        <v>1548883</v>
      </c>
      <c r="H27">
        <v>5726</v>
      </c>
      <c r="I27">
        <f t="shared" si="0"/>
        <v>1548883</v>
      </c>
      <c r="J27">
        <f t="shared" si="1"/>
        <v>5726</v>
      </c>
      <c r="K27" s="19">
        <f t="shared" si="2"/>
        <v>2646741</v>
      </c>
    </row>
    <row r="28" spans="1:11" x14ac:dyDescent="0.2">
      <c r="A28" s="19">
        <v>1981</v>
      </c>
      <c r="B28">
        <v>50000</v>
      </c>
      <c r="C28">
        <v>206406</v>
      </c>
      <c r="D28">
        <v>2361133</v>
      </c>
      <c r="E28">
        <v>0</v>
      </c>
      <c r="G28">
        <v>1449729</v>
      </c>
      <c r="H28">
        <v>46322</v>
      </c>
      <c r="I28">
        <f t="shared" si="0"/>
        <v>1449729</v>
      </c>
      <c r="J28">
        <f t="shared" si="1"/>
        <v>46322</v>
      </c>
      <c r="K28" s="19">
        <f t="shared" si="2"/>
        <v>2567539</v>
      </c>
    </row>
    <row r="29" spans="1:11" x14ac:dyDescent="0.2">
      <c r="A29" s="19">
        <v>1982</v>
      </c>
      <c r="B29">
        <v>55000</v>
      </c>
      <c r="C29">
        <v>302235</v>
      </c>
      <c r="D29">
        <v>2699988</v>
      </c>
      <c r="E29">
        <v>0</v>
      </c>
      <c r="G29">
        <v>500804</v>
      </c>
      <c r="H29">
        <v>90406</v>
      </c>
      <c r="I29">
        <f t="shared" si="0"/>
        <v>500804</v>
      </c>
      <c r="J29">
        <f t="shared" si="1"/>
        <v>90406</v>
      </c>
      <c r="K29" s="19">
        <f t="shared" si="2"/>
        <v>3002223</v>
      </c>
    </row>
    <row r="30" spans="1:11" x14ac:dyDescent="0.2">
      <c r="A30" s="19">
        <v>1983</v>
      </c>
      <c r="B30">
        <v>69000</v>
      </c>
      <c r="C30">
        <v>406878</v>
      </c>
      <c r="D30">
        <v>2912876</v>
      </c>
      <c r="E30">
        <v>0</v>
      </c>
      <c r="G30">
        <v>1295095</v>
      </c>
      <c r="H30">
        <v>118785</v>
      </c>
      <c r="I30">
        <f>E30+G30</f>
        <v>1295095</v>
      </c>
      <c r="J30">
        <f t="shared" si="1"/>
        <v>118785</v>
      </c>
      <c r="K30" s="19">
        <f t="shared" si="2"/>
        <v>3319754</v>
      </c>
    </row>
    <row r="31" spans="1:11" x14ac:dyDescent="0.2">
      <c r="A31" s="19">
        <v>1984</v>
      </c>
      <c r="B31">
        <v>100000</v>
      </c>
      <c r="C31">
        <v>246910</v>
      </c>
      <c r="D31">
        <v>2959440</v>
      </c>
      <c r="E31">
        <v>0</v>
      </c>
      <c r="G31">
        <v>1561110</v>
      </c>
      <c r="H31">
        <v>114693</v>
      </c>
      <c r="I31">
        <f t="shared" si="0"/>
        <v>1561110</v>
      </c>
      <c r="J31">
        <f t="shared" si="1"/>
        <v>114693</v>
      </c>
      <c r="K31" s="19">
        <f t="shared" si="2"/>
        <v>3206350</v>
      </c>
    </row>
    <row r="32" spans="1:11" x14ac:dyDescent="0.2">
      <c r="A32" s="19">
        <v>1985</v>
      </c>
      <c r="B32">
        <v>137000</v>
      </c>
      <c r="C32">
        <v>651884</v>
      </c>
      <c r="D32">
        <v>3214902</v>
      </c>
      <c r="E32">
        <v>0</v>
      </c>
      <c r="G32">
        <v>3491476</v>
      </c>
      <c r="H32">
        <v>139468</v>
      </c>
      <c r="I32">
        <f t="shared" si="0"/>
        <v>3491476</v>
      </c>
      <c r="J32">
        <f t="shared" si="1"/>
        <v>139468</v>
      </c>
      <c r="K32" s="19">
        <f t="shared" si="2"/>
        <v>3866786</v>
      </c>
    </row>
    <row r="33" spans="1:11" x14ac:dyDescent="0.2">
      <c r="A33" s="19">
        <v>1986</v>
      </c>
      <c r="B33">
        <v>137000</v>
      </c>
      <c r="C33">
        <v>683872</v>
      </c>
      <c r="D33">
        <v>4304416</v>
      </c>
      <c r="E33">
        <v>17276</v>
      </c>
      <c r="G33">
        <v>1200151</v>
      </c>
      <c r="H33">
        <v>80090</v>
      </c>
      <c r="I33">
        <f t="shared" si="0"/>
        <v>1217427</v>
      </c>
      <c r="J33">
        <f>F33+H33</f>
        <v>80090</v>
      </c>
      <c r="K33" s="19">
        <f t="shared" si="2"/>
        <v>4988288</v>
      </c>
    </row>
    <row r="34" spans="1:11" x14ac:dyDescent="0.2">
      <c r="A34" s="19">
        <v>1987</v>
      </c>
      <c r="B34">
        <v>108000</v>
      </c>
      <c r="C34">
        <v>698745</v>
      </c>
      <c r="D34">
        <v>4074974</v>
      </c>
      <c r="E34">
        <v>27604</v>
      </c>
      <c r="G34">
        <v>3023651</v>
      </c>
      <c r="H34">
        <v>65543</v>
      </c>
      <c r="I34">
        <f t="shared" si="0"/>
        <v>3051255</v>
      </c>
      <c r="J34">
        <f t="shared" si="1"/>
        <v>65543</v>
      </c>
      <c r="K34" s="19">
        <f t="shared" si="2"/>
        <v>4773719</v>
      </c>
    </row>
    <row r="35" spans="1:11" x14ac:dyDescent="0.2">
      <c r="A35" s="19">
        <v>1988</v>
      </c>
      <c r="B35">
        <v>108000</v>
      </c>
      <c r="C35">
        <v>885530</v>
      </c>
      <c r="D35">
        <v>4150531</v>
      </c>
      <c r="E35">
        <v>17998</v>
      </c>
      <c r="G35">
        <v>2597364</v>
      </c>
      <c r="H35">
        <v>162325</v>
      </c>
      <c r="I35">
        <f t="shared" si="0"/>
        <v>2615362</v>
      </c>
      <c r="J35">
        <f t="shared" si="1"/>
        <v>162325</v>
      </c>
      <c r="K35" s="19">
        <f t="shared" si="2"/>
        <v>5036061</v>
      </c>
    </row>
    <row r="36" spans="1:11" x14ac:dyDescent="0.2">
      <c r="A36" s="19">
        <v>1989</v>
      </c>
      <c r="B36">
        <v>417000</v>
      </c>
      <c r="C36">
        <v>912950</v>
      </c>
      <c r="D36">
        <v>4947874</v>
      </c>
      <c r="E36">
        <v>78857</v>
      </c>
      <c r="G36">
        <v>4618003</v>
      </c>
      <c r="H36">
        <v>61235</v>
      </c>
      <c r="I36">
        <f t="shared" si="0"/>
        <v>4696860</v>
      </c>
      <c r="J36">
        <f t="shared" si="1"/>
        <v>61235</v>
      </c>
      <c r="K36" s="19">
        <f t="shared" si="2"/>
        <v>5860824</v>
      </c>
    </row>
    <row r="37" spans="1:11" x14ac:dyDescent="0.2">
      <c r="A37" s="19">
        <v>1990</v>
      </c>
      <c r="B37">
        <v>702000</v>
      </c>
      <c r="C37">
        <v>1096733</v>
      </c>
      <c r="D37">
        <v>5655694</v>
      </c>
      <c r="E37">
        <v>67557</v>
      </c>
      <c r="G37">
        <v>4076804</v>
      </c>
      <c r="H37">
        <v>45761</v>
      </c>
      <c r="I37">
        <f t="shared" si="0"/>
        <v>4144361</v>
      </c>
      <c r="J37">
        <f t="shared" si="1"/>
        <v>45761</v>
      </c>
      <c r="K37" s="19">
        <f t="shared" si="2"/>
        <v>6752427</v>
      </c>
    </row>
    <row r="38" spans="1:11" x14ac:dyDescent="0.2">
      <c r="A38" s="19">
        <v>1991</v>
      </c>
      <c r="B38">
        <v>751000</v>
      </c>
      <c r="C38">
        <v>1435634</v>
      </c>
      <c r="D38">
        <v>5509082</v>
      </c>
      <c r="E38">
        <v>113980</v>
      </c>
      <c r="G38">
        <v>2020437</v>
      </c>
      <c r="H38">
        <v>63027</v>
      </c>
      <c r="I38">
        <f t="shared" si="0"/>
        <v>2134417</v>
      </c>
      <c r="J38">
        <f t="shared" si="1"/>
        <v>63027</v>
      </c>
      <c r="K38" s="19">
        <f t="shared" si="2"/>
        <v>6944716</v>
      </c>
    </row>
    <row r="39" spans="1:11" x14ac:dyDescent="0.2">
      <c r="A39" s="19">
        <v>1992</v>
      </c>
      <c r="B39">
        <v>1034000</v>
      </c>
      <c r="C39">
        <v>1270539</v>
      </c>
      <c r="D39">
        <v>5537102</v>
      </c>
      <c r="E39">
        <v>70039</v>
      </c>
      <c r="G39">
        <v>3725980</v>
      </c>
      <c r="H39">
        <v>95031</v>
      </c>
      <c r="I39">
        <f t="shared" si="0"/>
        <v>3796019</v>
      </c>
      <c r="J39">
        <f t="shared" si="1"/>
        <v>95031</v>
      </c>
      <c r="K39" s="19">
        <f t="shared" si="2"/>
        <v>6807641</v>
      </c>
    </row>
    <row r="40" spans="1:11" x14ac:dyDescent="0.2">
      <c r="A40" s="19">
        <v>1993</v>
      </c>
      <c r="B40">
        <v>1259000</v>
      </c>
      <c r="C40">
        <v>1702746</v>
      </c>
      <c r="D40">
        <v>5839158</v>
      </c>
      <c r="E40">
        <v>71278</v>
      </c>
      <c r="G40">
        <v>4184704</v>
      </c>
      <c r="H40">
        <v>99299</v>
      </c>
      <c r="I40">
        <f>E40+G40</f>
        <v>4255982</v>
      </c>
      <c r="J40">
        <f t="shared" si="1"/>
        <v>99299</v>
      </c>
      <c r="K40" s="19">
        <f>C40+D40</f>
        <v>7541904</v>
      </c>
    </row>
    <row r="41" spans="1:11" x14ac:dyDescent="0.2">
      <c r="A41" s="19">
        <v>1994</v>
      </c>
      <c r="B41">
        <v>1696000</v>
      </c>
      <c r="C41">
        <v>2116489</v>
      </c>
      <c r="D41">
        <v>6935754</v>
      </c>
      <c r="E41">
        <v>189858</v>
      </c>
      <c r="G41">
        <v>5397589</v>
      </c>
      <c r="H41">
        <v>78454</v>
      </c>
      <c r="I41">
        <f t="shared" si="0"/>
        <v>5587447</v>
      </c>
      <c r="J41">
        <f t="shared" si="1"/>
        <v>78454</v>
      </c>
      <c r="K41" s="19">
        <f t="shared" si="2"/>
        <v>9052243</v>
      </c>
    </row>
    <row r="42" spans="1:11" x14ac:dyDescent="0.2">
      <c r="A42" s="19">
        <v>1995</v>
      </c>
      <c r="B42">
        <v>1933000</v>
      </c>
      <c r="C42">
        <v>1679081</v>
      </c>
      <c r="D42">
        <v>6862088</v>
      </c>
      <c r="E42">
        <v>208827</v>
      </c>
      <c r="F42">
        <v>50</v>
      </c>
      <c r="G42">
        <v>3492525</v>
      </c>
      <c r="H42">
        <v>37500</v>
      </c>
      <c r="I42">
        <f t="shared" si="0"/>
        <v>3701352</v>
      </c>
      <c r="J42">
        <f t="shared" si="1"/>
        <v>37550</v>
      </c>
      <c r="K42" s="19">
        <f t="shared" si="2"/>
        <v>8541169</v>
      </c>
    </row>
    <row r="43" spans="1:11" x14ac:dyDescent="0.2">
      <c r="A43" s="19">
        <v>1996</v>
      </c>
      <c r="B43">
        <v>2482000</v>
      </c>
      <c r="C43">
        <v>1671957</v>
      </c>
      <c r="D43">
        <v>7922977</v>
      </c>
      <c r="E43">
        <v>265546</v>
      </c>
      <c r="F43">
        <v>150</v>
      </c>
      <c r="G43">
        <v>3646934</v>
      </c>
      <c r="H43">
        <v>46652</v>
      </c>
      <c r="I43">
        <f t="shared" si="0"/>
        <v>3912480</v>
      </c>
      <c r="J43">
        <f t="shared" si="1"/>
        <v>46802</v>
      </c>
      <c r="K43" s="19">
        <f t="shared" si="2"/>
        <v>9594934</v>
      </c>
    </row>
    <row r="44" spans="1:11" x14ac:dyDescent="0.2">
      <c r="A44" s="19">
        <v>1997</v>
      </c>
      <c r="B44">
        <v>2900000</v>
      </c>
      <c r="C44">
        <v>2967589</v>
      </c>
      <c r="D44">
        <v>7489970</v>
      </c>
      <c r="E44">
        <v>225462</v>
      </c>
      <c r="F44">
        <v>29</v>
      </c>
      <c r="G44">
        <v>8339590</v>
      </c>
      <c r="H44">
        <v>52412</v>
      </c>
      <c r="I44">
        <f t="shared" si="0"/>
        <v>8565052</v>
      </c>
      <c r="J44">
        <f>F44+H44</f>
        <v>52441</v>
      </c>
      <c r="K44" s="19">
        <f t="shared" si="2"/>
        <v>10457559</v>
      </c>
    </row>
    <row r="45" spans="1:11" x14ac:dyDescent="0.2">
      <c r="A45" s="19">
        <v>1998</v>
      </c>
      <c r="B45">
        <v>1816000</v>
      </c>
      <c r="C45">
        <v>1479278</v>
      </c>
      <c r="D45">
        <v>7290179</v>
      </c>
      <c r="E45">
        <v>192165</v>
      </c>
      <c r="F45">
        <v>309</v>
      </c>
      <c r="G45">
        <v>9274752</v>
      </c>
      <c r="H45">
        <v>80715</v>
      </c>
      <c r="I45">
        <f t="shared" si="0"/>
        <v>9466917</v>
      </c>
      <c r="J45">
        <f t="shared" si="1"/>
        <v>81024</v>
      </c>
      <c r="K45" s="19">
        <f t="shared" si="2"/>
        <v>8769457</v>
      </c>
    </row>
    <row r="46" spans="1:11" x14ac:dyDescent="0.2">
      <c r="A46" s="19">
        <v>1999</v>
      </c>
      <c r="B46">
        <v>1646000</v>
      </c>
      <c r="C46">
        <v>3298986</v>
      </c>
      <c r="D46">
        <v>8584640</v>
      </c>
      <c r="E46">
        <v>180102</v>
      </c>
      <c r="F46">
        <v>168</v>
      </c>
      <c r="G46">
        <v>8917210</v>
      </c>
      <c r="H46">
        <v>150554</v>
      </c>
      <c r="I46">
        <f t="shared" si="0"/>
        <v>9097312</v>
      </c>
      <c r="J46">
        <f t="shared" si="1"/>
        <v>150722</v>
      </c>
      <c r="K46" s="19">
        <f t="shared" si="2"/>
        <v>11883626</v>
      </c>
    </row>
    <row r="47" spans="1:11" x14ac:dyDescent="0.2">
      <c r="A47" s="19">
        <v>2000</v>
      </c>
      <c r="B47">
        <v>4089000</v>
      </c>
      <c r="C47">
        <v>4110027</v>
      </c>
      <c r="D47">
        <v>8140720</v>
      </c>
      <c r="E47">
        <v>215955</v>
      </c>
      <c r="F47">
        <v>152</v>
      </c>
      <c r="G47">
        <v>11517260</v>
      </c>
      <c r="H47">
        <v>188402</v>
      </c>
      <c r="I47">
        <f t="shared" si="0"/>
        <v>11733215</v>
      </c>
      <c r="J47">
        <f t="shared" si="1"/>
        <v>188554</v>
      </c>
      <c r="K47" s="19">
        <f t="shared" si="2"/>
        <v>12250747</v>
      </c>
    </row>
    <row r="48" spans="1:11" x14ac:dyDescent="0.2">
      <c r="A48" s="19">
        <v>2001</v>
      </c>
      <c r="B48">
        <v>4326000</v>
      </c>
      <c r="C48">
        <v>4903218</v>
      </c>
      <c r="D48">
        <v>10002494</v>
      </c>
      <c r="E48">
        <v>8840</v>
      </c>
      <c r="F48">
        <v>347</v>
      </c>
      <c r="G48">
        <v>15675543</v>
      </c>
      <c r="H48">
        <v>367819</v>
      </c>
      <c r="I48">
        <f t="shared" si="0"/>
        <v>15684383</v>
      </c>
      <c r="J48">
        <f t="shared" si="1"/>
        <v>368166</v>
      </c>
      <c r="K48" s="19">
        <f t="shared" si="2"/>
        <v>14905712</v>
      </c>
    </row>
    <row r="49" spans="1:11" x14ac:dyDescent="0.2">
      <c r="A49" s="19">
        <v>2002</v>
      </c>
      <c r="B49">
        <v>4326000</v>
      </c>
      <c r="C49">
        <v>6333708</v>
      </c>
      <c r="D49">
        <v>10448744</v>
      </c>
      <c r="E49">
        <v>29173</v>
      </c>
      <c r="F49">
        <v>252</v>
      </c>
      <c r="G49">
        <v>15970003</v>
      </c>
      <c r="H49">
        <v>429831</v>
      </c>
      <c r="I49">
        <f t="shared" si="0"/>
        <v>15999176</v>
      </c>
      <c r="J49">
        <f t="shared" si="1"/>
        <v>430083</v>
      </c>
      <c r="K49" s="19">
        <f t="shared" si="2"/>
        <v>16782452</v>
      </c>
    </row>
    <row r="50" spans="1:11" x14ac:dyDescent="0.2">
      <c r="A50" s="19">
        <v>2003</v>
      </c>
      <c r="B50">
        <v>4326000</v>
      </c>
      <c r="C50">
        <v>6386410</v>
      </c>
      <c r="D50">
        <v>12079129</v>
      </c>
      <c r="E50">
        <v>115229</v>
      </c>
      <c r="F50">
        <v>154</v>
      </c>
      <c r="G50">
        <v>19890467</v>
      </c>
      <c r="H50">
        <v>619545</v>
      </c>
      <c r="I50">
        <f t="shared" si="0"/>
        <v>20005696</v>
      </c>
      <c r="J50">
        <f t="shared" si="1"/>
        <v>619699</v>
      </c>
      <c r="K50" s="19">
        <f t="shared" si="2"/>
        <v>18465539</v>
      </c>
    </row>
    <row r="51" spans="1:11" x14ac:dyDescent="0.2">
      <c r="A51" s="19">
        <v>2004</v>
      </c>
      <c r="B51">
        <v>4326000</v>
      </c>
      <c r="C51">
        <v>8661647</v>
      </c>
      <c r="D51">
        <v>11793588</v>
      </c>
      <c r="E51">
        <v>89622</v>
      </c>
      <c r="F51">
        <v>555</v>
      </c>
      <c r="G51">
        <v>19247690</v>
      </c>
      <c r="H51">
        <v>923659</v>
      </c>
      <c r="I51">
        <f>E51+G51</f>
        <v>19337312</v>
      </c>
      <c r="J51">
        <f t="shared" si="1"/>
        <v>924214</v>
      </c>
      <c r="K51" s="19">
        <f t="shared" si="2"/>
        <v>20455235</v>
      </c>
    </row>
    <row r="52" spans="1:11" x14ac:dyDescent="0.2">
      <c r="A52" s="19">
        <v>2005</v>
      </c>
      <c r="B52">
        <v>4326000</v>
      </c>
      <c r="C52">
        <v>10376190</v>
      </c>
      <c r="D52">
        <v>13192535</v>
      </c>
      <c r="E52">
        <v>146479</v>
      </c>
      <c r="F52">
        <v>953</v>
      </c>
      <c r="G52">
        <v>22435072</v>
      </c>
      <c r="H52">
        <v>1083933</v>
      </c>
      <c r="I52">
        <f t="shared" si="0"/>
        <v>22581551</v>
      </c>
      <c r="J52">
        <f t="shared" si="1"/>
        <v>1084886</v>
      </c>
      <c r="K52" s="19">
        <f t="shared" si="2"/>
        <v>23568725</v>
      </c>
    </row>
    <row r="53" spans="1:11" x14ac:dyDescent="0.2">
      <c r="A53" s="19">
        <v>2006</v>
      </c>
      <c r="B53">
        <v>3577000</v>
      </c>
      <c r="C53">
        <v>12100922</v>
      </c>
      <c r="D53">
        <v>14202672</v>
      </c>
      <c r="E53">
        <v>70235</v>
      </c>
      <c r="F53">
        <v>1143</v>
      </c>
      <c r="G53">
        <v>24957975</v>
      </c>
      <c r="H53">
        <v>1221701</v>
      </c>
      <c r="I53">
        <f t="shared" si="0"/>
        <v>25028210</v>
      </c>
      <c r="J53">
        <f t="shared" si="1"/>
        <v>1222844</v>
      </c>
      <c r="K53" s="19">
        <f t="shared" si="2"/>
        <v>26303594</v>
      </c>
    </row>
    <row r="54" spans="1:11" x14ac:dyDescent="0.2">
      <c r="A54" s="19">
        <v>2007</v>
      </c>
      <c r="B54">
        <v>5177000</v>
      </c>
      <c r="C54">
        <v>8875419</v>
      </c>
      <c r="D54">
        <v>13011131</v>
      </c>
      <c r="E54">
        <v>66057</v>
      </c>
      <c r="F54">
        <v>1036</v>
      </c>
      <c r="G54">
        <v>23733776</v>
      </c>
      <c r="H54">
        <v>1281272</v>
      </c>
      <c r="I54">
        <f t="shared" si="0"/>
        <v>23799833</v>
      </c>
      <c r="J54">
        <f t="shared" si="1"/>
        <v>1282308</v>
      </c>
      <c r="K54" s="19">
        <f t="shared" si="2"/>
        <v>21886550</v>
      </c>
    </row>
    <row r="55" spans="1:11" x14ac:dyDescent="0.2">
      <c r="A55" s="19">
        <v>2008</v>
      </c>
      <c r="B55">
        <v>5648000</v>
      </c>
      <c r="C55">
        <v>14290686</v>
      </c>
      <c r="D55">
        <v>14142447</v>
      </c>
      <c r="E55">
        <v>86681</v>
      </c>
      <c r="F55">
        <v>258</v>
      </c>
      <c r="G55">
        <v>24499491</v>
      </c>
      <c r="H55">
        <v>1017859</v>
      </c>
      <c r="I55">
        <f t="shared" si="0"/>
        <v>24586172</v>
      </c>
      <c r="J55">
        <f t="shared" si="1"/>
        <v>1018117</v>
      </c>
      <c r="K55" s="19">
        <f t="shared" si="2"/>
        <v>28433133</v>
      </c>
    </row>
    <row r="56" spans="1:11" x14ac:dyDescent="0.2">
      <c r="A56" s="19">
        <v>2009</v>
      </c>
      <c r="B56">
        <v>4964000</v>
      </c>
      <c r="C56">
        <v>16829207</v>
      </c>
      <c r="D56">
        <v>13924410</v>
      </c>
      <c r="E56">
        <v>125686</v>
      </c>
      <c r="F56">
        <v>0</v>
      </c>
      <c r="G56">
        <v>28562707</v>
      </c>
      <c r="H56">
        <v>922688</v>
      </c>
      <c r="I56">
        <f t="shared" si="0"/>
        <v>28688393</v>
      </c>
      <c r="J56">
        <f t="shared" si="1"/>
        <v>922688</v>
      </c>
      <c r="K56" s="19">
        <f t="shared" si="2"/>
        <v>30753617</v>
      </c>
    </row>
    <row r="57" spans="1:11" x14ac:dyDescent="0.2">
      <c r="A57" s="19">
        <v>2010</v>
      </c>
      <c r="B57">
        <v>5715000</v>
      </c>
      <c r="C57">
        <v>16291857</v>
      </c>
      <c r="D57">
        <v>14732721</v>
      </c>
      <c r="E57">
        <v>51228</v>
      </c>
      <c r="F57">
        <v>0</v>
      </c>
      <c r="G57">
        <v>29073200</v>
      </c>
      <c r="H57">
        <v>947659</v>
      </c>
      <c r="I57">
        <f t="shared" si="0"/>
        <v>29124428</v>
      </c>
      <c r="J57">
        <f t="shared" si="1"/>
        <v>947659</v>
      </c>
      <c r="K57" s="19">
        <f t="shared" si="2"/>
        <v>31024578</v>
      </c>
    </row>
    <row r="58" spans="1:11" x14ac:dyDescent="0.2">
      <c r="A58" s="19">
        <v>2011</v>
      </c>
      <c r="B58">
        <v>6455000</v>
      </c>
      <c r="C58">
        <v>16336750</v>
      </c>
      <c r="D58">
        <v>15783756</v>
      </c>
      <c r="E58">
        <v>27279</v>
      </c>
      <c r="F58">
        <v>0</v>
      </c>
      <c r="G58">
        <v>32985562</v>
      </c>
      <c r="H58">
        <v>816277</v>
      </c>
      <c r="I58">
        <f t="shared" si="0"/>
        <v>33012841</v>
      </c>
      <c r="J58">
        <f t="shared" si="1"/>
        <v>816277</v>
      </c>
      <c r="K58" s="19">
        <f t="shared" si="2"/>
        <v>32120506</v>
      </c>
    </row>
    <row r="59" spans="1:11" x14ac:dyDescent="0.2">
      <c r="A59" s="19">
        <v>2012</v>
      </c>
      <c r="B59">
        <v>6605000</v>
      </c>
      <c r="C59">
        <v>18845021</v>
      </c>
      <c r="D59">
        <v>15608661</v>
      </c>
      <c r="E59">
        <v>298980</v>
      </c>
      <c r="F59">
        <v>497</v>
      </c>
      <c r="G59">
        <v>32468028</v>
      </c>
      <c r="H59">
        <v>937986</v>
      </c>
      <c r="I59">
        <f t="shared" si="0"/>
        <v>32767008</v>
      </c>
      <c r="J59">
        <f t="shared" si="1"/>
        <v>938483</v>
      </c>
      <c r="K59" s="19">
        <f t="shared" si="2"/>
        <v>34453682</v>
      </c>
    </row>
    <row r="60" spans="1:11" x14ac:dyDescent="0.2">
      <c r="A60" s="19">
        <v>2013</v>
      </c>
      <c r="B60">
        <v>6677000</v>
      </c>
      <c r="C60">
        <v>20577977</v>
      </c>
      <c r="D60">
        <v>15244722</v>
      </c>
      <c r="E60">
        <v>583156</v>
      </c>
      <c r="F60">
        <v>1972</v>
      </c>
      <c r="G60">
        <v>42796106</v>
      </c>
      <c r="H60">
        <v>1174280</v>
      </c>
      <c r="I60">
        <f t="shared" si="0"/>
        <v>43379262</v>
      </c>
      <c r="J60">
        <f t="shared" si="1"/>
        <v>1176252</v>
      </c>
      <c r="K60" s="19">
        <f t="shared" si="2"/>
        <v>35822699</v>
      </c>
    </row>
    <row r="61" spans="1:11" x14ac:dyDescent="0.2">
      <c r="A61" s="19">
        <v>2014</v>
      </c>
      <c r="B61">
        <v>6672000</v>
      </c>
      <c r="C61">
        <v>22892387</v>
      </c>
      <c r="D61">
        <v>15143166</v>
      </c>
      <c r="E61">
        <v>183636</v>
      </c>
      <c r="F61">
        <v>1895</v>
      </c>
      <c r="G61">
        <v>45692000</v>
      </c>
      <c r="H61">
        <v>1203163</v>
      </c>
      <c r="I61">
        <f t="shared" si="0"/>
        <v>45875636</v>
      </c>
      <c r="J61">
        <f t="shared" si="1"/>
        <v>1205058</v>
      </c>
      <c r="K61" s="19">
        <f t="shared" si="2"/>
        <v>38035553</v>
      </c>
    </row>
    <row r="62" spans="1:11" x14ac:dyDescent="0.2">
      <c r="A62" s="19">
        <v>2015</v>
      </c>
      <c r="B62">
        <v>7022000</v>
      </c>
      <c r="C62">
        <v>26467564</v>
      </c>
      <c r="D62">
        <v>15425393</v>
      </c>
      <c r="E62">
        <v>6843</v>
      </c>
      <c r="F62">
        <v>1753</v>
      </c>
      <c r="G62">
        <v>54324238</v>
      </c>
      <c r="H62">
        <v>1070639</v>
      </c>
      <c r="I62">
        <f t="shared" si="0"/>
        <v>54331081</v>
      </c>
      <c r="J62">
        <f t="shared" si="1"/>
        <v>1072392</v>
      </c>
      <c r="K62" s="19">
        <f t="shared" si="2"/>
        <v>41892957</v>
      </c>
    </row>
    <row r="63" spans="1:11" x14ac:dyDescent="0.2">
      <c r="A63" s="19">
        <v>2016</v>
      </c>
      <c r="B63">
        <v>7331953</v>
      </c>
      <c r="C63">
        <v>22759305</v>
      </c>
      <c r="D63">
        <v>13814190</v>
      </c>
      <c r="E63">
        <v>89059</v>
      </c>
      <c r="F63">
        <v>1079</v>
      </c>
      <c r="G63">
        <v>51581875</v>
      </c>
      <c r="H63">
        <v>1068628</v>
      </c>
      <c r="I63">
        <f t="shared" si="0"/>
        <v>51670934</v>
      </c>
      <c r="J63">
        <f t="shared" si="1"/>
        <v>1069707</v>
      </c>
      <c r="K63" s="19">
        <f t="shared" si="2"/>
        <v>36573495</v>
      </c>
    </row>
    <row r="64" spans="1:11" x14ac:dyDescent="0.2">
      <c r="A64" s="19">
        <v>2017</v>
      </c>
      <c r="B64">
        <v>7848270</v>
      </c>
      <c r="C64">
        <v>27308509</v>
      </c>
      <c r="D64">
        <v>13689483</v>
      </c>
      <c r="E64">
        <v>13829</v>
      </c>
      <c r="F64">
        <v>897</v>
      </c>
      <c r="G64">
        <v>68154559</v>
      </c>
      <c r="H64">
        <v>1193915</v>
      </c>
      <c r="I64">
        <f t="shared" si="0"/>
        <v>68168388</v>
      </c>
      <c r="J64">
        <f t="shared" si="1"/>
        <v>1194812</v>
      </c>
      <c r="K64" s="19">
        <f t="shared" si="2"/>
        <v>40997992</v>
      </c>
    </row>
    <row r="65" spans="1:11" x14ac:dyDescent="0.2">
      <c r="A65" s="19">
        <v>2018</v>
      </c>
      <c r="B65">
        <v>8268335</v>
      </c>
      <c r="C65">
        <v>27893676</v>
      </c>
      <c r="D65">
        <v>13841385</v>
      </c>
      <c r="E65">
        <v>7423</v>
      </c>
      <c r="F65">
        <v>1260</v>
      </c>
      <c r="G65">
        <v>83605198</v>
      </c>
      <c r="H65">
        <v>1333791</v>
      </c>
      <c r="I65">
        <f t="shared" si="0"/>
        <v>83612621</v>
      </c>
      <c r="J65">
        <f t="shared" si="1"/>
        <v>1335051</v>
      </c>
      <c r="K65" s="19">
        <f t="shared" si="2"/>
        <v>41735061</v>
      </c>
    </row>
    <row r="66" spans="1:11" x14ac:dyDescent="0.2">
      <c r="A66" s="19">
        <v>2019</v>
      </c>
      <c r="B66">
        <v>8364000</v>
      </c>
      <c r="C66">
        <v>25626114</v>
      </c>
      <c r="D66">
        <v>15201036</v>
      </c>
      <c r="E66">
        <v>11102</v>
      </c>
      <c r="F66">
        <v>1544</v>
      </c>
      <c r="G66">
        <v>74073074</v>
      </c>
      <c r="H66">
        <v>1560003</v>
      </c>
      <c r="I66">
        <f>E66+G66</f>
        <v>74084176</v>
      </c>
      <c r="J66">
        <f t="shared" si="1"/>
        <v>1561547</v>
      </c>
      <c r="K66" s="19">
        <f t="shared" si="2"/>
        <v>40827150</v>
      </c>
    </row>
  </sheetData>
  <hyperlinks>
    <hyperlink ref="B3" r:id="rId1" location="home" xr:uid="{DDE7BCAF-31FB-6841-9ABB-85059D19FE5F}"/>
  </hyperlink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28442-F713-D445-B8CD-C83630F2FAD7}">
  <dimension ref="A1:AL183"/>
  <sheetViews>
    <sheetView workbookViewId="0">
      <selection activeCell="B3" sqref="B3"/>
    </sheetView>
  </sheetViews>
  <sheetFormatPr baseColWidth="10" defaultRowHeight="16" x14ac:dyDescent="0.2"/>
  <cols>
    <col min="1" max="1" width="10.83203125" style="7"/>
    <col min="9" max="9" width="10.83203125" style="19"/>
    <col min="13" max="13" width="10.83203125" style="19"/>
    <col min="17" max="17" width="10.83203125" style="19"/>
    <col min="21" max="21" width="10.83203125" style="19"/>
  </cols>
  <sheetData>
    <row r="1" spans="1:22" x14ac:dyDescent="0.2">
      <c r="A1" s="7" t="s">
        <v>39</v>
      </c>
      <c r="B1" t="s">
        <v>40</v>
      </c>
      <c r="C1" t="s">
        <v>41</v>
      </c>
      <c r="D1" t="s">
        <v>42</v>
      </c>
      <c r="E1" t="s">
        <v>43</v>
      </c>
      <c r="F1" t="s">
        <v>45</v>
      </c>
      <c r="G1" t="s">
        <v>44</v>
      </c>
      <c r="H1" t="s">
        <v>46</v>
      </c>
      <c r="I1" s="19" t="s">
        <v>47</v>
      </c>
      <c r="J1" s="21" t="s">
        <v>48</v>
      </c>
      <c r="K1" s="21" t="s">
        <v>49</v>
      </c>
      <c r="L1" s="21" t="s">
        <v>50</v>
      </c>
      <c r="M1" s="19" t="s">
        <v>51</v>
      </c>
      <c r="N1" s="21" t="s">
        <v>52</v>
      </c>
      <c r="O1" s="21" t="s">
        <v>53</v>
      </c>
      <c r="P1" s="21" t="s">
        <v>54</v>
      </c>
      <c r="Q1" s="19" t="s">
        <v>55</v>
      </c>
      <c r="R1" s="21" t="s">
        <v>56</v>
      </c>
      <c r="S1" s="21" t="s">
        <v>57</v>
      </c>
      <c r="T1" s="21" t="s">
        <v>58</v>
      </c>
      <c r="U1" s="19" t="s">
        <v>59</v>
      </c>
    </row>
    <row r="2" spans="1:22" x14ac:dyDescent="0.2">
      <c r="A2" s="7" t="s">
        <v>3</v>
      </c>
      <c r="B2" t="s">
        <v>33</v>
      </c>
      <c r="D2" t="s">
        <v>34</v>
      </c>
      <c r="F2" t="s">
        <v>35</v>
      </c>
      <c r="H2" t="s">
        <v>36</v>
      </c>
      <c r="J2" t="s">
        <v>37</v>
      </c>
      <c r="K2" t="s">
        <v>34</v>
      </c>
      <c r="L2" t="s">
        <v>35</v>
      </c>
      <c r="M2" s="19" t="s">
        <v>36</v>
      </c>
      <c r="N2" t="s">
        <v>37</v>
      </c>
      <c r="O2" t="s">
        <v>34</v>
      </c>
      <c r="P2" t="s">
        <v>35</v>
      </c>
      <c r="Q2" s="19" t="s">
        <v>36</v>
      </c>
      <c r="R2" t="s">
        <v>37</v>
      </c>
      <c r="S2" t="s">
        <v>34</v>
      </c>
      <c r="T2" t="s">
        <v>35</v>
      </c>
      <c r="U2" s="19" t="s">
        <v>36</v>
      </c>
    </row>
    <row r="3" spans="1:22" x14ac:dyDescent="0.2">
      <c r="A3" s="7" t="s">
        <v>109</v>
      </c>
      <c r="B3" s="50" t="s">
        <v>120</v>
      </c>
      <c r="J3" t="s">
        <v>30</v>
      </c>
      <c r="N3" t="s">
        <v>31</v>
      </c>
      <c r="R3" t="s">
        <v>38</v>
      </c>
    </row>
    <row r="4" spans="1:22" x14ac:dyDescent="0.2">
      <c r="A4" s="7" t="s">
        <v>1</v>
      </c>
      <c r="B4" t="s">
        <v>32</v>
      </c>
      <c r="C4" t="s">
        <v>62</v>
      </c>
      <c r="D4" t="s">
        <v>32</v>
      </c>
      <c r="E4" t="s">
        <v>62</v>
      </c>
      <c r="F4" t="s">
        <v>32</v>
      </c>
      <c r="G4" t="s">
        <v>62</v>
      </c>
      <c r="H4" t="s">
        <v>32</v>
      </c>
      <c r="I4" s="19" t="s">
        <v>62</v>
      </c>
      <c r="J4" t="s">
        <v>24</v>
      </c>
      <c r="K4" t="s">
        <v>24</v>
      </c>
      <c r="L4" t="s">
        <v>24</v>
      </c>
      <c r="M4" s="19" t="s">
        <v>24</v>
      </c>
      <c r="N4" t="s">
        <v>24</v>
      </c>
      <c r="O4" t="s">
        <v>24</v>
      </c>
      <c r="P4" t="s">
        <v>24</v>
      </c>
      <c r="Q4" s="19" t="s">
        <v>24</v>
      </c>
    </row>
    <row r="5" spans="1:22" x14ac:dyDescent="0.2">
      <c r="A5" s="7" t="s">
        <v>2</v>
      </c>
      <c r="B5" t="s">
        <v>29</v>
      </c>
      <c r="C5" t="s">
        <v>29</v>
      </c>
      <c r="D5" t="s">
        <v>29</v>
      </c>
      <c r="E5" t="s">
        <v>29</v>
      </c>
      <c r="F5" t="s">
        <v>29</v>
      </c>
      <c r="G5" t="s">
        <v>29</v>
      </c>
      <c r="H5" t="s">
        <v>29</v>
      </c>
      <c r="I5" s="19" t="s">
        <v>29</v>
      </c>
      <c r="J5" t="s">
        <v>29</v>
      </c>
      <c r="K5" t="s">
        <v>29</v>
      </c>
      <c r="L5" t="s">
        <v>29</v>
      </c>
      <c r="M5" s="19" t="s">
        <v>29</v>
      </c>
      <c r="N5" t="s">
        <v>29</v>
      </c>
      <c r="O5" t="s">
        <v>29</v>
      </c>
      <c r="P5" t="s">
        <v>29</v>
      </c>
      <c r="Q5" s="19" t="s">
        <v>29</v>
      </c>
      <c r="R5" t="s">
        <v>29</v>
      </c>
      <c r="S5" t="s">
        <v>29</v>
      </c>
      <c r="T5" t="s">
        <v>29</v>
      </c>
      <c r="U5" s="19" t="s">
        <v>29</v>
      </c>
    </row>
    <row r="6" spans="1:22" x14ac:dyDescent="0.2">
      <c r="A6" s="7" t="s">
        <v>10</v>
      </c>
      <c r="B6" t="s">
        <v>11</v>
      </c>
      <c r="C6" t="s">
        <v>11</v>
      </c>
      <c r="D6" t="s">
        <v>11</v>
      </c>
      <c r="E6" t="s">
        <v>11</v>
      </c>
      <c r="F6" t="s">
        <v>11</v>
      </c>
      <c r="G6" t="s">
        <v>11</v>
      </c>
      <c r="H6" t="s">
        <v>11</v>
      </c>
      <c r="I6" s="19" t="s">
        <v>11</v>
      </c>
      <c r="J6" t="s">
        <v>23</v>
      </c>
      <c r="K6" t="s">
        <v>23</v>
      </c>
      <c r="L6" t="s">
        <v>23</v>
      </c>
      <c r="M6" s="19" t="s">
        <v>23</v>
      </c>
      <c r="N6" t="s">
        <v>23</v>
      </c>
      <c r="O6" t="s">
        <v>23</v>
      </c>
      <c r="P6" t="s">
        <v>23</v>
      </c>
      <c r="Q6" s="19" t="s">
        <v>23</v>
      </c>
      <c r="R6" t="s">
        <v>63</v>
      </c>
      <c r="S6" t="s">
        <v>63</v>
      </c>
      <c r="T6" t="s">
        <v>63</v>
      </c>
      <c r="U6" s="19" t="s">
        <v>63</v>
      </c>
    </row>
    <row r="7" spans="1:22" x14ac:dyDescent="0.2">
      <c r="A7" s="9" t="s">
        <v>0</v>
      </c>
    </row>
    <row r="8" spans="1:22" x14ac:dyDescent="0.2">
      <c r="A8" s="9">
        <v>1940</v>
      </c>
    </row>
    <row r="9" spans="1:22" x14ac:dyDescent="0.2">
      <c r="A9" s="9">
        <f>A8+1</f>
        <v>1941</v>
      </c>
    </row>
    <row r="10" spans="1:22" x14ac:dyDescent="0.2">
      <c r="A10" s="9">
        <f t="shared" ref="A10:A18" si="0">A9+1</f>
        <v>1942</v>
      </c>
    </row>
    <row r="11" spans="1:22" x14ac:dyDescent="0.2">
      <c r="A11" s="9">
        <f t="shared" si="0"/>
        <v>1943</v>
      </c>
    </row>
    <row r="12" spans="1:22" x14ac:dyDescent="0.2">
      <c r="A12" s="9">
        <f t="shared" si="0"/>
        <v>1944</v>
      </c>
    </row>
    <row r="13" spans="1:22" x14ac:dyDescent="0.2">
      <c r="A13" s="9">
        <f t="shared" si="0"/>
        <v>1945</v>
      </c>
    </row>
    <row r="14" spans="1:22" x14ac:dyDescent="0.2">
      <c r="A14" s="9">
        <f t="shared" si="0"/>
        <v>1946</v>
      </c>
      <c r="B14" s="2"/>
      <c r="C14" s="2"/>
      <c r="D14" s="2"/>
      <c r="E14" s="2"/>
      <c r="F14" s="2"/>
      <c r="G14" s="2"/>
      <c r="H14" s="2"/>
      <c r="I14" s="15"/>
      <c r="J14" s="2"/>
      <c r="K14" s="2"/>
      <c r="L14" s="2"/>
      <c r="M14" s="15"/>
      <c r="N14" s="2"/>
      <c r="O14" s="2"/>
      <c r="P14" s="2"/>
      <c r="Q14" s="15"/>
      <c r="R14" s="2"/>
    </row>
    <row r="15" spans="1:22" x14ac:dyDescent="0.2">
      <c r="A15" s="9">
        <f t="shared" si="0"/>
        <v>1947</v>
      </c>
      <c r="B15" s="2"/>
      <c r="C15" s="2"/>
      <c r="D15" s="2"/>
      <c r="E15" s="2"/>
      <c r="F15" s="2"/>
      <c r="G15" s="2"/>
      <c r="H15" s="2"/>
      <c r="I15" s="15"/>
      <c r="J15" s="2"/>
      <c r="K15" s="2"/>
      <c r="L15" s="2"/>
      <c r="M15" s="15"/>
      <c r="N15" s="2"/>
      <c r="O15" s="2"/>
      <c r="P15" s="2"/>
      <c r="Q15" s="15"/>
      <c r="R15" s="2"/>
      <c r="T15" s="2"/>
      <c r="U15" s="15"/>
      <c r="V15" s="2"/>
    </row>
    <row r="16" spans="1:22" x14ac:dyDescent="0.2">
      <c r="A16" s="9">
        <f t="shared" si="0"/>
        <v>1948</v>
      </c>
      <c r="B16" s="2"/>
      <c r="C16" s="2"/>
      <c r="D16" s="2"/>
      <c r="E16" s="2"/>
      <c r="F16" s="2"/>
      <c r="G16" s="2"/>
      <c r="H16" s="2"/>
      <c r="I16" s="15"/>
      <c r="J16" s="2"/>
      <c r="K16" s="2"/>
      <c r="L16" s="2"/>
      <c r="M16" s="15"/>
      <c r="N16" s="2"/>
      <c r="O16" s="2"/>
      <c r="P16" s="2"/>
      <c r="Q16" s="15"/>
      <c r="R16" s="2"/>
    </row>
    <row r="17" spans="1:38" x14ac:dyDescent="0.2">
      <c r="A17" s="9">
        <f t="shared" si="0"/>
        <v>1949</v>
      </c>
      <c r="B17" s="2"/>
      <c r="C17" s="2"/>
      <c r="D17" s="2"/>
      <c r="E17" s="2"/>
      <c r="F17" s="2"/>
      <c r="G17" s="2"/>
      <c r="H17" s="2"/>
      <c r="I17" s="15"/>
      <c r="J17" s="2"/>
      <c r="K17" s="2"/>
      <c r="L17" s="2"/>
      <c r="M17" s="15"/>
      <c r="N17" s="2"/>
      <c r="O17" s="2"/>
      <c r="P17" s="2"/>
      <c r="Q17" s="15"/>
      <c r="R17" s="2"/>
    </row>
    <row r="18" spans="1:38" x14ac:dyDescent="0.2">
      <c r="A18" s="9">
        <f t="shared" si="0"/>
        <v>1950</v>
      </c>
      <c r="B18" s="2"/>
      <c r="C18" s="2"/>
      <c r="D18" s="2"/>
      <c r="E18" s="2"/>
      <c r="F18" s="2"/>
      <c r="G18" s="2"/>
      <c r="H18" s="2"/>
      <c r="I18" s="15"/>
      <c r="J18" s="2"/>
      <c r="K18" s="2"/>
      <c r="L18" s="2"/>
      <c r="M18" s="15"/>
      <c r="N18" s="2"/>
      <c r="O18" s="2"/>
      <c r="P18" s="2"/>
      <c r="Q18" s="15"/>
      <c r="R18" s="2"/>
    </row>
    <row r="19" spans="1:38" x14ac:dyDescent="0.2">
      <c r="A19" s="19">
        <v>1951</v>
      </c>
      <c r="B19" s="1">
        <v>1768</v>
      </c>
      <c r="C19" s="1">
        <v>1088.5201</v>
      </c>
      <c r="D19" s="1">
        <v>1768</v>
      </c>
      <c r="E19" s="1">
        <v>1088.5201</v>
      </c>
      <c r="F19" s="1">
        <v>1768</v>
      </c>
      <c r="G19" s="1">
        <v>1088.5201</v>
      </c>
      <c r="H19" s="1">
        <v>1768</v>
      </c>
      <c r="I19" s="7">
        <v>1088.5201</v>
      </c>
      <c r="J19" s="2">
        <v>311.10000000000002</v>
      </c>
      <c r="K19" s="2">
        <v>311.10000000000002</v>
      </c>
      <c r="L19" s="2">
        <v>311.10000000000002</v>
      </c>
      <c r="M19" s="15">
        <v>311.10000000000002</v>
      </c>
      <c r="R19" s="2"/>
      <c r="T19" s="2"/>
      <c r="AE19" s="1"/>
      <c r="AF19" s="1"/>
      <c r="AG19" s="1"/>
      <c r="AH19" s="1"/>
      <c r="AI19" s="1"/>
      <c r="AJ19" s="1"/>
      <c r="AK19" s="1"/>
      <c r="AL19" s="1"/>
    </row>
    <row r="20" spans="1:38" x14ac:dyDescent="0.2">
      <c r="A20" s="19">
        <v>1952</v>
      </c>
      <c r="B20" s="1">
        <v>1796</v>
      </c>
      <c r="C20" s="1">
        <v>1109.6378</v>
      </c>
      <c r="D20" s="1">
        <v>1796</v>
      </c>
      <c r="E20" s="1">
        <v>1109.6378</v>
      </c>
      <c r="F20" s="1">
        <v>1796</v>
      </c>
      <c r="G20" s="1">
        <v>1109.6378</v>
      </c>
      <c r="H20" s="1">
        <v>1796</v>
      </c>
      <c r="I20" s="7">
        <v>1109.6378</v>
      </c>
      <c r="J20" s="2">
        <v>311.5</v>
      </c>
      <c r="K20" s="2">
        <v>311.5</v>
      </c>
      <c r="L20" s="2">
        <v>311.5</v>
      </c>
      <c r="M20" s="15">
        <v>311.5</v>
      </c>
      <c r="N20" s="2">
        <f>J20-J19</f>
        <v>0.39999999999997726</v>
      </c>
      <c r="O20" s="2">
        <f t="shared" ref="O20:Q20" si="1">K20-K19</f>
        <v>0.39999999999997726</v>
      </c>
      <c r="P20" s="2">
        <f t="shared" si="1"/>
        <v>0.39999999999997726</v>
      </c>
      <c r="Q20" s="15">
        <f t="shared" si="1"/>
        <v>0.39999999999997726</v>
      </c>
      <c r="R20" s="2">
        <f>N20/0.47/(0.001*(B20+C20))</f>
        <v>0.29290086664868753</v>
      </c>
      <c r="S20" s="2">
        <f>O20/0.47/(0.001*(D20+E20))</f>
        <v>0.29290086664868753</v>
      </c>
      <c r="T20" s="2">
        <f>P20/0.47/(0.001*(F20+G20))</f>
        <v>0.29290086664868753</v>
      </c>
      <c r="U20" s="15">
        <f>Q20/0.47/(0.001*(H20+I20))</f>
        <v>0.29290086664868753</v>
      </c>
      <c r="AE20" s="1"/>
      <c r="AF20" s="1"/>
      <c r="AG20" s="1"/>
      <c r="AH20" s="1"/>
      <c r="AI20" s="1"/>
      <c r="AJ20" s="1"/>
      <c r="AK20" s="1"/>
      <c r="AL20" s="1"/>
    </row>
    <row r="21" spans="1:38" x14ac:dyDescent="0.2">
      <c r="A21" s="19">
        <v>1953</v>
      </c>
      <c r="B21" s="1">
        <v>1841</v>
      </c>
      <c r="C21" s="1">
        <v>1104.5171</v>
      </c>
      <c r="D21" s="1">
        <v>1841</v>
      </c>
      <c r="E21" s="1">
        <v>1104.5171</v>
      </c>
      <c r="F21" s="1">
        <v>1841</v>
      </c>
      <c r="G21" s="1">
        <v>1104.5171</v>
      </c>
      <c r="H21" s="1">
        <v>1841</v>
      </c>
      <c r="I21" s="7">
        <v>1104.5171</v>
      </c>
      <c r="J21" s="2">
        <v>311.92500000000001</v>
      </c>
      <c r="K21" s="2">
        <v>311.92500000000001</v>
      </c>
      <c r="L21" s="2">
        <v>311.92500000000001</v>
      </c>
      <c r="M21" s="15">
        <v>311.92500000000001</v>
      </c>
      <c r="N21" s="2">
        <f t="shared" ref="N21:N84" si="2">J21-J20</f>
        <v>0.42500000000001137</v>
      </c>
      <c r="O21" s="2">
        <f t="shared" ref="O21:O84" si="3">K21-K20</f>
        <v>0.42500000000001137</v>
      </c>
      <c r="P21" s="2">
        <f t="shared" ref="P21:P84" si="4">L21-L20</f>
        <v>0.42500000000001137</v>
      </c>
      <c r="Q21" s="15">
        <f t="shared" ref="Q21:Q84" si="5">M21-M20</f>
        <v>0.42500000000001137</v>
      </c>
      <c r="R21" s="2">
        <f t="shared" ref="R21:R84" si="6">N21/0.47/(0.001*(B21+C21))</f>
        <v>0.30699374284704045</v>
      </c>
      <c r="S21" s="2">
        <f t="shared" ref="S21:S84" si="7">O21/0.47/(0.001*(D21+E21))</f>
        <v>0.30699374284704045</v>
      </c>
      <c r="T21" s="2">
        <f t="shared" ref="T21:T84" si="8">P21/0.47/(0.001*(F21+G21))</f>
        <v>0.30699374284704045</v>
      </c>
      <c r="U21" s="15">
        <f t="shared" ref="U21:U84" si="9">Q21/0.47/(0.001*(H21+I21))</f>
        <v>0.30699374284704045</v>
      </c>
      <c r="AE21" s="1"/>
      <c r="AF21" s="1"/>
      <c r="AG21" s="1"/>
      <c r="AH21" s="1"/>
      <c r="AI21" s="1"/>
      <c r="AJ21" s="1"/>
      <c r="AK21" s="1"/>
      <c r="AL21" s="1"/>
    </row>
    <row r="22" spans="1:38" x14ac:dyDescent="0.2">
      <c r="A22" s="19">
        <v>1954</v>
      </c>
      <c r="B22" s="1">
        <v>1865</v>
      </c>
      <c r="C22" s="1">
        <v>1152.1415999999999</v>
      </c>
      <c r="D22" s="1">
        <v>1865</v>
      </c>
      <c r="E22" s="1">
        <v>1152.1415999999999</v>
      </c>
      <c r="F22" s="1">
        <v>1865</v>
      </c>
      <c r="G22" s="1">
        <v>1152.1415999999999</v>
      </c>
      <c r="H22" s="1">
        <v>1865</v>
      </c>
      <c r="I22" s="7">
        <v>1152.1415999999999</v>
      </c>
      <c r="J22" s="2">
        <v>312.42500000000001</v>
      </c>
      <c r="K22" s="2">
        <v>312.42500000000001</v>
      </c>
      <c r="L22" s="2">
        <v>312.42500000000001</v>
      </c>
      <c r="M22" s="15">
        <v>312.42500000000001</v>
      </c>
      <c r="N22" s="2">
        <f t="shared" si="2"/>
        <v>0.5</v>
      </c>
      <c r="O22" s="2">
        <f t="shared" si="3"/>
        <v>0.5</v>
      </c>
      <c r="P22" s="2">
        <f t="shared" si="4"/>
        <v>0.5</v>
      </c>
      <c r="Q22" s="15">
        <f t="shared" si="5"/>
        <v>0.5</v>
      </c>
      <c r="R22" s="2">
        <f t="shared" si="6"/>
        <v>0.35259524685021165</v>
      </c>
      <c r="S22" s="2">
        <f t="shared" si="7"/>
        <v>0.35259524685021165</v>
      </c>
      <c r="T22" s="2">
        <f t="shared" si="8"/>
        <v>0.35259524685021165</v>
      </c>
      <c r="U22" s="15">
        <f t="shared" si="9"/>
        <v>0.35259524685021165</v>
      </c>
      <c r="AE22" s="1"/>
      <c r="AF22" s="1"/>
      <c r="AG22" s="1"/>
      <c r="AH22" s="1"/>
      <c r="AI22" s="1"/>
      <c r="AJ22" s="1"/>
      <c r="AK22" s="1"/>
      <c r="AL22" s="1"/>
    </row>
    <row r="23" spans="1:38" x14ac:dyDescent="0.2">
      <c r="A23" s="19">
        <v>1955</v>
      </c>
      <c r="B23" s="1">
        <v>2043.0000000000002</v>
      </c>
      <c r="C23" s="1">
        <v>1191.1855</v>
      </c>
      <c r="D23" s="1">
        <v>2043.0000000000002</v>
      </c>
      <c r="E23" s="1">
        <v>1191.1855</v>
      </c>
      <c r="F23" s="1">
        <v>2043.0000000000002</v>
      </c>
      <c r="G23" s="1">
        <v>1191.1855</v>
      </c>
      <c r="H23" s="1">
        <v>2043.0000000000002</v>
      </c>
      <c r="I23" s="7">
        <v>1191.1855</v>
      </c>
      <c r="J23" s="2">
        <v>313</v>
      </c>
      <c r="K23" s="2">
        <v>313</v>
      </c>
      <c r="L23" s="2">
        <v>313</v>
      </c>
      <c r="M23" s="15">
        <v>313</v>
      </c>
      <c r="N23" s="2">
        <f t="shared" si="2"/>
        <v>0.57499999999998863</v>
      </c>
      <c r="O23" s="2">
        <f t="shared" si="3"/>
        <v>0.57499999999998863</v>
      </c>
      <c r="P23" s="2">
        <f t="shared" si="4"/>
        <v>0.57499999999998863</v>
      </c>
      <c r="Q23" s="15">
        <f t="shared" si="5"/>
        <v>0.57499999999998863</v>
      </c>
      <c r="R23" s="2">
        <f t="shared" si="6"/>
        <v>0.37827275377962233</v>
      </c>
      <c r="S23" s="2">
        <f t="shared" si="7"/>
        <v>0.37827275377962233</v>
      </c>
      <c r="T23" s="2">
        <f t="shared" si="8"/>
        <v>0.37827275377962233</v>
      </c>
      <c r="U23" s="15">
        <f t="shared" si="9"/>
        <v>0.37827275377962233</v>
      </c>
      <c r="AE23" s="1"/>
      <c r="AF23" s="1"/>
      <c r="AG23" s="1"/>
      <c r="AH23" s="1"/>
      <c r="AI23" s="1"/>
      <c r="AJ23" s="1"/>
      <c r="AK23" s="1"/>
      <c r="AL23" s="1"/>
    </row>
    <row r="24" spans="1:38" x14ac:dyDescent="0.2">
      <c r="A24" s="19">
        <v>1956</v>
      </c>
      <c r="B24" s="1">
        <v>2178</v>
      </c>
      <c r="C24" s="1">
        <v>1244.6883</v>
      </c>
      <c r="D24" s="1">
        <v>2178</v>
      </c>
      <c r="E24" s="1">
        <v>1244.6883</v>
      </c>
      <c r="F24" s="1">
        <v>2178</v>
      </c>
      <c r="G24" s="1">
        <v>1244.6883</v>
      </c>
      <c r="H24" s="1">
        <v>2178</v>
      </c>
      <c r="I24" s="7">
        <v>1244.6883</v>
      </c>
      <c r="J24" s="2">
        <v>313.60000000000002</v>
      </c>
      <c r="K24" s="2">
        <v>313.60000000000002</v>
      </c>
      <c r="L24" s="2">
        <v>313.60000000000002</v>
      </c>
      <c r="M24" s="15">
        <v>313.60000000000002</v>
      </c>
      <c r="N24" s="2">
        <f t="shared" si="2"/>
        <v>0.60000000000002274</v>
      </c>
      <c r="O24" s="2">
        <f t="shared" si="3"/>
        <v>0.60000000000002274</v>
      </c>
      <c r="P24" s="2">
        <f t="shared" si="4"/>
        <v>0.60000000000002274</v>
      </c>
      <c r="Q24" s="15">
        <f t="shared" si="5"/>
        <v>0.60000000000002274</v>
      </c>
      <c r="R24" s="2">
        <f t="shared" si="6"/>
        <v>0.37298042730940462</v>
      </c>
      <c r="S24" s="2">
        <f t="shared" si="7"/>
        <v>0.37298042730940462</v>
      </c>
      <c r="T24" s="2">
        <f t="shared" si="8"/>
        <v>0.37298042730940462</v>
      </c>
      <c r="U24" s="15">
        <f t="shared" si="9"/>
        <v>0.37298042730940462</v>
      </c>
      <c r="AE24" s="1"/>
      <c r="AF24" s="1"/>
      <c r="AG24" s="1"/>
      <c r="AH24" s="1"/>
      <c r="AI24" s="1"/>
      <c r="AJ24" s="1"/>
      <c r="AK24" s="1"/>
      <c r="AL24" s="1"/>
    </row>
    <row r="25" spans="1:38" x14ac:dyDescent="0.2">
      <c r="A25" s="19">
        <v>1957</v>
      </c>
      <c r="B25" s="1">
        <v>2270</v>
      </c>
      <c r="C25" s="1">
        <v>1271.8717999999999</v>
      </c>
      <c r="D25" s="1">
        <v>2270</v>
      </c>
      <c r="E25" s="1">
        <v>1271.8717999999999</v>
      </c>
      <c r="F25" s="1">
        <v>2270</v>
      </c>
      <c r="G25" s="1">
        <v>1271.8717999999999</v>
      </c>
      <c r="H25" s="1">
        <v>2270</v>
      </c>
      <c r="I25" s="7">
        <v>1271.8717999999999</v>
      </c>
      <c r="J25" s="2">
        <v>314.22500000000002</v>
      </c>
      <c r="K25" s="2">
        <v>314.22500000000002</v>
      </c>
      <c r="L25" s="2">
        <v>314.22500000000002</v>
      </c>
      <c r="M25" s="15">
        <v>314.22500000000002</v>
      </c>
      <c r="N25" s="2">
        <f t="shared" si="2"/>
        <v>0.625</v>
      </c>
      <c r="O25" s="2">
        <f t="shared" si="3"/>
        <v>0.625</v>
      </c>
      <c r="P25" s="2">
        <f t="shared" si="4"/>
        <v>0.625</v>
      </c>
      <c r="Q25" s="15">
        <f t="shared" si="5"/>
        <v>0.625</v>
      </c>
      <c r="R25" s="2">
        <f t="shared" si="6"/>
        <v>0.37544759074638251</v>
      </c>
      <c r="S25" s="2">
        <f t="shared" si="7"/>
        <v>0.37544759074638251</v>
      </c>
      <c r="T25" s="2">
        <f t="shared" si="8"/>
        <v>0.37544759074638251</v>
      </c>
      <c r="U25" s="15">
        <f t="shared" si="9"/>
        <v>0.37544759074638251</v>
      </c>
      <c r="AE25" s="1"/>
      <c r="AF25" s="1"/>
      <c r="AG25" s="1"/>
      <c r="AH25" s="1"/>
      <c r="AI25" s="1"/>
      <c r="AJ25" s="1"/>
      <c r="AK25" s="1"/>
      <c r="AL25" s="1"/>
    </row>
    <row r="26" spans="1:38" x14ac:dyDescent="0.2">
      <c r="A26" s="19">
        <v>1958</v>
      </c>
      <c r="B26" s="1">
        <v>2330</v>
      </c>
      <c r="C26" s="1">
        <v>1319.5817000000002</v>
      </c>
      <c r="D26" s="1">
        <v>2330</v>
      </c>
      <c r="E26" s="1">
        <v>1319.5817000000002</v>
      </c>
      <c r="F26" s="1">
        <v>2330</v>
      </c>
      <c r="G26" s="1">
        <v>1319.5817000000002</v>
      </c>
      <c r="H26" s="1">
        <v>2330</v>
      </c>
      <c r="I26" s="7">
        <v>1319.5817000000002</v>
      </c>
      <c r="J26" s="2">
        <v>314.84750000000003</v>
      </c>
      <c r="K26" s="2">
        <v>314.84750000000003</v>
      </c>
      <c r="L26" s="2">
        <v>314.84750000000003</v>
      </c>
      <c r="M26" s="15">
        <v>314.84750000000003</v>
      </c>
      <c r="N26" s="2">
        <f t="shared" si="2"/>
        <v>0.62250000000000227</v>
      </c>
      <c r="O26" s="2">
        <f t="shared" si="3"/>
        <v>0.62250000000000227</v>
      </c>
      <c r="P26" s="2">
        <f t="shared" si="4"/>
        <v>0.62250000000000227</v>
      </c>
      <c r="Q26" s="15">
        <f t="shared" si="5"/>
        <v>0.62250000000000227</v>
      </c>
      <c r="R26" s="2">
        <f t="shared" si="6"/>
        <v>0.3629095589520267</v>
      </c>
      <c r="S26" s="2">
        <f t="shared" si="7"/>
        <v>0.3629095589520267</v>
      </c>
      <c r="T26" s="2">
        <f t="shared" si="8"/>
        <v>0.3629095589520267</v>
      </c>
      <c r="U26" s="15">
        <f t="shared" si="9"/>
        <v>0.3629095589520267</v>
      </c>
      <c r="AE26" s="1"/>
      <c r="AF26" s="1"/>
      <c r="AG26" s="1"/>
      <c r="AH26" s="1"/>
      <c r="AI26" s="1"/>
      <c r="AJ26" s="1"/>
      <c r="AK26" s="1"/>
      <c r="AL26" s="1"/>
    </row>
    <row r="27" spans="1:38" x14ac:dyDescent="0.2">
      <c r="A27" s="19">
        <v>1959</v>
      </c>
      <c r="B27" s="1">
        <v>2462</v>
      </c>
      <c r="C27" s="1">
        <v>1203.5956999999999</v>
      </c>
      <c r="D27" s="1">
        <v>2462</v>
      </c>
      <c r="E27" s="1">
        <v>1203.5956999999999</v>
      </c>
      <c r="F27" s="1">
        <v>2462</v>
      </c>
      <c r="G27" s="1">
        <v>1203.5956999999999</v>
      </c>
      <c r="H27" s="1">
        <v>2462</v>
      </c>
      <c r="I27" s="7">
        <v>1203.5956999999999</v>
      </c>
      <c r="J27" s="2">
        <v>315.5</v>
      </c>
      <c r="K27" s="2">
        <v>315.5</v>
      </c>
      <c r="L27" s="2">
        <v>315.5</v>
      </c>
      <c r="M27" s="15">
        <v>315.5</v>
      </c>
      <c r="N27" s="2">
        <f t="shared" si="2"/>
        <v>0.65249999999997499</v>
      </c>
      <c r="O27" s="2">
        <f t="shared" si="3"/>
        <v>0.65249999999997499</v>
      </c>
      <c r="P27" s="2">
        <f t="shared" si="4"/>
        <v>0.65249999999997499</v>
      </c>
      <c r="Q27" s="15">
        <f t="shared" si="5"/>
        <v>0.65249999999997499</v>
      </c>
      <c r="R27" s="2">
        <f t="shared" si="6"/>
        <v>0.3787373147399678</v>
      </c>
      <c r="S27" s="2">
        <f t="shared" si="7"/>
        <v>0.3787373147399678</v>
      </c>
      <c r="T27" s="2">
        <f t="shared" si="8"/>
        <v>0.3787373147399678</v>
      </c>
      <c r="U27" s="15">
        <f t="shared" si="9"/>
        <v>0.3787373147399678</v>
      </c>
      <c r="AE27" s="1"/>
      <c r="AF27" s="1"/>
      <c r="AG27" s="1"/>
      <c r="AH27" s="1"/>
      <c r="AI27" s="1"/>
      <c r="AJ27" s="1"/>
      <c r="AK27" s="1"/>
      <c r="AL27" s="1"/>
    </row>
    <row r="28" spans="1:38" x14ac:dyDescent="0.2">
      <c r="A28" s="19">
        <v>1960</v>
      </c>
      <c r="B28" s="1">
        <v>2577</v>
      </c>
      <c r="C28" s="1">
        <v>1192.2832999999998</v>
      </c>
      <c r="D28" s="1">
        <v>2577</v>
      </c>
      <c r="E28" s="1">
        <v>1192.2832999999998</v>
      </c>
      <c r="F28" s="1">
        <v>2577</v>
      </c>
      <c r="G28" s="1">
        <v>1192.2832999999998</v>
      </c>
      <c r="H28" s="1">
        <v>2577</v>
      </c>
      <c r="I28" s="7">
        <v>1192.2832999999998</v>
      </c>
      <c r="J28" s="2">
        <v>316.27249999999998</v>
      </c>
      <c r="K28" s="2">
        <v>316.27249999999998</v>
      </c>
      <c r="L28" s="2">
        <v>316.27249999999998</v>
      </c>
      <c r="M28" s="15">
        <v>316.27249999999998</v>
      </c>
      <c r="N28" s="2">
        <f t="shared" si="2"/>
        <v>0.77249999999997954</v>
      </c>
      <c r="O28" s="2">
        <f t="shared" si="3"/>
        <v>0.77249999999997954</v>
      </c>
      <c r="P28" s="2">
        <f t="shared" si="4"/>
        <v>0.77249999999997954</v>
      </c>
      <c r="Q28" s="15">
        <f t="shared" si="5"/>
        <v>0.77249999999997954</v>
      </c>
      <c r="R28" s="2">
        <f t="shared" si="6"/>
        <v>0.43605558151507273</v>
      </c>
      <c r="S28" s="2">
        <f t="shared" si="7"/>
        <v>0.43605558151507273</v>
      </c>
      <c r="T28" s="2">
        <f t="shared" si="8"/>
        <v>0.43605558151507273</v>
      </c>
      <c r="U28" s="15">
        <f t="shared" si="9"/>
        <v>0.43605558151507273</v>
      </c>
      <c r="AE28" s="1"/>
      <c r="AF28" s="1"/>
      <c r="AG28" s="1"/>
      <c r="AH28" s="1"/>
      <c r="AI28" s="1"/>
      <c r="AJ28" s="1"/>
      <c r="AK28" s="1"/>
      <c r="AL28" s="1"/>
    </row>
    <row r="29" spans="1:38" x14ac:dyDescent="0.2">
      <c r="A29" s="19">
        <v>1961</v>
      </c>
      <c r="B29" s="1">
        <v>2594</v>
      </c>
      <c r="C29" s="1">
        <v>1244.3217999999999</v>
      </c>
      <c r="D29" s="1">
        <v>2594</v>
      </c>
      <c r="E29" s="1">
        <v>1244.3217999999999</v>
      </c>
      <c r="F29" s="1">
        <v>2594</v>
      </c>
      <c r="G29" s="1">
        <v>1244.3217999999999</v>
      </c>
      <c r="H29" s="1">
        <v>2594</v>
      </c>
      <c r="I29" s="7">
        <v>1244.3217999999999</v>
      </c>
      <c r="J29" s="2">
        <v>317.07499999999999</v>
      </c>
      <c r="K29" s="2">
        <v>317.07499999999999</v>
      </c>
      <c r="L29" s="2">
        <v>317.07499999999999</v>
      </c>
      <c r="M29" s="15">
        <v>317.07499999999999</v>
      </c>
      <c r="N29" s="2">
        <f t="shared" si="2"/>
        <v>0.80250000000000909</v>
      </c>
      <c r="O29" s="2">
        <f t="shared" si="3"/>
        <v>0.80250000000000909</v>
      </c>
      <c r="P29" s="2">
        <f t="shared" si="4"/>
        <v>0.80250000000000909</v>
      </c>
      <c r="Q29" s="15">
        <f t="shared" si="5"/>
        <v>0.80250000000000909</v>
      </c>
      <c r="R29" s="2">
        <f t="shared" si="6"/>
        <v>0.4448420162453961</v>
      </c>
      <c r="S29" s="2">
        <f t="shared" si="7"/>
        <v>0.4448420162453961</v>
      </c>
      <c r="T29" s="2">
        <f t="shared" si="8"/>
        <v>0.4448420162453961</v>
      </c>
      <c r="U29" s="15">
        <f t="shared" si="9"/>
        <v>0.4448420162453961</v>
      </c>
      <c r="AE29" s="1"/>
      <c r="AF29" s="1"/>
      <c r="AG29" s="1"/>
      <c r="AH29" s="1"/>
      <c r="AI29" s="1"/>
      <c r="AJ29" s="1"/>
      <c r="AK29" s="1"/>
      <c r="AL29" s="1"/>
    </row>
    <row r="30" spans="1:38" x14ac:dyDescent="0.2">
      <c r="A30" s="19">
        <v>1962</v>
      </c>
      <c r="B30" s="1">
        <v>2700</v>
      </c>
      <c r="C30" s="1">
        <v>1235.5717</v>
      </c>
      <c r="D30" s="1">
        <v>2700</v>
      </c>
      <c r="E30" s="1">
        <v>1235.5717</v>
      </c>
      <c r="F30" s="1">
        <v>2700</v>
      </c>
      <c r="G30" s="1">
        <v>1235.5717</v>
      </c>
      <c r="H30" s="1">
        <v>2700</v>
      </c>
      <c r="I30" s="7">
        <v>1235.5717</v>
      </c>
      <c r="J30" s="2">
        <v>317.79500000000002</v>
      </c>
      <c r="K30" s="2">
        <v>317.79500000000002</v>
      </c>
      <c r="L30" s="2">
        <v>317.79500000000002</v>
      </c>
      <c r="M30" s="15">
        <v>317.79500000000002</v>
      </c>
      <c r="N30" s="2">
        <f t="shared" si="2"/>
        <v>0.72000000000002728</v>
      </c>
      <c r="O30" s="2">
        <f t="shared" si="3"/>
        <v>0.72000000000002728</v>
      </c>
      <c r="P30" s="2">
        <f t="shared" si="4"/>
        <v>0.72000000000002728</v>
      </c>
      <c r="Q30" s="15">
        <f t="shared" si="5"/>
        <v>0.72000000000002728</v>
      </c>
      <c r="R30" s="2">
        <f t="shared" si="6"/>
        <v>0.3892483761932426</v>
      </c>
      <c r="S30" s="2">
        <f t="shared" si="7"/>
        <v>0.3892483761932426</v>
      </c>
      <c r="T30" s="2">
        <f t="shared" si="8"/>
        <v>0.3892483761932426</v>
      </c>
      <c r="U30" s="15">
        <f t="shared" si="9"/>
        <v>0.3892483761932426</v>
      </c>
      <c r="AE30" s="1"/>
      <c r="AF30" s="1"/>
      <c r="AG30" s="1"/>
      <c r="AH30" s="1"/>
      <c r="AI30" s="1"/>
      <c r="AJ30" s="1"/>
      <c r="AK30" s="1"/>
      <c r="AL30" s="1"/>
    </row>
    <row r="31" spans="1:38" x14ac:dyDescent="0.2">
      <c r="A31" s="19">
        <v>1963</v>
      </c>
      <c r="B31" s="1">
        <v>2848</v>
      </c>
      <c r="C31" s="1">
        <v>1244.2946999999999</v>
      </c>
      <c r="D31" s="1">
        <v>2848</v>
      </c>
      <c r="E31" s="1">
        <v>1244.2946999999999</v>
      </c>
      <c r="F31" s="1">
        <v>2848</v>
      </c>
      <c r="G31" s="1">
        <v>1244.2946999999999</v>
      </c>
      <c r="H31" s="1">
        <v>2848</v>
      </c>
      <c r="I31" s="7">
        <v>1244.2946999999999</v>
      </c>
      <c r="J31" s="2">
        <v>318.39749999999998</v>
      </c>
      <c r="K31" s="2">
        <v>318.39749999999998</v>
      </c>
      <c r="L31" s="2">
        <v>318.39749999999998</v>
      </c>
      <c r="M31" s="15">
        <v>318.39749999999998</v>
      </c>
      <c r="N31" s="2">
        <f t="shared" si="2"/>
        <v>0.60249999999996362</v>
      </c>
      <c r="O31" s="2">
        <f t="shared" si="3"/>
        <v>0.60249999999996362</v>
      </c>
      <c r="P31" s="2">
        <f t="shared" si="4"/>
        <v>0.60249999999996362</v>
      </c>
      <c r="Q31" s="15">
        <f t="shared" si="5"/>
        <v>0.60249999999996362</v>
      </c>
      <c r="R31" s="2">
        <f t="shared" si="6"/>
        <v>0.31325087453182293</v>
      </c>
      <c r="S31" s="2">
        <f t="shared" si="7"/>
        <v>0.31325087453182293</v>
      </c>
      <c r="T31" s="2">
        <f t="shared" si="8"/>
        <v>0.31325087453182293</v>
      </c>
      <c r="U31" s="15">
        <f t="shared" si="9"/>
        <v>0.31325087453182293</v>
      </c>
      <c r="AE31" s="1"/>
      <c r="AF31" s="1"/>
      <c r="AG31" s="1"/>
      <c r="AH31" s="1"/>
      <c r="AI31" s="1"/>
      <c r="AJ31" s="1"/>
      <c r="AK31" s="1"/>
      <c r="AL31" s="1"/>
    </row>
    <row r="32" spans="1:38" x14ac:dyDescent="0.2">
      <c r="A32" s="19">
        <v>1964</v>
      </c>
      <c r="B32" s="1">
        <v>3008</v>
      </c>
      <c r="C32" s="1">
        <v>1251.5879</v>
      </c>
      <c r="D32" s="1">
        <v>3008</v>
      </c>
      <c r="E32" s="1">
        <v>1251.5879</v>
      </c>
      <c r="F32" s="1">
        <v>3008</v>
      </c>
      <c r="G32" s="1">
        <v>1251.5879</v>
      </c>
      <c r="H32" s="1">
        <v>3008</v>
      </c>
      <c r="I32" s="7">
        <v>1251.5879</v>
      </c>
      <c r="J32" s="2">
        <v>318.92500000000001</v>
      </c>
      <c r="K32" s="2">
        <v>318.92500000000001</v>
      </c>
      <c r="L32" s="2">
        <v>318.92500000000001</v>
      </c>
      <c r="M32" s="15">
        <v>318.92500000000001</v>
      </c>
      <c r="N32" s="2">
        <f t="shared" si="2"/>
        <v>0.52750000000003183</v>
      </c>
      <c r="O32" s="2">
        <f t="shared" si="3"/>
        <v>0.52750000000003183</v>
      </c>
      <c r="P32" s="2">
        <f t="shared" si="4"/>
        <v>0.52750000000003183</v>
      </c>
      <c r="Q32" s="15">
        <f t="shared" si="5"/>
        <v>0.52750000000003183</v>
      </c>
      <c r="R32" s="2">
        <f t="shared" si="6"/>
        <v>0.26348568262483385</v>
      </c>
      <c r="S32" s="2">
        <f t="shared" si="7"/>
        <v>0.26348568262483385</v>
      </c>
      <c r="T32" s="2">
        <f t="shared" si="8"/>
        <v>0.26348568262483385</v>
      </c>
      <c r="U32" s="15">
        <f t="shared" si="9"/>
        <v>0.26348568262483385</v>
      </c>
      <c r="AE32" s="1"/>
      <c r="AF32" s="1"/>
      <c r="AG32" s="1"/>
      <c r="AH32" s="1"/>
      <c r="AI32" s="1"/>
      <c r="AJ32" s="1"/>
      <c r="AK32" s="1"/>
      <c r="AL32" s="1"/>
    </row>
    <row r="33" spans="1:38" x14ac:dyDescent="0.2">
      <c r="A33" s="19">
        <v>1965</v>
      </c>
      <c r="B33" s="1">
        <v>3145</v>
      </c>
      <c r="C33" s="1">
        <v>1264.2557999999999</v>
      </c>
      <c r="D33" s="1">
        <v>3145</v>
      </c>
      <c r="E33" s="1">
        <v>1264.2557999999999</v>
      </c>
      <c r="F33" s="1">
        <v>3145</v>
      </c>
      <c r="G33" s="1">
        <v>1264.2557999999999</v>
      </c>
      <c r="H33" s="1">
        <v>3145</v>
      </c>
      <c r="I33" s="7">
        <v>1264.2557999999999</v>
      </c>
      <c r="J33" s="2">
        <v>319.64749999999998</v>
      </c>
      <c r="K33" s="2">
        <v>319.64749999999998</v>
      </c>
      <c r="L33" s="2">
        <v>319.64749999999998</v>
      </c>
      <c r="M33" s="15">
        <v>319.64749999999998</v>
      </c>
      <c r="N33" s="2">
        <f t="shared" si="2"/>
        <v>0.72249999999996817</v>
      </c>
      <c r="O33" s="2">
        <f t="shared" si="3"/>
        <v>0.72249999999996817</v>
      </c>
      <c r="P33" s="2">
        <f t="shared" si="4"/>
        <v>0.72249999999996817</v>
      </c>
      <c r="Q33" s="15">
        <f t="shared" si="5"/>
        <v>0.72249999999996817</v>
      </c>
      <c r="R33" s="2">
        <f t="shared" si="6"/>
        <v>0.34863798161883097</v>
      </c>
      <c r="S33" s="2">
        <f t="shared" si="7"/>
        <v>0.34863798161883097</v>
      </c>
      <c r="T33" s="2">
        <f t="shared" si="8"/>
        <v>0.34863798161883097</v>
      </c>
      <c r="U33" s="15">
        <f t="shared" si="9"/>
        <v>0.34863798161883097</v>
      </c>
      <c r="AE33" s="1"/>
      <c r="AF33" s="1"/>
      <c r="AG33" s="1"/>
      <c r="AH33" s="1"/>
      <c r="AI33" s="1"/>
      <c r="AJ33" s="1"/>
      <c r="AK33" s="1"/>
      <c r="AL33" s="1"/>
    </row>
    <row r="34" spans="1:38" x14ac:dyDescent="0.2">
      <c r="A34" s="19">
        <v>1966</v>
      </c>
      <c r="B34" s="1">
        <v>3305</v>
      </c>
      <c r="C34" s="1">
        <v>1293.6967999999999</v>
      </c>
      <c r="D34" s="1">
        <v>3305</v>
      </c>
      <c r="E34" s="1">
        <v>1293.6967999999999</v>
      </c>
      <c r="F34" s="1">
        <v>3305</v>
      </c>
      <c r="G34" s="1">
        <v>1293.6967999999999</v>
      </c>
      <c r="H34" s="1">
        <v>3305</v>
      </c>
      <c r="I34" s="7">
        <v>1293.6967999999999</v>
      </c>
      <c r="J34" s="2">
        <v>320.64749999999998</v>
      </c>
      <c r="K34" s="2">
        <v>320.64749999999998</v>
      </c>
      <c r="L34" s="2">
        <v>320.64749999999998</v>
      </c>
      <c r="M34" s="15">
        <v>320.64749999999998</v>
      </c>
      <c r="N34" s="2">
        <f t="shared" si="2"/>
        <v>1</v>
      </c>
      <c r="O34" s="2">
        <f t="shared" si="3"/>
        <v>1</v>
      </c>
      <c r="P34" s="2">
        <f t="shared" si="4"/>
        <v>1</v>
      </c>
      <c r="Q34" s="15">
        <f t="shared" si="5"/>
        <v>1</v>
      </c>
      <c r="R34" s="2">
        <f t="shared" si="6"/>
        <v>0.46266576532466441</v>
      </c>
      <c r="S34" s="2">
        <f t="shared" si="7"/>
        <v>0.46266576532466441</v>
      </c>
      <c r="T34" s="2">
        <f t="shared" si="8"/>
        <v>0.46266576532466441</v>
      </c>
      <c r="U34" s="15">
        <f t="shared" si="9"/>
        <v>0.46266576532466441</v>
      </c>
      <c r="AE34" s="1"/>
      <c r="AF34" s="1"/>
      <c r="AG34" s="1"/>
      <c r="AH34" s="1"/>
      <c r="AI34" s="1"/>
      <c r="AJ34" s="1"/>
      <c r="AK34" s="1"/>
      <c r="AL34" s="1"/>
    </row>
    <row r="35" spans="1:38" x14ac:dyDescent="0.2">
      <c r="A35" s="19">
        <v>1967</v>
      </c>
      <c r="B35" s="1">
        <v>3411</v>
      </c>
      <c r="C35" s="1">
        <v>1297.6254000000001</v>
      </c>
      <c r="D35" s="1">
        <v>3411</v>
      </c>
      <c r="E35" s="1">
        <v>1297.6254000000001</v>
      </c>
      <c r="F35" s="1">
        <v>3411</v>
      </c>
      <c r="G35" s="1">
        <v>1297.6254000000001</v>
      </c>
      <c r="H35" s="1">
        <v>3411</v>
      </c>
      <c r="I35" s="7">
        <v>1297.6254000000001</v>
      </c>
      <c r="J35" s="2">
        <v>321.60500000000002</v>
      </c>
      <c r="K35" s="2">
        <v>321.60500000000002</v>
      </c>
      <c r="L35" s="2">
        <v>321.60500000000002</v>
      </c>
      <c r="M35" s="15">
        <v>321.60500000000002</v>
      </c>
      <c r="N35" s="2">
        <f t="shared" si="2"/>
        <v>0.95750000000003865</v>
      </c>
      <c r="O35" s="2">
        <f t="shared" si="3"/>
        <v>0.95750000000003865</v>
      </c>
      <c r="P35" s="2">
        <f t="shared" si="4"/>
        <v>0.95750000000003865</v>
      </c>
      <c r="Q35" s="15">
        <f t="shared" si="5"/>
        <v>0.95750000000003865</v>
      </c>
      <c r="R35" s="2">
        <f t="shared" si="6"/>
        <v>0.43266003758831062</v>
      </c>
      <c r="S35" s="2">
        <f t="shared" si="7"/>
        <v>0.43266003758831062</v>
      </c>
      <c r="T35" s="2">
        <f t="shared" si="8"/>
        <v>0.43266003758831062</v>
      </c>
      <c r="U35" s="15">
        <f t="shared" si="9"/>
        <v>0.43266003758831062</v>
      </c>
      <c r="AE35" s="1"/>
      <c r="AF35" s="1"/>
      <c r="AG35" s="1"/>
      <c r="AH35" s="1"/>
      <c r="AI35" s="1"/>
      <c r="AJ35" s="1"/>
      <c r="AK35" s="1"/>
      <c r="AL35" s="1"/>
    </row>
    <row r="36" spans="1:38" x14ac:dyDescent="0.2">
      <c r="A36" s="19">
        <v>1968</v>
      </c>
      <c r="B36" s="1">
        <v>3588</v>
      </c>
      <c r="C36" s="1">
        <v>1235.2028</v>
      </c>
      <c r="D36" s="1">
        <v>3588</v>
      </c>
      <c r="E36" s="1">
        <v>1235.2028</v>
      </c>
      <c r="F36" s="1">
        <v>3588</v>
      </c>
      <c r="G36" s="1">
        <v>1235.2028</v>
      </c>
      <c r="H36" s="1">
        <v>3588</v>
      </c>
      <c r="I36" s="7">
        <v>1235.2028</v>
      </c>
      <c r="J36" s="2">
        <v>322.63499999999999</v>
      </c>
      <c r="K36" s="2">
        <v>322.63499999999999</v>
      </c>
      <c r="L36" s="2">
        <v>322.63499999999999</v>
      </c>
      <c r="M36" s="15">
        <v>322.63499999999999</v>
      </c>
      <c r="N36" s="2">
        <f t="shared" si="2"/>
        <v>1.0299999999999727</v>
      </c>
      <c r="O36" s="2">
        <f t="shared" si="3"/>
        <v>1.0299999999999727</v>
      </c>
      <c r="P36" s="2">
        <f t="shared" si="4"/>
        <v>1.0299999999999727</v>
      </c>
      <c r="Q36" s="15">
        <f t="shared" si="5"/>
        <v>1.0299999999999727</v>
      </c>
      <c r="R36" s="2">
        <f t="shared" si="6"/>
        <v>0.4543639263317043</v>
      </c>
      <c r="S36" s="2">
        <f t="shared" si="7"/>
        <v>0.4543639263317043</v>
      </c>
      <c r="T36" s="2">
        <f t="shared" si="8"/>
        <v>0.4543639263317043</v>
      </c>
      <c r="U36" s="15">
        <f t="shared" si="9"/>
        <v>0.4543639263317043</v>
      </c>
      <c r="AE36" s="1"/>
      <c r="AF36" s="1"/>
      <c r="AG36" s="1"/>
      <c r="AH36" s="1"/>
      <c r="AI36" s="1"/>
      <c r="AJ36" s="1"/>
      <c r="AK36" s="1"/>
      <c r="AL36" s="1"/>
    </row>
    <row r="37" spans="1:38" x14ac:dyDescent="0.2">
      <c r="A37" s="19">
        <v>1969</v>
      </c>
      <c r="B37" s="1">
        <v>3800</v>
      </c>
      <c r="C37" s="1">
        <v>1238.3878999999999</v>
      </c>
      <c r="D37" s="1">
        <v>3800</v>
      </c>
      <c r="E37" s="1">
        <v>1238.3878999999999</v>
      </c>
      <c r="F37" s="1">
        <v>3800</v>
      </c>
      <c r="G37" s="1">
        <v>1238.3878999999999</v>
      </c>
      <c r="H37" s="1">
        <v>3800</v>
      </c>
      <c r="I37" s="7">
        <v>1238.3878999999999</v>
      </c>
      <c r="J37" s="2">
        <v>323.90249999999997</v>
      </c>
      <c r="K37" s="2">
        <v>323.90249999999997</v>
      </c>
      <c r="L37" s="2">
        <v>323.90249999999997</v>
      </c>
      <c r="M37" s="15">
        <v>323.90249999999997</v>
      </c>
      <c r="N37" s="2">
        <f t="shared" si="2"/>
        <v>1.2674999999999841</v>
      </c>
      <c r="O37" s="2">
        <f t="shared" si="3"/>
        <v>1.2674999999999841</v>
      </c>
      <c r="P37" s="2">
        <f t="shared" si="4"/>
        <v>1.2674999999999841</v>
      </c>
      <c r="Q37" s="15">
        <f t="shared" si="5"/>
        <v>1.2674999999999841</v>
      </c>
      <c r="R37" s="2">
        <f t="shared" si="6"/>
        <v>0.53525226008070237</v>
      </c>
      <c r="S37" s="2">
        <f t="shared" si="7"/>
        <v>0.53525226008070237</v>
      </c>
      <c r="T37" s="2">
        <f t="shared" si="8"/>
        <v>0.53525226008070237</v>
      </c>
      <c r="U37" s="15">
        <f t="shared" si="9"/>
        <v>0.53525226008070237</v>
      </c>
      <c r="AE37" s="1"/>
      <c r="AF37" s="1"/>
      <c r="AG37" s="1"/>
      <c r="AH37" s="1"/>
      <c r="AI37" s="1"/>
      <c r="AJ37" s="1"/>
      <c r="AK37" s="1"/>
      <c r="AL37" s="1"/>
    </row>
    <row r="38" spans="1:38" x14ac:dyDescent="0.2">
      <c r="A38" s="19">
        <v>1970</v>
      </c>
      <c r="B38" s="1">
        <v>4075.9999999999995</v>
      </c>
      <c r="C38" s="1">
        <v>1197.1129000000001</v>
      </c>
      <c r="D38" s="1">
        <v>4075.9999999999995</v>
      </c>
      <c r="E38" s="1">
        <v>1197.1129000000001</v>
      </c>
      <c r="F38" s="1">
        <v>4075.9999999999995</v>
      </c>
      <c r="G38" s="1">
        <v>1197.1129000000001</v>
      </c>
      <c r="H38" s="1">
        <v>4075.9999999999995</v>
      </c>
      <c r="I38" s="7">
        <v>1197.1129000000001</v>
      </c>
      <c r="J38" s="2">
        <v>324.98500000000001</v>
      </c>
      <c r="K38" s="2">
        <v>324.98500000000001</v>
      </c>
      <c r="L38" s="2">
        <v>324.98500000000001</v>
      </c>
      <c r="M38" s="15">
        <v>324.98500000000001</v>
      </c>
      <c r="N38" s="2">
        <f t="shared" si="2"/>
        <v>1.0825000000000387</v>
      </c>
      <c r="O38" s="2">
        <f t="shared" si="3"/>
        <v>1.0825000000000387</v>
      </c>
      <c r="P38" s="2">
        <f t="shared" si="4"/>
        <v>1.0825000000000387</v>
      </c>
      <c r="Q38" s="15">
        <f t="shared" si="5"/>
        <v>1.0825000000000387</v>
      </c>
      <c r="R38" s="2">
        <f t="shared" si="6"/>
        <v>0.43678023456728648</v>
      </c>
      <c r="S38" s="2">
        <f t="shared" si="7"/>
        <v>0.43678023456728648</v>
      </c>
      <c r="T38" s="2">
        <f t="shared" si="8"/>
        <v>0.43678023456728648</v>
      </c>
      <c r="U38" s="15">
        <f t="shared" si="9"/>
        <v>0.43678023456728648</v>
      </c>
      <c r="AE38" s="1"/>
      <c r="AF38" s="1"/>
      <c r="AG38" s="1"/>
      <c r="AH38" s="1"/>
      <c r="AI38" s="1"/>
      <c r="AJ38" s="1"/>
      <c r="AK38" s="1"/>
      <c r="AL38" s="1"/>
    </row>
    <row r="39" spans="1:38" x14ac:dyDescent="0.2">
      <c r="A39" s="19">
        <v>1971</v>
      </c>
      <c r="B39" s="1">
        <v>4231</v>
      </c>
      <c r="C39" s="1">
        <v>1070.8913</v>
      </c>
      <c r="D39" s="1">
        <v>4231</v>
      </c>
      <c r="E39" s="1">
        <v>1070.8913</v>
      </c>
      <c r="F39" s="1">
        <v>4231</v>
      </c>
      <c r="G39" s="1">
        <v>1070.8913</v>
      </c>
      <c r="H39" s="1">
        <v>4231</v>
      </c>
      <c r="I39" s="7">
        <v>1070.8913</v>
      </c>
      <c r="J39" s="2">
        <v>325.85500000000002</v>
      </c>
      <c r="K39" s="2">
        <v>325.85500000000002</v>
      </c>
      <c r="L39" s="2">
        <v>325.85500000000002</v>
      </c>
      <c r="M39" s="15">
        <v>325.85500000000002</v>
      </c>
      <c r="N39" s="2">
        <f t="shared" si="2"/>
        <v>0.87000000000000455</v>
      </c>
      <c r="O39" s="2">
        <f t="shared" si="3"/>
        <v>0.87000000000000455</v>
      </c>
      <c r="P39" s="2">
        <f t="shared" si="4"/>
        <v>0.87000000000000455</v>
      </c>
      <c r="Q39" s="15">
        <f t="shared" si="5"/>
        <v>0.87000000000000455</v>
      </c>
      <c r="R39" s="2">
        <f t="shared" si="6"/>
        <v>0.34913273868652189</v>
      </c>
      <c r="S39" s="2">
        <f t="shared" si="7"/>
        <v>0.34913273868652189</v>
      </c>
      <c r="T39" s="2">
        <f t="shared" si="8"/>
        <v>0.34913273868652189</v>
      </c>
      <c r="U39" s="15">
        <f t="shared" si="9"/>
        <v>0.34913273868652189</v>
      </c>
      <c r="AE39" s="1"/>
      <c r="AF39" s="1"/>
      <c r="AG39" s="1"/>
      <c r="AH39" s="1"/>
      <c r="AI39" s="1"/>
      <c r="AJ39" s="1"/>
      <c r="AK39" s="1"/>
      <c r="AL39" s="1"/>
    </row>
    <row r="40" spans="1:38" x14ac:dyDescent="0.2">
      <c r="A40" s="19">
        <v>1972</v>
      </c>
      <c r="B40" s="1">
        <v>4399</v>
      </c>
      <c r="C40" s="1">
        <v>1047.0621000000001</v>
      </c>
      <c r="D40" s="1">
        <v>4399</v>
      </c>
      <c r="E40" s="1">
        <v>1047.0621000000001</v>
      </c>
      <c r="F40" s="1">
        <v>4399</v>
      </c>
      <c r="G40" s="1">
        <v>1047.0621000000001</v>
      </c>
      <c r="H40" s="1">
        <v>4399</v>
      </c>
      <c r="I40" s="7">
        <v>1047.0621000000001</v>
      </c>
      <c r="J40" s="2">
        <v>327.14</v>
      </c>
      <c r="K40" s="2">
        <v>327.14</v>
      </c>
      <c r="L40" s="2">
        <v>327.14</v>
      </c>
      <c r="M40" s="15">
        <v>327.14</v>
      </c>
      <c r="N40" s="2">
        <f t="shared" si="2"/>
        <v>1.2849999999999682</v>
      </c>
      <c r="O40" s="2">
        <f t="shared" si="3"/>
        <v>1.2849999999999682</v>
      </c>
      <c r="P40" s="2">
        <f t="shared" si="4"/>
        <v>1.2849999999999682</v>
      </c>
      <c r="Q40" s="15">
        <f t="shared" si="5"/>
        <v>1.2849999999999682</v>
      </c>
      <c r="R40" s="2">
        <f t="shared" si="6"/>
        <v>0.50202192024057557</v>
      </c>
      <c r="S40" s="2">
        <f t="shared" si="7"/>
        <v>0.50202192024057557</v>
      </c>
      <c r="T40" s="2">
        <f t="shared" si="8"/>
        <v>0.50202192024057557</v>
      </c>
      <c r="U40" s="15">
        <f t="shared" si="9"/>
        <v>0.50202192024057557</v>
      </c>
      <c r="AE40" s="1"/>
      <c r="AF40" s="1"/>
      <c r="AG40" s="1"/>
      <c r="AH40" s="1"/>
      <c r="AI40" s="1"/>
      <c r="AJ40" s="1"/>
      <c r="AK40" s="1"/>
      <c r="AL40" s="1"/>
    </row>
    <row r="41" spans="1:38" x14ac:dyDescent="0.2">
      <c r="A41" s="19">
        <v>1973</v>
      </c>
      <c r="B41" s="1">
        <v>4634.9999000000007</v>
      </c>
      <c r="C41" s="1">
        <v>1033.0987</v>
      </c>
      <c r="D41" s="1">
        <v>4634.9999000000007</v>
      </c>
      <c r="E41" s="1">
        <v>1033.0987</v>
      </c>
      <c r="F41" s="1">
        <v>4634.9999000000007</v>
      </c>
      <c r="G41" s="1">
        <v>1033.0987</v>
      </c>
      <c r="H41" s="1">
        <v>4634.9999000000007</v>
      </c>
      <c r="I41" s="7">
        <v>1033.0987</v>
      </c>
      <c r="J41" s="2">
        <v>328.67750000000001</v>
      </c>
      <c r="K41" s="2">
        <v>328.67750000000001</v>
      </c>
      <c r="L41" s="2">
        <v>328.67750000000001</v>
      </c>
      <c r="M41" s="15">
        <v>328.67750000000001</v>
      </c>
      <c r="N41" s="2">
        <f t="shared" si="2"/>
        <v>1.5375000000000227</v>
      </c>
      <c r="O41" s="2">
        <f t="shared" si="3"/>
        <v>1.5375000000000227</v>
      </c>
      <c r="P41" s="2">
        <f t="shared" si="4"/>
        <v>1.5375000000000227</v>
      </c>
      <c r="Q41" s="15">
        <f t="shared" si="5"/>
        <v>1.5375000000000227</v>
      </c>
      <c r="R41" s="2">
        <f t="shared" si="6"/>
        <v>0.57713826568661464</v>
      </c>
      <c r="S41" s="2">
        <f t="shared" si="7"/>
        <v>0.57713826568661464</v>
      </c>
      <c r="T41" s="2">
        <f t="shared" si="8"/>
        <v>0.57713826568661464</v>
      </c>
      <c r="U41" s="15">
        <f t="shared" si="9"/>
        <v>0.57713826568661464</v>
      </c>
      <c r="AE41" s="1"/>
      <c r="AF41" s="1"/>
      <c r="AG41" s="1"/>
      <c r="AH41" s="1"/>
      <c r="AI41" s="1"/>
      <c r="AJ41" s="1"/>
      <c r="AK41" s="1"/>
      <c r="AL41" s="1"/>
    </row>
    <row r="42" spans="1:38" x14ac:dyDescent="0.2">
      <c r="A42" s="19">
        <v>1974</v>
      </c>
      <c r="B42" s="1">
        <v>4644</v>
      </c>
      <c r="C42" s="1">
        <v>1038.7371000000001</v>
      </c>
      <c r="D42" s="1">
        <v>4644</v>
      </c>
      <c r="E42" s="1">
        <v>1038.7371000000001</v>
      </c>
      <c r="F42" s="1">
        <v>4644</v>
      </c>
      <c r="G42" s="1">
        <v>1038.7371000000001</v>
      </c>
      <c r="H42" s="1">
        <v>4644</v>
      </c>
      <c r="I42" s="7">
        <v>1038.7371000000001</v>
      </c>
      <c r="J42" s="2">
        <v>329.74250000000001</v>
      </c>
      <c r="K42" s="2">
        <v>329.74250000000001</v>
      </c>
      <c r="L42" s="2">
        <v>329.74250000000001</v>
      </c>
      <c r="M42" s="15">
        <v>329.74250000000001</v>
      </c>
      <c r="N42" s="2">
        <f t="shared" si="2"/>
        <v>1.0649999999999977</v>
      </c>
      <c r="O42" s="2">
        <f t="shared" si="3"/>
        <v>1.0649999999999977</v>
      </c>
      <c r="P42" s="2">
        <f t="shared" si="4"/>
        <v>1.0649999999999977</v>
      </c>
      <c r="Q42" s="15">
        <f t="shared" si="5"/>
        <v>1.0649999999999977</v>
      </c>
      <c r="R42" s="2">
        <f t="shared" si="6"/>
        <v>0.39874402192712832</v>
      </c>
      <c r="S42" s="2">
        <f t="shared" si="7"/>
        <v>0.39874402192712832</v>
      </c>
      <c r="T42" s="2">
        <f t="shared" si="8"/>
        <v>0.39874402192712832</v>
      </c>
      <c r="U42" s="15">
        <f t="shared" si="9"/>
        <v>0.39874402192712832</v>
      </c>
      <c r="AE42" s="1"/>
      <c r="AF42" s="1"/>
      <c r="AG42" s="1"/>
      <c r="AH42" s="1"/>
      <c r="AI42" s="1"/>
      <c r="AJ42" s="1"/>
      <c r="AK42" s="1"/>
      <c r="AL42" s="1"/>
    </row>
    <row r="43" spans="1:38" x14ac:dyDescent="0.2">
      <c r="A43" s="19">
        <v>1975</v>
      </c>
      <c r="B43" s="1">
        <v>4615</v>
      </c>
      <c r="C43" s="1">
        <v>1031.5875999999998</v>
      </c>
      <c r="D43" s="1">
        <v>4615</v>
      </c>
      <c r="E43" s="1">
        <v>1031.5875999999998</v>
      </c>
      <c r="F43" s="1">
        <v>4615</v>
      </c>
      <c r="G43" s="1">
        <v>1031.5875999999998</v>
      </c>
      <c r="H43" s="1">
        <v>4615</v>
      </c>
      <c r="I43" s="7">
        <v>1031.5875999999998</v>
      </c>
      <c r="J43" s="2">
        <v>330.58499999999998</v>
      </c>
      <c r="K43" s="2">
        <v>330.58499999999998</v>
      </c>
      <c r="L43" s="2">
        <v>330.58499999999998</v>
      </c>
      <c r="M43" s="15">
        <v>330.58499999999998</v>
      </c>
      <c r="N43" s="2">
        <f t="shared" si="2"/>
        <v>0.84249999999997272</v>
      </c>
      <c r="O43" s="2">
        <f t="shared" si="3"/>
        <v>0.84249999999997272</v>
      </c>
      <c r="P43" s="2">
        <f t="shared" si="4"/>
        <v>0.84249999999997272</v>
      </c>
      <c r="Q43" s="15">
        <f t="shared" si="5"/>
        <v>0.84249999999997272</v>
      </c>
      <c r="R43" s="2">
        <f t="shared" si="6"/>
        <v>0.3174577848556363</v>
      </c>
      <c r="S43" s="2">
        <f t="shared" si="7"/>
        <v>0.3174577848556363</v>
      </c>
      <c r="T43" s="2">
        <f t="shared" si="8"/>
        <v>0.3174577848556363</v>
      </c>
      <c r="U43" s="15">
        <f t="shared" si="9"/>
        <v>0.3174577848556363</v>
      </c>
      <c r="AE43" s="1"/>
      <c r="AF43" s="1"/>
      <c r="AG43" s="1"/>
      <c r="AH43" s="1"/>
      <c r="AI43" s="1"/>
      <c r="AJ43" s="1"/>
      <c r="AK43" s="1"/>
      <c r="AL43" s="1"/>
    </row>
    <row r="44" spans="1:38" x14ac:dyDescent="0.2">
      <c r="A44" s="19">
        <v>1976</v>
      </c>
      <c r="B44" s="1">
        <v>4883</v>
      </c>
      <c r="C44" s="1">
        <v>1090.6077</v>
      </c>
      <c r="D44" s="1">
        <v>4883</v>
      </c>
      <c r="E44" s="1">
        <v>1090.6077</v>
      </c>
      <c r="F44" s="1">
        <v>4883</v>
      </c>
      <c r="G44" s="1">
        <v>1090.6077</v>
      </c>
      <c r="H44" s="1">
        <v>4883</v>
      </c>
      <c r="I44" s="7">
        <v>1090.6077</v>
      </c>
      <c r="J44" s="2">
        <v>331.7475</v>
      </c>
      <c r="K44" s="2">
        <v>331.7475</v>
      </c>
      <c r="L44" s="2">
        <v>331.7475</v>
      </c>
      <c r="M44" s="15">
        <v>331.7475</v>
      </c>
      <c r="N44" s="2">
        <f t="shared" si="2"/>
        <v>1.1625000000000227</v>
      </c>
      <c r="O44" s="2">
        <f t="shared" si="3"/>
        <v>1.1625000000000227</v>
      </c>
      <c r="P44" s="2">
        <f t="shared" si="4"/>
        <v>1.1625000000000227</v>
      </c>
      <c r="Q44" s="15">
        <f t="shared" si="5"/>
        <v>1.1625000000000227</v>
      </c>
      <c r="R44" s="2">
        <f t="shared" si="6"/>
        <v>0.41405535474303024</v>
      </c>
      <c r="S44" s="2">
        <f t="shared" si="7"/>
        <v>0.41405535474303024</v>
      </c>
      <c r="T44" s="2">
        <f t="shared" si="8"/>
        <v>0.41405535474303024</v>
      </c>
      <c r="U44" s="15">
        <f t="shared" si="9"/>
        <v>0.41405535474303024</v>
      </c>
      <c r="AE44" s="1"/>
      <c r="AF44" s="1"/>
      <c r="AG44" s="1"/>
      <c r="AH44" s="1"/>
      <c r="AI44" s="1"/>
      <c r="AJ44" s="1"/>
      <c r="AK44" s="1"/>
      <c r="AL44" s="1"/>
    </row>
    <row r="45" spans="1:38" x14ac:dyDescent="0.2">
      <c r="A45" s="19">
        <v>1977</v>
      </c>
      <c r="B45" s="1">
        <v>5029</v>
      </c>
      <c r="C45" s="1">
        <v>1093.9874</v>
      </c>
      <c r="D45" s="1">
        <v>5029</v>
      </c>
      <c r="E45" s="1">
        <v>1093.9874</v>
      </c>
      <c r="F45" s="1">
        <v>5029</v>
      </c>
      <c r="G45" s="1">
        <v>1093.9874</v>
      </c>
      <c r="H45" s="1">
        <v>5029</v>
      </c>
      <c r="I45" s="7">
        <v>1093.9874</v>
      </c>
      <c r="J45" s="2">
        <v>333.27249999999998</v>
      </c>
      <c r="K45" s="2">
        <v>333.27249999999998</v>
      </c>
      <c r="L45" s="2">
        <v>333.27249999999998</v>
      </c>
      <c r="M45" s="15">
        <v>333.27249999999998</v>
      </c>
      <c r="N45" s="2">
        <f t="shared" si="2"/>
        <v>1.5249999999999773</v>
      </c>
      <c r="O45" s="2">
        <f t="shared" si="3"/>
        <v>1.5249999999999773</v>
      </c>
      <c r="P45" s="2">
        <f t="shared" si="4"/>
        <v>1.5249999999999773</v>
      </c>
      <c r="Q45" s="15">
        <f t="shared" si="5"/>
        <v>1.5249999999999773</v>
      </c>
      <c r="R45" s="2">
        <f t="shared" si="6"/>
        <v>0.52991793696387179</v>
      </c>
      <c r="S45" s="2">
        <f t="shared" si="7"/>
        <v>0.52991793696387179</v>
      </c>
      <c r="T45" s="2">
        <f t="shared" si="8"/>
        <v>0.52991793696387179</v>
      </c>
      <c r="U45" s="15">
        <f t="shared" si="9"/>
        <v>0.52991793696387179</v>
      </c>
      <c r="AE45" s="1"/>
      <c r="AF45" s="1"/>
      <c r="AG45" s="1"/>
      <c r="AH45" s="1"/>
      <c r="AI45" s="1"/>
      <c r="AJ45" s="1"/>
      <c r="AK45" s="1"/>
      <c r="AL45" s="1"/>
    </row>
    <row r="46" spans="1:38" x14ac:dyDescent="0.2">
      <c r="A46" s="19">
        <v>1978</v>
      </c>
      <c r="B46" s="1">
        <v>5105</v>
      </c>
      <c r="C46" s="1">
        <v>1090.3700000000001</v>
      </c>
      <c r="D46" s="1">
        <v>5105</v>
      </c>
      <c r="E46" s="1">
        <v>1090.3700000000001</v>
      </c>
      <c r="F46" s="1">
        <v>5105</v>
      </c>
      <c r="G46" s="1">
        <v>1090.3700000000001</v>
      </c>
      <c r="H46" s="1">
        <v>5105</v>
      </c>
      <c r="I46" s="7">
        <v>1090.3700000000001</v>
      </c>
      <c r="J46" s="2">
        <v>334.84750000000003</v>
      </c>
      <c r="K46" s="2">
        <v>334.84750000000003</v>
      </c>
      <c r="L46" s="2">
        <v>334.84750000000003</v>
      </c>
      <c r="M46" s="15">
        <v>334.84750000000003</v>
      </c>
      <c r="N46" s="2">
        <f t="shared" si="2"/>
        <v>1.5750000000000455</v>
      </c>
      <c r="O46" s="2">
        <f t="shared" si="3"/>
        <v>1.5750000000000455</v>
      </c>
      <c r="P46" s="2">
        <f t="shared" si="4"/>
        <v>1.5750000000000455</v>
      </c>
      <c r="Q46" s="15">
        <f t="shared" si="5"/>
        <v>1.5750000000000455</v>
      </c>
      <c r="R46" s="2">
        <f t="shared" si="6"/>
        <v>0.54089809483329188</v>
      </c>
      <c r="S46" s="2">
        <f t="shared" si="7"/>
        <v>0.54089809483329188</v>
      </c>
      <c r="T46" s="2">
        <f t="shared" si="8"/>
        <v>0.54089809483329188</v>
      </c>
      <c r="U46" s="15">
        <f t="shared" si="9"/>
        <v>0.54089809483329188</v>
      </c>
      <c r="AE46" s="1"/>
      <c r="AF46" s="1"/>
      <c r="AG46" s="1"/>
      <c r="AH46" s="1"/>
      <c r="AI46" s="1"/>
      <c r="AJ46" s="1"/>
      <c r="AK46" s="1"/>
      <c r="AL46" s="1"/>
    </row>
    <row r="47" spans="1:38" x14ac:dyDescent="0.2">
      <c r="A47" s="19">
        <v>1979</v>
      </c>
      <c r="B47" s="1">
        <v>5387</v>
      </c>
      <c r="C47" s="1">
        <v>1064.7127</v>
      </c>
      <c r="D47" s="1">
        <v>5387</v>
      </c>
      <c r="E47" s="1">
        <v>1064.7127</v>
      </c>
      <c r="F47" s="1">
        <v>5387</v>
      </c>
      <c r="G47" s="1">
        <v>1064.7127</v>
      </c>
      <c r="H47" s="1">
        <v>5387</v>
      </c>
      <c r="I47" s="7">
        <v>1064.7127</v>
      </c>
      <c r="J47" s="2">
        <v>336.52499999999998</v>
      </c>
      <c r="K47" s="2">
        <v>336.52499999999998</v>
      </c>
      <c r="L47" s="2">
        <v>336.52499999999998</v>
      </c>
      <c r="M47" s="15">
        <v>336.52499999999998</v>
      </c>
      <c r="N47" s="2">
        <f t="shared" si="2"/>
        <v>1.6774999999999523</v>
      </c>
      <c r="O47" s="2">
        <f t="shared" si="3"/>
        <v>1.6774999999999523</v>
      </c>
      <c r="P47" s="2">
        <f t="shared" si="4"/>
        <v>1.6774999999999523</v>
      </c>
      <c r="Q47" s="15">
        <f t="shared" si="5"/>
        <v>1.6774999999999523</v>
      </c>
      <c r="R47" s="2">
        <f t="shared" si="6"/>
        <v>0.55320952778478671</v>
      </c>
      <c r="S47" s="2">
        <f t="shared" si="7"/>
        <v>0.55320952778478671</v>
      </c>
      <c r="T47" s="2">
        <f t="shared" si="8"/>
        <v>0.55320952778478671</v>
      </c>
      <c r="U47" s="15">
        <f t="shared" si="9"/>
        <v>0.55320952778478671</v>
      </c>
      <c r="AE47" s="1"/>
      <c r="AF47" s="1"/>
      <c r="AG47" s="1"/>
      <c r="AH47" s="1"/>
      <c r="AI47" s="1"/>
      <c r="AJ47" s="1"/>
      <c r="AK47" s="1"/>
      <c r="AL47" s="1"/>
    </row>
    <row r="48" spans="1:38" x14ac:dyDescent="0.2">
      <c r="A48" s="19">
        <v>1980</v>
      </c>
      <c r="B48" s="1">
        <v>5332</v>
      </c>
      <c r="C48" s="1">
        <v>1025.2095999999999</v>
      </c>
      <c r="D48" s="1">
        <v>5332</v>
      </c>
      <c r="E48" s="1">
        <v>1025.2095999999999</v>
      </c>
      <c r="F48" s="1">
        <v>5332</v>
      </c>
      <c r="G48" s="1">
        <v>1025.2095999999999</v>
      </c>
      <c r="H48" s="1">
        <v>5332</v>
      </c>
      <c r="I48" s="7">
        <v>1025.2095999999999</v>
      </c>
      <c r="J48" s="2">
        <v>338.36</v>
      </c>
      <c r="K48" s="2">
        <v>338.36</v>
      </c>
      <c r="L48" s="2">
        <v>338.36</v>
      </c>
      <c r="M48" s="15">
        <v>338.36</v>
      </c>
      <c r="N48" s="2">
        <f t="shared" si="2"/>
        <v>1.8350000000000364</v>
      </c>
      <c r="O48" s="2">
        <f t="shared" si="3"/>
        <v>1.8350000000000364</v>
      </c>
      <c r="P48" s="2">
        <f t="shared" si="4"/>
        <v>1.8350000000000364</v>
      </c>
      <c r="Q48" s="15">
        <f t="shared" si="5"/>
        <v>1.8350000000000364</v>
      </c>
      <c r="R48" s="2">
        <f t="shared" si="6"/>
        <v>0.6141460742696</v>
      </c>
      <c r="S48" s="2">
        <f t="shared" si="7"/>
        <v>0.6141460742696</v>
      </c>
      <c r="T48" s="2">
        <f t="shared" si="8"/>
        <v>0.6141460742696</v>
      </c>
      <c r="U48" s="15">
        <f t="shared" si="9"/>
        <v>0.6141460742696</v>
      </c>
      <c r="AE48" s="1"/>
      <c r="AF48" s="1"/>
      <c r="AG48" s="1"/>
      <c r="AH48" s="1"/>
      <c r="AI48" s="1"/>
      <c r="AJ48" s="1"/>
      <c r="AK48" s="1"/>
      <c r="AL48" s="1"/>
    </row>
    <row r="49" spans="1:38" x14ac:dyDescent="0.2">
      <c r="A49" s="19">
        <v>1981</v>
      </c>
      <c r="B49" s="1">
        <v>5168</v>
      </c>
      <c r="C49" s="1">
        <v>1044.8621000000001</v>
      </c>
      <c r="D49" s="1">
        <v>5168</v>
      </c>
      <c r="E49" s="1">
        <v>1044.8621000000001</v>
      </c>
      <c r="F49" s="1">
        <v>5168</v>
      </c>
      <c r="G49" s="1">
        <v>1044.8621000000001</v>
      </c>
      <c r="H49" s="1">
        <v>5168</v>
      </c>
      <c r="I49" s="7">
        <v>1044.8621000000001</v>
      </c>
      <c r="J49" s="2">
        <v>339.72750000000002</v>
      </c>
      <c r="K49" s="2">
        <v>339.72750000000002</v>
      </c>
      <c r="L49" s="2">
        <v>339.72750000000002</v>
      </c>
      <c r="M49" s="15">
        <v>339.72750000000002</v>
      </c>
      <c r="N49" s="2">
        <f t="shared" si="2"/>
        <v>1.3675000000000068</v>
      </c>
      <c r="O49" s="2">
        <f t="shared" si="3"/>
        <v>1.3675000000000068</v>
      </c>
      <c r="P49" s="2">
        <f t="shared" si="4"/>
        <v>1.3675000000000068</v>
      </c>
      <c r="Q49" s="15">
        <f t="shared" si="5"/>
        <v>1.3675000000000068</v>
      </c>
      <c r="R49" s="2">
        <f t="shared" si="6"/>
        <v>0.46831467063869336</v>
      </c>
      <c r="S49" s="2">
        <f t="shared" si="7"/>
        <v>0.46831467063869336</v>
      </c>
      <c r="T49" s="2">
        <f t="shared" si="8"/>
        <v>0.46831467063869336</v>
      </c>
      <c r="U49" s="15">
        <f t="shared" si="9"/>
        <v>0.46831467063869336</v>
      </c>
      <c r="AE49" s="1"/>
      <c r="AF49" s="1"/>
      <c r="AG49" s="1"/>
      <c r="AH49" s="1"/>
      <c r="AI49" s="1"/>
      <c r="AJ49" s="1"/>
      <c r="AK49" s="1"/>
      <c r="AL49" s="1"/>
    </row>
    <row r="50" spans="1:38" x14ac:dyDescent="0.2">
      <c r="A50" s="19">
        <v>1982</v>
      </c>
      <c r="B50" s="1">
        <v>5127</v>
      </c>
      <c r="C50" s="1">
        <v>1190.4055000000001</v>
      </c>
      <c r="D50" s="1">
        <v>5127</v>
      </c>
      <c r="E50" s="1">
        <v>1190.4055000000001</v>
      </c>
      <c r="F50" s="1">
        <v>5127</v>
      </c>
      <c r="G50" s="1">
        <v>1190.4055000000001</v>
      </c>
      <c r="H50" s="1">
        <v>5127</v>
      </c>
      <c r="I50" s="7">
        <v>1190.4055000000001</v>
      </c>
      <c r="J50" s="2">
        <v>340.79250000000002</v>
      </c>
      <c r="K50" s="2">
        <v>340.79250000000002</v>
      </c>
      <c r="L50" s="2">
        <v>340.79250000000002</v>
      </c>
      <c r="M50" s="15">
        <v>340.79250000000002</v>
      </c>
      <c r="N50" s="2">
        <f t="shared" si="2"/>
        <v>1.0649999999999977</v>
      </c>
      <c r="O50" s="2">
        <f t="shared" si="3"/>
        <v>1.0649999999999977</v>
      </c>
      <c r="P50" s="2">
        <f t="shared" si="4"/>
        <v>1.0649999999999977</v>
      </c>
      <c r="Q50" s="15">
        <f t="shared" si="5"/>
        <v>1.0649999999999977</v>
      </c>
      <c r="R50" s="2">
        <f t="shared" si="6"/>
        <v>0.35868481876119968</v>
      </c>
      <c r="S50" s="2">
        <f t="shared" si="7"/>
        <v>0.35868481876119968</v>
      </c>
      <c r="T50" s="2">
        <f t="shared" si="8"/>
        <v>0.35868481876119968</v>
      </c>
      <c r="U50" s="15">
        <f t="shared" si="9"/>
        <v>0.35868481876119968</v>
      </c>
      <c r="AE50" s="1"/>
      <c r="AF50" s="1"/>
      <c r="AG50" s="1"/>
      <c r="AH50" s="1"/>
      <c r="AI50" s="1"/>
      <c r="AJ50" s="1"/>
      <c r="AK50" s="1"/>
      <c r="AL50" s="1"/>
    </row>
    <row r="51" spans="1:38" x14ac:dyDescent="0.2">
      <c r="A51" s="19">
        <v>1983</v>
      </c>
      <c r="B51" s="1">
        <v>5110</v>
      </c>
      <c r="C51" s="1">
        <v>1225.5201</v>
      </c>
      <c r="D51" s="1">
        <v>5110</v>
      </c>
      <c r="E51" s="1">
        <v>1225.5201</v>
      </c>
      <c r="F51" s="1">
        <v>5110</v>
      </c>
      <c r="G51" s="1">
        <v>1225.5201</v>
      </c>
      <c r="H51" s="1">
        <v>5110</v>
      </c>
      <c r="I51" s="7">
        <v>1225.5201</v>
      </c>
      <c r="J51" s="2">
        <v>342.19749999999999</v>
      </c>
      <c r="K51" s="2">
        <v>342.19749999999999</v>
      </c>
      <c r="L51" s="2">
        <v>342.19749999999999</v>
      </c>
      <c r="M51" s="15">
        <v>342.19749999999999</v>
      </c>
      <c r="N51" s="2">
        <f t="shared" si="2"/>
        <v>1.4049999999999727</v>
      </c>
      <c r="O51" s="2">
        <f t="shared" si="3"/>
        <v>1.4049999999999727</v>
      </c>
      <c r="P51" s="2">
        <f t="shared" si="4"/>
        <v>1.4049999999999727</v>
      </c>
      <c r="Q51" s="15">
        <f t="shared" si="5"/>
        <v>1.4049999999999727</v>
      </c>
      <c r="R51" s="2">
        <f t="shared" si="6"/>
        <v>0.47184156232534114</v>
      </c>
      <c r="S51" s="2">
        <f t="shared" si="7"/>
        <v>0.47184156232534114</v>
      </c>
      <c r="T51" s="2">
        <f t="shared" si="8"/>
        <v>0.47184156232534114</v>
      </c>
      <c r="U51" s="15">
        <f t="shared" si="9"/>
        <v>0.47184156232534114</v>
      </c>
      <c r="AE51" s="1"/>
      <c r="AF51" s="1"/>
      <c r="AG51" s="1"/>
      <c r="AH51" s="1"/>
      <c r="AI51" s="1"/>
      <c r="AJ51" s="1"/>
      <c r="AK51" s="1"/>
      <c r="AL51" s="1"/>
    </row>
    <row r="52" spans="1:38" x14ac:dyDescent="0.2">
      <c r="A52" s="19">
        <v>1984</v>
      </c>
      <c r="B52" s="1">
        <v>5290</v>
      </c>
      <c r="C52" s="1">
        <v>1260.0833</v>
      </c>
      <c r="D52" s="1">
        <v>5290</v>
      </c>
      <c r="E52" s="1">
        <v>1260.0833</v>
      </c>
      <c r="F52" s="1">
        <v>5290</v>
      </c>
      <c r="G52" s="1">
        <v>1260.0833</v>
      </c>
      <c r="H52" s="1">
        <v>5290</v>
      </c>
      <c r="I52" s="7">
        <v>1260.0833</v>
      </c>
      <c r="J52" s="2">
        <v>343.78250000000003</v>
      </c>
      <c r="K52" s="2">
        <v>343.78250000000003</v>
      </c>
      <c r="L52" s="2">
        <v>343.78250000000003</v>
      </c>
      <c r="M52" s="15">
        <v>343.78250000000003</v>
      </c>
      <c r="N52" s="2">
        <f t="shared" si="2"/>
        <v>1.5850000000000364</v>
      </c>
      <c r="O52" s="2">
        <f t="shared" si="3"/>
        <v>1.5850000000000364</v>
      </c>
      <c r="P52" s="2">
        <f t="shared" si="4"/>
        <v>1.5850000000000364</v>
      </c>
      <c r="Q52" s="15">
        <f t="shared" si="5"/>
        <v>1.5850000000000364</v>
      </c>
      <c r="R52" s="2">
        <f t="shared" si="6"/>
        <v>0.51485458597633293</v>
      </c>
      <c r="S52" s="2">
        <f t="shared" si="7"/>
        <v>0.51485458597633293</v>
      </c>
      <c r="T52" s="2">
        <f t="shared" si="8"/>
        <v>0.51485458597633293</v>
      </c>
      <c r="U52" s="15">
        <f t="shared" si="9"/>
        <v>0.51485458597633293</v>
      </c>
      <c r="AE52" s="1"/>
      <c r="AF52" s="1"/>
      <c r="AG52" s="1"/>
      <c r="AH52" s="1"/>
      <c r="AI52" s="1"/>
      <c r="AJ52" s="1"/>
      <c r="AK52" s="1"/>
      <c r="AL52" s="1"/>
    </row>
    <row r="53" spans="1:38" x14ac:dyDescent="0.2">
      <c r="A53" s="19">
        <v>1985</v>
      </c>
      <c r="B53" s="1">
        <v>5444</v>
      </c>
      <c r="C53" s="1">
        <v>1275.3448999999998</v>
      </c>
      <c r="D53" s="1">
        <v>5444</v>
      </c>
      <c r="E53" s="1">
        <v>1275.3448999999998</v>
      </c>
      <c r="F53" s="1">
        <v>5444</v>
      </c>
      <c r="G53" s="1">
        <v>1275.3448999999998</v>
      </c>
      <c r="H53" s="1">
        <v>5444</v>
      </c>
      <c r="I53" s="7">
        <v>1275.3448999999998</v>
      </c>
      <c r="J53" s="2">
        <v>345.28250000000003</v>
      </c>
      <c r="K53" s="2">
        <v>345.28250000000003</v>
      </c>
      <c r="L53" s="2">
        <v>345.28250000000003</v>
      </c>
      <c r="M53" s="15">
        <v>345.28250000000003</v>
      </c>
      <c r="N53" s="2">
        <f t="shared" si="2"/>
        <v>1.5</v>
      </c>
      <c r="O53" s="2">
        <f t="shared" si="3"/>
        <v>1.5</v>
      </c>
      <c r="P53" s="2">
        <f t="shared" si="4"/>
        <v>1.5</v>
      </c>
      <c r="Q53" s="15">
        <f t="shared" si="5"/>
        <v>1.5</v>
      </c>
      <c r="R53" s="2">
        <f t="shared" si="6"/>
        <v>0.47497031469572693</v>
      </c>
      <c r="S53" s="2">
        <f t="shared" si="7"/>
        <v>0.47497031469572693</v>
      </c>
      <c r="T53" s="2">
        <f t="shared" si="8"/>
        <v>0.47497031469572693</v>
      </c>
      <c r="U53" s="15">
        <f t="shared" si="9"/>
        <v>0.47497031469572693</v>
      </c>
      <c r="AE53" s="1"/>
      <c r="AF53" s="1"/>
      <c r="AG53" s="1"/>
      <c r="AH53" s="1"/>
      <c r="AI53" s="1"/>
      <c r="AJ53" s="1"/>
      <c r="AK53" s="1"/>
      <c r="AL53" s="1"/>
    </row>
    <row r="54" spans="1:38" x14ac:dyDescent="0.2">
      <c r="A54" s="19">
        <v>1986</v>
      </c>
      <c r="B54" s="1">
        <v>5610</v>
      </c>
      <c r="C54" s="1">
        <v>1287.2022999999999</v>
      </c>
      <c r="D54" s="1">
        <v>5610</v>
      </c>
      <c r="E54" s="1">
        <v>1287.2022999999999</v>
      </c>
      <c r="F54" s="1">
        <v>5610</v>
      </c>
      <c r="G54" s="1">
        <v>1287.2022999999999</v>
      </c>
      <c r="H54" s="1">
        <v>5610</v>
      </c>
      <c r="I54" s="7">
        <v>1287.2022999999999</v>
      </c>
      <c r="J54" s="2">
        <v>346.79750000000001</v>
      </c>
      <c r="K54" s="2">
        <v>346.79750000000001</v>
      </c>
      <c r="L54" s="2">
        <v>346.79750000000001</v>
      </c>
      <c r="M54" s="15">
        <v>346.79750000000001</v>
      </c>
      <c r="N54" s="2">
        <f t="shared" si="2"/>
        <v>1.5149999999999864</v>
      </c>
      <c r="O54" s="2">
        <f t="shared" si="3"/>
        <v>1.5149999999999864</v>
      </c>
      <c r="P54" s="2">
        <f t="shared" si="4"/>
        <v>1.5149999999999864</v>
      </c>
      <c r="Q54" s="15">
        <f t="shared" si="5"/>
        <v>1.5149999999999864</v>
      </c>
      <c r="R54" s="2">
        <f t="shared" si="6"/>
        <v>0.46734953030435544</v>
      </c>
      <c r="S54" s="2">
        <f t="shared" si="7"/>
        <v>0.46734953030435544</v>
      </c>
      <c r="T54" s="2">
        <f t="shared" si="8"/>
        <v>0.46734953030435544</v>
      </c>
      <c r="U54" s="15">
        <f t="shared" si="9"/>
        <v>0.46734953030435544</v>
      </c>
      <c r="AE54" s="1"/>
      <c r="AF54" s="1"/>
      <c r="AG54" s="1"/>
      <c r="AH54" s="1"/>
      <c r="AI54" s="1"/>
      <c r="AJ54" s="1"/>
      <c r="AK54" s="1"/>
      <c r="AL54" s="1"/>
    </row>
    <row r="55" spans="1:38" x14ac:dyDescent="0.2">
      <c r="A55" s="19">
        <v>1987</v>
      </c>
      <c r="B55" s="1">
        <v>5753</v>
      </c>
      <c r="C55" s="1">
        <v>1294.0085999999999</v>
      </c>
      <c r="D55" s="1">
        <v>5753</v>
      </c>
      <c r="E55" s="1">
        <v>1294.0085999999999</v>
      </c>
      <c r="F55" s="1">
        <v>5753</v>
      </c>
      <c r="G55" s="1">
        <v>1294.0085999999999</v>
      </c>
      <c r="H55" s="1">
        <v>5753</v>
      </c>
      <c r="I55" s="7">
        <v>1294.0085999999999</v>
      </c>
      <c r="J55" s="2">
        <v>348.64499999999998</v>
      </c>
      <c r="K55" s="2">
        <v>348.64499999999998</v>
      </c>
      <c r="L55" s="2">
        <v>348.64499999999998</v>
      </c>
      <c r="M55" s="15">
        <v>348.64499999999998</v>
      </c>
      <c r="N55" s="2">
        <f t="shared" si="2"/>
        <v>1.8474999999999682</v>
      </c>
      <c r="O55" s="2">
        <f t="shared" si="3"/>
        <v>1.8474999999999682</v>
      </c>
      <c r="P55" s="2">
        <f t="shared" si="4"/>
        <v>1.8474999999999682</v>
      </c>
      <c r="Q55" s="15">
        <f t="shared" si="5"/>
        <v>1.8474999999999682</v>
      </c>
      <c r="R55" s="2">
        <f t="shared" si="6"/>
        <v>0.55780420983588974</v>
      </c>
      <c r="S55" s="2">
        <f t="shared" si="7"/>
        <v>0.55780420983588974</v>
      </c>
      <c r="T55" s="2">
        <f t="shared" si="8"/>
        <v>0.55780420983588974</v>
      </c>
      <c r="U55" s="15">
        <f t="shared" si="9"/>
        <v>0.55780420983588974</v>
      </c>
      <c r="AE55" s="1"/>
      <c r="AF55" s="1"/>
      <c r="AG55" s="1"/>
      <c r="AH55" s="1"/>
      <c r="AI55" s="1"/>
      <c r="AJ55" s="1"/>
      <c r="AK55" s="1"/>
      <c r="AL55" s="1"/>
    </row>
    <row r="56" spans="1:38" x14ac:dyDescent="0.2">
      <c r="A56" s="19">
        <v>1988</v>
      </c>
      <c r="B56" s="1">
        <v>5964</v>
      </c>
      <c r="C56" s="1">
        <v>1316.7248</v>
      </c>
      <c r="D56" s="1">
        <v>5964</v>
      </c>
      <c r="E56" s="1">
        <v>1316.7248</v>
      </c>
      <c r="F56" s="1">
        <v>5964</v>
      </c>
      <c r="G56" s="1">
        <v>1316.7248</v>
      </c>
      <c r="H56" s="1">
        <v>5964</v>
      </c>
      <c r="I56" s="7">
        <v>1316.7248</v>
      </c>
      <c r="J56" s="2">
        <v>350.73750000000001</v>
      </c>
      <c r="K56" s="2">
        <v>350.73750000000001</v>
      </c>
      <c r="L56" s="2">
        <v>350.73750000000001</v>
      </c>
      <c r="M56" s="15">
        <v>350.73750000000001</v>
      </c>
      <c r="N56" s="2">
        <f t="shared" si="2"/>
        <v>2.0925000000000296</v>
      </c>
      <c r="O56" s="2">
        <f t="shared" si="3"/>
        <v>2.0925000000000296</v>
      </c>
      <c r="P56" s="2">
        <f t="shared" si="4"/>
        <v>2.0925000000000296</v>
      </c>
      <c r="Q56" s="15">
        <f t="shared" si="5"/>
        <v>2.0925000000000296</v>
      </c>
      <c r="R56" s="2">
        <f t="shared" si="6"/>
        <v>0.61149511647171872</v>
      </c>
      <c r="S56" s="2">
        <f t="shared" si="7"/>
        <v>0.61149511647171872</v>
      </c>
      <c r="T56" s="2">
        <f t="shared" si="8"/>
        <v>0.61149511647171872</v>
      </c>
      <c r="U56" s="15">
        <f t="shared" si="9"/>
        <v>0.61149511647171872</v>
      </c>
      <c r="AE56" s="1"/>
      <c r="AF56" s="1"/>
      <c r="AG56" s="1"/>
      <c r="AH56" s="1"/>
      <c r="AI56" s="1"/>
      <c r="AJ56" s="1"/>
      <c r="AK56" s="1"/>
      <c r="AL56" s="1"/>
    </row>
    <row r="57" spans="1:38" x14ac:dyDescent="0.2">
      <c r="A57" s="19">
        <v>1989</v>
      </c>
      <c r="B57" s="1">
        <v>6089</v>
      </c>
      <c r="C57" s="1">
        <v>1323.6436000000001</v>
      </c>
      <c r="D57" s="1">
        <v>6089</v>
      </c>
      <c r="E57" s="1">
        <v>1323.6436000000001</v>
      </c>
      <c r="F57" s="1">
        <v>6089</v>
      </c>
      <c r="G57" s="1">
        <v>1323.6436000000001</v>
      </c>
      <c r="H57" s="1">
        <v>6089</v>
      </c>
      <c r="I57" s="7">
        <v>1323.6436000000001</v>
      </c>
      <c r="J57" s="2">
        <v>352.48750000000001</v>
      </c>
      <c r="K57" s="2">
        <v>352.48750000000001</v>
      </c>
      <c r="L57" s="2">
        <v>352.48750000000001</v>
      </c>
      <c r="M57" s="15">
        <v>352.48750000000001</v>
      </c>
      <c r="N57" s="2">
        <f t="shared" si="2"/>
        <v>1.75</v>
      </c>
      <c r="O57" s="2">
        <f t="shared" si="3"/>
        <v>1.75</v>
      </c>
      <c r="P57" s="2">
        <f t="shared" si="4"/>
        <v>1.75</v>
      </c>
      <c r="Q57" s="15">
        <f t="shared" si="5"/>
        <v>1.75</v>
      </c>
      <c r="R57" s="2">
        <f t="shared" si="6"/>
        <v>0.50230450244756797</v>
      </c>
      <c r="S57" s="2">
        <f t="shared" si="7"/>
        <v>0.50230450244756797</v>
      </c>
      <c r="T57" s="2">
        <f t="shared" si="8"/>
        <v>0.50230450244756797</v>
      </c>
      <c r="U57" s="15">
        <f t="shared" si="9"/>
        <v>0.50230450244756797</v>
      </c>
      <c r="AE57" s="1"/>
      <c r="AF57" s="1"/>
      <c r="AG57" s="1"/>
      <c r="AH57" s="1"/>
      <c r="AI57" s="1"/>
      <c r="AJ57" s="1"/>
      <c r="AK57" s="1"/>
      <c r="AL57" s="1"/>
    </row>
    <row r="58" spans="1:38" x14ac:dyDescent="0.2">
      <c r="A58" s="19">
        <v>1990</v>
      </c>
      <c r="B58" s="1">
        <v>6144</v>
      </c>
      <c r="C58" s="1">
        <v>1319.4832999999999</v>
      </c>
      <c r="D58" s="1">
        <v>6144</v>
      </c>
      <c r="E58" s="1">
        <v>1319.4832999999999</v>
      </c>
      <c r="F58" s="1">
        <v>6144</v>
      </c>
      <c r="G58" s="1">
        <v>1319.4832999999999</v>
      </c>
      <c r="H58" s="1">
        <v>6144</v>
      </c>
      <c r="I58" s="7">
        <v>1319.4832999999999</v>
      </c>
      <c r="J58" s="2">
        <v>353.85500000000002</v>
      </c>
      <c r="K58" s="2">
        <v>353.85500000000002</v>
      </c>
      <c r="L58" s="2">
        <v>353.85500000000002</v>
      </c>
      <c r="M58" s="15">
        <v>353.85500000000002</v>
      </c>
      <c r="N58" s="2">
        <f t="shared" si="2"/>
        <v>1.3675000000000068</v>
      </c>
      <c r="O58" s="2">
        <f t="shared" si="3"/>
        <v>1.3675000000000068</v>
      </c>
      <c r="P58" s="2">
        <f t="shared" si="4"/>
        <v>1.3675000000000068</v>
      </c>
      <c r="Q58" s="15">
        <f t="shared" si="5"/>
        <v>1.3675000000000068</v>
      </c>
      <c r="R58" s="2">
        <f t="shared" si="6"/>
        <v>0.38984135840233219</v>
      </c>
      <c r="S58" s="2">
        <f t="shared" si="7"/>
        <v>0.38984135840233219</v>
      </c>
      <c r="T58" s="2">
        <f t="shared" si="8"/>
        <v>0.38984135840233219</v>
      </c>
      <c r="U58" s="15">
        <f t="shared" si="9"/>
        <v>0.38984135840233219</v>
      </c>
      <c r="AE58" s="1"/>
      <c r="AF58" s="1"/>
      <c r="AG58" s="1"/>
      <c r="AH58" s="1"/>
      <c r="AI58" s="1"/>
      <c r="AJ58" s="1"/>
      <c r="AK58" s="1"/>
      <c r="AL58" s="1"/>
    </row>
    <row r="59" spans="1:38" x14ac:dyDescent="0.2">
      <c r="A59" s="19">
        <v>1991</v>
      </c>
      <c r="B59" s="1">
        <v>6235</v>
      </c>
      <c r="C59" s="1">
        <v>1380.9799</v>
      </c>
      <c r="D59" s="1">
        <v>6235</v>
      </c>
      <c r="E59" s="1">
        <v>1380.9799</v>
      </c>
      <c r="F59" s="1">
        <v>6235</v>
      </c>
      <c r="G59" s="1">
        <v>1380.9799</v>
      </c>
      <c r="H59" s="1">
        <v>6235</v>
      </c>
      <c r="I59" s="7">
        <v>1380.9799</v>
      </c>
      <c r="J59" s="2">
        <v>355.01749999999998</v>
      </c>
      <c r="K59" s="2">
        <v>355.01749999999998</v>
      </c>
      <c r="L59" s="2">
        <v>355.01749999999998</v>
      </c>
      <c r="M59" s="15">
        <v>355.01749999999998</v>
      </c>
      <c r="N59" s="2">
        <f t="shared" si="2"/>
        <v>1.1624999999999659</v>
      </c>
      <c r="O59" s="2">
        <f t="shared" si="3"/>
        <v>1.1624999999999659</v>
      </c>
      <c r="P59" s="2">
        <f t="shared" si="4"/>
        <v>1.1624999999999659</v>
      </c>
      <c r="Q59" s="15">
        <f t="shared" si="5"/>
        <v>1.1624999999999659</v>
      </c>
      <c r="R59" s="2">
        <f t="shared" si="6"/>
        <v>0.32476507131000654</v>
      </c>
      <c r="S59" s="2">
        <f t="shared" si="7"/>
        <v>0.32476507131000654</v>
      </c>
      <c r="T59" s="2">
        <f t="shared" si="8"/>
        <v>0.32476507131000654</v>
      </c>
      <c r="U59" s="15">
        <f t="shared" si="9"/>
        <v>0.32476507131000654</v>
      </c>
      <c r="AE59" s="1"/>
      <c r="AF59" s="1"/>
      <c r="AG59" s="1"/>
      <c r="AH59" s="1"/>
      <c r="AI59" s="1"/>
      <c r="AJ59" s="1"/>
      <c r="AK59" s="1"/>
      <c r="AL59" s="1"/>
    </row>
    <row r="60" spans="1:38" x14ac:dyDescent="0.2">
      <c r="A60" s="19">
        <v>1992</v>
      </c>
      <c r="B60" s="1">
        <v>6118</v>
      </c>
      <c r="C60" s="1">
        <v>1303.5304000000001</v>
      </c>
      <c r="D60" s="1">
        <v>6118</v>
      </c>
      <c r="E60" s="1">
        <v>1303.5304000000001</v>
      </c>
      <c r="F60" s="1">
        <v>6118</v>
      </c>
      <c r="G60" s="1">
        <v>1303.5304000000001</v>
      </c>
      <c r="H60" s="1">
        <v>6118</v>
      </c>
      <c r="I60" s="7">
        <v>1303.5304000000001</v>
      </c>
      <c r="J60" s="2">
        <v>355.88499999999999</v>
      </c>
      <c r="K60" s="2">
        <v>355.88499999999999</v>
      </c>
      <c r="L60" s="2">
        <v>355.88499999999999</v>
      </c>
      <c r="M60" s="15">
        <v>355.88499999999999</v>
      </c>
      <c r="N60" s="2">
        <f t="shared" si="2"/>
        <v>0.86750000000000682</v>
      </c>
      <c r="O60" s="2">
        <f t="shared" si="3"/>
        <v>0.86750000000000682</v>
      </c>
      <c r="P60" s="2">
        <f t="shared" si="4"/>
        <v>0.86750000000000682</v>
      </c>
      <c r="Q60" s="15">
        <f t="shared" si="5"/>
        <v>0.86750000000000682</v>
      </c>
      <c r="R60" s="2">
        <f t="shared" si="6"/>
        <v>0.24870135691299983</v>
      </c>
      <c r="S60" s="2">
        <f t="shared" si="7"/>
        <v>0.24870135691299983</v>
      </c>
      <c r="T60" s="2">
        <f t="shared" si="8"/>
        <v>0.24870135691299983</v>
      </c>
      <c r="U60" s="15">
        <f t="shared" si="9"/>
        <v>0.24870135691299983</v>
      </c>
      <c r="AE60" s="1"/>
      <c r="AF60" s="1"/>
      <c r="AG60" s="1"/>
      <c r="AH60" s="1"/>
      <c r="AI60" s="1"/>
      <c r="AJ60" s="1"/>
      <c r="AK60" s="1"/>
      <c r="AL60" s="1"/>
    </row>
    <row r="61" spans="1:38" x14ac:dyDescent="0.2">
      <c r="A61" s="19">
        <v>1993</v>
      </c>
      <c r="B61" s="1">
        <v>6124</v>
      </c>
      <c r="C61" s="1">
        <v>1298.1006</v>
      </c>
      <c r="D61" s="1">
        <v>6124</v>
      </c>
      <c r="E61" s="1">
        <v>1298.1006</v>
      </c>
      <c r="F61" s="1">
        <v>6124</v>
      </c>
      <c r="G61" s="1">
        <v>1298.1006</v>
      </c>
      <c r="H61" s="1">
        <v>6124</v>
      </c>
      <c r="I61" s="7">
        <v>1298.1006</v>
      </c>
      <c r="J61" s="2">
        <v>356.77749999999997</v>
      </c>
      <c r="K61" s="2">
        <v>356.77749999999997</v>
      </c>
      <c r="L61" s="2">
        <v>356.77749999999997</v>
      </c>
      <c r="M61" s="15">
        <v>356.77749999999997</v>
      </c>
      <c r="N61" s="2">
        <f t="shared" si="2"/>
        <v>0.89249999999998408</v>
      </c>
      <c r="O61" s="2">
        <f t="shared" si="3"/>
        <v>0.89249999999998408</v>
      </c>
      <c r="P61" s="2">
        <f t="shared" si="4"/>
        <v>0.89249999999998408</v>
      </c>
      <c r="Q61" s="15">
        <f t="shared" si="5"/>
        <v>0.89249999999998408</v>
      </c>
      <c r="R61" s="2">
        <f t="shared" si="6"/>
        <v>0.25584888598959871</v>
      </c>
      <c r="S61" s="2">
        <f t="shared" si="7"/>
        <v>0.25584888598959871</v>
      </c>
      <c r="T61" s="2">
        <f t="shared" si="8"/>
        <v>0.25584888598959871</v>
      </c>
      <c r="U61" s="15">
        <f t="shared" si="9"/>
        <v>0.25584888598959871</v>
      </c>
      <c r="AE61" s="1"/>
      <c r="AF61" s="1"/>
      <c r="AG61" s="1"/>
      <c r="AH61" s="1"/>
      <c r="AI61" s="1"/>
      <c r="AJ61" s="1"/>
      <c r="AK61" s="1"/>
      <c r="AL61" s="1"/>
    </row>
    <row r="62" spans="1:38" x14ac:dyDescent="0.2">
      <c r="A62" s="19">
        <v>1994</v>
      </c>
      <c r="B62" s="1">
        <v>6242</v>
      </c>
      <c r="C62" s="1">
        <v>1289.5955999999999</v>
      </c>
      <c r="D62" s="1">
        <v>6242</v>
      </c>
      <c r="E62" s="1">
        <v>1289.5955999999999</v>
      </c>
      <c r="F62" s="1">
        <v>6242</v>
      </c>
      <c r="G62" s="1">
        <v>1289.5955999999999</v>
      </c>
      <c r="H62" s="1">
        <v>6242</v>
      </c>
      <c r="I62" s="7">
        <v>1289.5955999999999</v>
      </c>
      <c r="J62" s="2">
        <v>358.1275</v>
      </c>
      <c r="K62" s="2">
        <v>358.1275</v>
      </c>
      <c r="L62" s="2">
        <v>358.1275</v>
      </c>
      <c r="M62" s="15">
        <v>358.1275</v>
      </c>
      <c r="N62" s="2">
        <f t="shared" si="2"/>
        <v>1.3500000000000227</v>
      </c>
      <c r="O62" s="2">
        <f t="shared" si="3"/>
        <v>1.3500000000000227</v>
      </c>
      <c r="P62" s="2">
        <f t="shared" si="4"/>
        <v>1.3500000000000227</v>
      </c>
      <c r="Q62" s="15">
        <f t="shared" si="5"/>
        <v>1.3500000000000227</v>
      </c>
      <c r="R62" s="2">
        <f t="shared" si="6"/>
        <v>0.38137209936390681</v>
      </c>
      <c r="S62" s="2">
        <f t="shared" si="7"/>
        <v>0.38137209936390681</v>
      </c>
      <c r="T62" s="2">
        <f t="shared" si="8"/>
        <v>0.38137209936390681</v>
      </c>
      <c r="U62" s="15">
        <f t="shared" si="9"/>
        <v>0.38137209936390681</v>
      </c>
      <c r="AE62" s="1"/>
      <c r="AF62" s="1"/>
      <c r="AG62" s="1"/>
      <c r="AH62" s="1"/>
      <c r="AI62" s="1"/>
      <c r="AJ62" s="1"/>
      <c r="AK62" s="1"/>
      <c r="AL62" s="1"/>
    </row>
    <row r="63" spans="1:38" x14ac:dyDescent="0.2">
      <c r="A63" s="19">
        <v>1995</v>
      </c>
      <c r="B63" s="1">
        <v>6372</v>
      </c>
      <c r="C63" s="1">
        <v>1275.0103999999999</v>
      </c>
      <c r="D63" s="1">
        <v>6372</v>
      </c>
      <c r="E63" s="1">
        <v>1275.0103999999999</v>
      </c>
      <c r="F63" s="1">
        <v>6372</v>
      </c>
      <c r="G63" s="1">
        <v>1275.0103999999999</v>
      </c>
      <c r="H63" s="1">
        <v>6372</v>
      </c>
      <c r="I63" s="7">
        <v>1275.0103999999999</v>
      </c>
      <c r="J63" s="2">
        <v>359.83749999999998</v>
      </c>
      <c r="K63" s="2">
        <v>359.83749999999998</v>
      </c>
      <c r="L63" s="2">
        <v>359.83749999999998</v>
      </c>
      <c r="M63" s="15">
        <v>359.83749999999998</v>
      </c>
      <c r="N63" s="2">
        <f t="shared" si="2"/>
        <v>1.7099999999999795</v>
      </c>
      <c r="O63" s="2">
        <f t="shared" si="3"/>
        <v>1.7099999999999795</v>
      </c>
      <c r="P63" s="2">
        <f t="shared" si="4"/>
        <v>1.7099999999999795</v>
      </c>
      <c r="Q63" s="15">
        <f t="shared" si="5"/>
        <v>1.7099999999999795</v>
      </c>
      <c r="R63" s="2">
        <f t="shared" si="6"/>
        <v>0.4757804268633376</v>
      </c>
      <c r="S63" s="2">
        <f t="shared" si="7"/>
        <v>0.4757804268633376</v>
      </c>
      <c r="T63" s="2">
        <f t="shared" si="8"/>
        <v>0.4757804268633376</v>
      </c>
      <c r="U63" s="15">
        <f t="shared" si="9"/>
        <v>0.4757804268633376</v>
      </c>
      <c r="AE63" s="1"/>
      <c r="AF63" s="1"/>
      <c r="AG63" s="1"/>
      <c r="AH63" s="1"/>
      <c r="AI63" s="1"/>
      <c r="AJ63" s="1"/>
      <c r="AK63" s="1"/>
      <c r="AL63" s="1"/>
    </row>
    <row r="64" spans="1:38" x14ac:dyDescent="0.2">
      <c r="A64" s="19">
        <v>1996</v>
      </c>
      <c r="B64" s="1">
        <v>6510</v>
      </c>
      <c r="C64" s="1">
        <v>1251.1025</v>
      </c>
      <c r="D64" s="1">
        <v>6510</v>
      </c>
      <c r="E64" s="1">
        <v>1251.1025</v>
      </c>
      <c r="F64" s="1">
        <v>6510</v>
      </c>
      <c r="G64" s="1">
        <v>1251.1025</v>
      </c>
      <c r="H64" s="1">
        <v>6510</v>
      </c>
      <c r="I64" s="7">
        <v>1251.1025</v>
      </c>
      <c r="J64" s="2">
        <v>361.46249999999998</v>
      </c>
      <c r="K64" s="2">
        <v>361.46249999999998</v>
      </c>
      <c r="L64" s="2">
        <v>361.46249999999998</v>
      </c>
      <c r="M64" s="15">
        <v>361.46249999999998</v>
      </c>
      <c r="N64" s="2">
        <f t="shared" si="2"/>
        <v>1.625</v>
      </c>
      <c r="O64" s="2">
        <f t="shared" si="3"/>
        <v>1.625</v>
      </c>
      <c r="P64" s="2">
        <f t="shared" si="4"/>
        <v>1.625</v>
      </c>
      <c r="Q64" s="15">
        <f t="shared" si="5"/>
        <v>1.625</v>
      </c>
      <c r="R64" s="2">
        <f t="shared" si="6"/>
        <v>0.44548397711673549</v>
      </c>
      <c r="S64" s="2">
        <f t="shared" si="7"/>
        <v>0.44548397711673549</v>
      </c>
      <c r="T64" s="2">
        <f t="shared" si="8"/>
        <v>0.44548397711673549</v>
      </c>
      <c r="U64" s="15">
        <f t="shared" si="9"/>
        <v>0.44548397711673549</v>
      </c>
      <c r="AE64" s="1"/>
      <c r="AF64" s="1"/>
      <c r="AG64" s="1"/>
      <c r="AH64" s="1"/>
      <c r="AI64" s="1"/>
      <c r="AJ64" s="1"/>
      <c r="AK64" s="1"/>
      <c r="AL64" s="1"/>
    </row>
    <row r="65" spans="1:38" x14ac:dyDescent="0.2">
      <c r="A65" s="19">
        <v>1997</v>
      </c>
      <c r="B65" s="1">
        <v>6619</v>
      </c>
      <c r="C65" s="1">
        <v>1218.1396999999999</v>
      </c>
      <c r="D65" s="1">
        <v>6619</v>
      </c>
      <c r="E65" s="1">
        <v>1218.1396999999999</v>
      </c>
      <c r="F65" s="1">
        <v>6619</v>
      </c>
      <c r="G65" s="1">
        <v>1218.1396999999999</v>
      </c>
      <c r="H65" s="1">
        <v>6619</v>
      </c>
      <c r="I65" s="7">
        <v>1218.1396999999999</v>
      </c>
      <c r="J65" s="2">
        <v>363.15499999999997</v>
      </c>
      <c r="K65" s="2">
        <v>363.15499999999997</v>
      </c>
      <c r="L65" s="2">
        <v>363.15499999999997</v>
      </c>
      <c r="M65" s="15">
        <v>363.15499999999997</v>
      </c>
      <c r="N65" s="2">
        <f t="shared" si="2"/>
        <v>1.6924999999999955</v>
      </c>
      <c r="O65" s="2">
        <f t="shared" si="3"/>
        <v>1.6924999999999955</v>
      </c>
      <c r="P65" s="2">
        <f t="shared" si="4"/>
        <v>1.6924999999999955</v>
      </c>
      <c r="Q65" s="15">
        <f t="shared" si="5"/>
        <v>1.6924999999999955</v>
      </c>
      <c r="R65" s="2">
        <f t="shared" si="6"/>
        <v>0.45948700260979458</v>
      </c>
      <c r="S65" s="2">
        <f t="shared" si="7"/>
        <v>0.45948700260979458</v>
      </c>
      <c r="T65" s="2">
        <f t="shared" si="8"/>
        <v>0.45948700260979458</v>
      </c>
      <c r="U65" s="15">
        <f t="shared" si="9"/>
        <v>0.45948700260979458</v>
      </c>
      <c r="AE65" s="1"/>
      <c r="AF65" s="1"/>
      <c r="AG65" s="1"/>
      <c r="AH65" s="1"/>
      <c r="AI65" s="1"/>
      <c r="AJ65" s="1"/>
      <c r="AK65" s="1"/>
      <c r="AL65" s="1"/>
    </row>
    <row r="66" spans="1:38" x14ac:dyDescent="0.2">
      <c r="A66" s="19">
        <v>1998</v>
      </c>
      <c r="B66" s="1">
        <v>6588</v>
      </c>
      <c r="C66" s="1">
        <v>1214.8431</v>
      </c>
      <c r="D66" s="1">
        <v>6588</v>
      </c>
      <c r="E66" s="1">
        <v>1214.8431</v>
      </c>
      <c r="F66" s="1">
        <v>6588</v>
      </c>
      <c r="G66" s="1">
        <v>1214.8431</v>
      </c>
      <c r="H66" s="1">
        <v>6588</v>
      </c>
      <c r="I66" s="7">
        <v>1214.8431</v>
      </c>
      <c r="J66" s="2">
        <v>365.32249999999999</v>
      </c>
      <c r="K66" s="2">
        <v>365.32249999999999</v>
      </c>
      <c r="L66" s="2">
        <v>365.32249999999999</v>
      </c>
      <c r="M66" s="15">
        <v>365.32249999999999</v>
      </c>
      <c r="N66" s="2">
        <f t="shared" si="2"/>
        <v>2.1675000000000182</v>
      </c>
      <c r="O66" s="2">
        <f t="shared" si="3"/>
        <v>2.1675000000000182</v>
      </c>
      <c r="P66" s="2">
        <f t="shared" si="4"/>
        <v>2.1675000000000182</v>
      </c>
      <c r="Q66" s="15">
        <f t="shared" si="5"/>
        <v>2.1675000000000182</v>
      </c>
      <c r="R66" s="2">
        <f t="shared" si="6"/>
        <v>0.59102843265675986</v>
      </c>
      <c r="S66" s="2">
        <f t="shared" si="7"/>
        <v>0.59102843265675986</v>
      </c>
      <c r="T66" s="2">
        <f t="shared" si="8"/>
        <v>0.59102843265675986</v>
      </c>
      <c r="U66" s="15">
        <f t="shared" si="9"/>
        <v>0.59102843265675986</v>
      </c>
      <c r="AE66" s="1"/>
      <c r="AF66" s="1"/>
      <c r="AG66" s="1"/>
      <c r="AH66" s="1"/>
      <c r="AI66" s="1"/>
      <c r="AJ66" s="1"/>
      <c r="AK66" s="1"/>
      <c r="AL66" s="1"/>
    </row>
    <row r="67" spans="1:38" x14ac:dyDescent="0.2">
      <c r="A67" s="19">
        <v>1999</v>
      </c>
      <c r="B67" s="1">
        <v>6569</v>
      </c>
      <c r="C67" s="1">
        <v>1182.7891999999999</v>
      </c>
      <c r="D67" s="1">
        <v>6569</v>
      </c>
      <c r="E67" s="1">
        <v>1182.7891999999999</v>
      </c>
      <c r="F67" s="1">
        <v>6569</v>
      </c>
      <c r="G67" s="1">
        <v>1182.7891999999999</v>
      </c>
      <c r="H67" s="1">
        <v>6569</v>
      </c>
      <c r="I67" s="7">
        <v>1182.7891999999999</v>
      </c>
      <c r="J67" s="2">
        <v>367.34750000000003</v>
      </c>
      <c r="K67" s="2">
        <v>367.34750000000003</v>
      </c>
      <c r="L67" s="2">
        <v>367.34750000000003</v>
      </c>
      <c r="M67" s="15">
        <v>367.34750000000003</v>
      </c>
      <c r="N67" s="2">
        <f t="shared" si="2"/>
        <v>2.0250000000000341</v>
      </c>
      <c r="O67" s="2">
        <f t="shared" si="3"/>
        <v>2.0250000000000341</v>
      </c>
      <c r="P67" s="2">
        <f t="shared" si="4"/>
        <v>2.0250000000000341</v>
      </c>
      <c r="Q67" s="15">
        <f t="shared" si="5"/>
        <v>2.0250000000000341</v>
      </c>
      <c r="R67" s="2">
        <f t="shared" si="6"/>
        <v>0.55580854008490643</v>
      </c>
      <c r="S67" s="2">
        <f t="shared" si="7"/>
        <v>0.55580854008490643</v>
      </c>
      <c r="T67" s="2">
        <f t="shared" si="8"/>
        <v>0.55580854008490643</v>
      </c>
      <c r="U67" s="15">
        <f t="shared" si="9"/>
        <v>0.55580854008490643</v>
      </c>
      <c r="AE67" s="1"/>
      <c r="AF67" s="1"/>
      <c r="AG67" s="1"/>
      <c r="AH67" s="1"/>
      <c r="AI67" s="1"/>
      <c r="AJ67" s="1"/>
      <c r="AK67" s="1"/>
      <c r="AL67" s="1"/>
    </row>
    <row r="68" spans="1:38" x14ac:dyDescent="0.2">
      <c r="A68" s="19">
        <v>2000</v>
      </c>
      <c r="B68" s="1">
        <v>6735</v>
      </c>
      <c r="C68" s="1">
        <v>1148.8</v>
      </c>
      <c r="D68" s="1">
        <v>6735</v>
      </c>
      <c r="E68" s="1">
        <v>1148.8</v>
      </c>
      <c r="F68" s="1">
        <v>6735</v>
      </c>
      <c r="G68" s="1">
        <v>1148.8</v>
      </c>
      <c r="H68" s="1">
        <v>6735</v>
      </c>
      <c r="I68" s="7">
        <v>1148.8</v>
      </c>
      <c r="J68" s="2">
        <v>368.86500000000001</v>
      </c>
      <c r="K68" s="2">
        <v>368.86500000000001</v>
      </c>
      <c r="L68" s="2">
        <v>368.86500000000001</v>
      </c>
      <c r="M68" s="15">
        <v>368.86500000000001</v>
      </c>
      <c r="N68" s="2">
        <f t="shared" si="2"/>
        <v>1.5174999999999841</v>
      </c>
      <c r="O68" s="2">
        <f t="shared" si="3"/>
        <v>1.5174999999999841</v>
      </c>
      <c r="P68" s="2">
        <f t="shared" si="4"/>
        <v>1.5174999999999841</v>
      </c>
      <c r="Q68" s="15">
        <f t="shared" si="5"/>
        <v>1.5174999999999841</v>
      </c>
      <c r="R68" s="2">
        <f t="shared" si="6"/>
        <v>0.40953897920486126</v>
      </c>
      <c r="S68" s="2">
        <f t="shared" si="7"/>
        <v>0.40953897920486126</v>
      </c>
      <c r="T68" s="2">
        <f t="shared" si="8"/>
        <v>0.40953897920486126</v>
      </c>
      <c r="U68" s="15">
        <f t="shared" si="9"/>
        <v>0.40953897920486126</v>
      </c>
      <c r="AE68" s="1"/>
      <c r="AF68" s="1"/>
      <c r="AG68" s="1"/>
      <c r="AH68" s="1"/>
      <c r="AI68" s="1"/>
      <c r="AJ68" s="1"/>
      <c r="AK68" s="1"/>
      <c r="AL68" s="1"/>
    </row>
    <row r="69" spans="1:38" x14ac:dyDescent="0.2">
      <c r="A69" s="19">
        <v>2001</v>
      </c>
      <c r="B69" s="1">
        <v>6895.9000000000005</v>
      </c>
      <c r="C69" s="1">
        <v>1132</v>
      </c>
      <c r="D69" s="1">
        <v>6895.9000000000005</v>
      </c>
      <c r="E69" s="1">
        <v>1132</v>
      </c>
      <c r="F69" s="1">
        <v>6895.9000000000005</v>
      </c>
      <c r="G69" s="1">
        <v>1132</v>
      </c>
      <c r="H69" s="1">
        <v>6895.9000000000005</v>
      </c>
      <c r="I69" s="7">
        <v>1132</v>
      </c>
      <c r="J69" s="2">
        <v>370.46749999999997</v>
      </c>
      <c r="K69" s="2">
        <v>370.46749999999997</v>
      </c>
      <c r="L69" s="2">
        <v>370.46749999999997</v>
      </c>
      <c r="M69" s="15">
        <v>370.46749999999997</v>
      </c>
      <c r="N69" s="2">
        <f t="shared" si="2"/>
        <v>1.6024999999999636</v>
      </c>
      <c r="O69" s="2">
        <f t="shared" si="3"/>
        <v>1.6024999999999636</v>
      </c>
      <c r="P69" s="2">
        <f t="shared" si="4"/>
        <v>1.6024999999999636</v>
      </c>
      <c r="Q69" s="15">
        <f t="shared" si="5"/>
        <v>1.6024999999999636</v>
      </c>
      <c r="R69" s="2">
        <f t="shared" si="6"/>
        <v>0.42471561281095038</v>
      </c>
      <c r="S69" s="2">
        <f t="shared" si="7"/>
        <v>0.42471561281095038</v>
      </c>
      <c r="T69" s="2">
        <f t="shared" si="8"/>
        <v>0.42471561281095038</v>
      </c>
      <c r="U69" s="15">
        <f t="shared" si="9"/>
        <v>0.42471561281095038</v>
      </c>
      <c r="AE69" s="1"/>
      <c r="AF69" s="1"/>
      <c r="AG69" s="1"/>
      <c r="AH69" s="1"/>
      <c r="AI69" s="1"/>
      <c r="AJ69" s="1"/>
      <c r="AK69" s="1"/>
      <c r="AL69" s="1"/>
    </row>
    <row r="70" spans="1:38" x14ac:dyDescent="0.2">
      <c r="A70" s="19">
        <v>2002</v>
      </c>
      <c r="B70" s="1">
        <v>6949</v>
      </c>
      <c r="C70" s="1">
        <v>1231.7</v>
      </c>
      <c r="D70" s="1">
        <v>6949</v>
      </c>
      <c r="E70" s="1">
        <v>1231.7</v>
      </c>
      <c r="F70" s="1">
        <v>6949</v>
      </c>
      <c r="G70" s="1">
        <v>1231.7</v>
      </c>
      <c r="H70" s="1">
        <v>6949</v>
      </c>
      <c r="I70" s="7">
        <v>1231.7</v>
      </c>
      <c r="J70" s="2">
        <v>372.52249999999998</v>
      </c>
      <c r="K70" s="2">
        <v>372.52249999999998</v>
      </c>
      <c r="L70" s="2">
        <v>372.52249999999998</v>
      </c>
      <c r="M70" s="15">
        <v>372.52249999999998</v>
      </c>
      <c r="N70" s="2">
        <f t="shared" si="2"/>
        <v>2.0550000000000068</v>
      </c>
      <c r="O70" s="2">
        <f t="shared" si="3"/>
        <v>2.0550000000000068</v>
      </c>
      <c r="P70" s="2">
        <f t="shared" si="4"/>
        <v>2.0550000000000068</v>
      </c>
      <c r="Q70" s="15">
        <f t="shared" si="5"/>
        <v>2.0550000000000068</v>
      </c>
      <c r="R70" s="2">
        <f t="shared" si="6"/>
        <v>0.53447020738224482</v>
      </c>
      <c r="S70" s="2">
        <f t="shared" si="7"/>
        <v>0.53447020738224482</v>
      </c>
      <c r="T70" s="2">
        <f t="shared" si="8"/>
        <v>0.53447020738224482</v>
      </c>
      <c r="U70" s="15">
        <f t="shared" si="9"/>
        <v>0.53447020738224482</v>
      </c>
      <c r="AE70" s="1"/>
      <c r="AF70" s="1"/>
      <c r="AG70" s="1"/>
      <c r="AH70" s="1"/>
      <c r="AI70" s="1"/>
      <c r="AJ70" s="1"/>
      <c r="AK70" s="1"/>
      <c r="AL70" s="1"/>
    </row>
    <row r="71" spans="1:38" x14ac:dyDescent="0.2">
      <c r="A71" s="19">
        <v>2003</v>
      </c>
      <c r="B71" s="1">
        <v>7286</v>
      </c>
      <c r="C71" s="1">
        <v>1225.7</v>
      </c>
      <c r="D71" s="1">
        <v>7286</v>
      </c>
      <c r="E71" s="1">
        <v>1225.7</v>
      </c>
      <c r="F71" s="1">
        <v>7286</v>
      </c>
      <c r="G71" s="1">
        <v>1225.7</v>
      </c>
      <c r="H71" s="1">
        <v>7286</v>
      </c>
      <c r="I71" s="7">
        <v>1225.7</v>
      </c>
      <c r="J71" s="2">
        <v>374.76</v>
      </c>
      <c r="K71" s="2">
        <v>374.76</v>
      </c>
      <c r="L71" s="2">
        <v>374.76</v>
      </c>
      <c r="M71" s="15">
        <v>374.76</v>
      </c>
      <c r="N71" s="2">
        <f t="shared" si="2"/>
        <v>2.2375000000000114</v>
      </c>
      <c r="O71" s="2">
        <f t="shared" si="3"/>
        <v>2.2375000000000114</v>
      </c>
      <c r="P71" s="2">
        <f t="shared" si="4"/>
        <v>2.2375000000000114</v>
      </c>
      <c r="Q71" s="15">
        <f t="shared" si="5"/>
        <v>2.2375000000000114</v>
      </c>
      <c r="R71" s="2">
        <f t="shared" si="6"/>
        <v>0.55930522667297533</v>
      </c>
      <c r="S71" s="2">
        <f t="shared" si="7"/>
        <v>0.55930522667297533</v>
      </c>
      <c r="T71" s="2">
        <f t="shared" si="8"/>
        <v>0.55930522667297533</v>
      </c>
      <c r="U71" s="15">
        <f t="shared" si="9"/>
        <v>0.55930522667297533</v>
      </c>
      <c r="AE71" s="1"/>
      <c r="AF71" s="1"/>
      <c r="AG71" s="1"/>
      <c r="AH71" s="1"/>
      <c r="AI71" s="1"/>
      <c r="AJ71" s="1"/>
      <c r="AK71" s="1"/>
      <c r="AL71" s="1"/>
    </row>
    <row r="72" spans="1:38" x14ac:dyDescent="0.2">
      <c r="A72" s="19">
        <v>2004</v>
      </c>
      <c r="B72" s="1">
        <v>7671.9</v>
      </c>
      <c r="C72" s="1">
        <v>1242.8999999999999</v>
      </c>
      <c r="D72" s="1">
        <v>7671.9</v>
      </c>
      <c r="E72" s="1">
        <v>1242.8999999999999</v>
      </c>
      <c r="F72" s="1">
        <v>7671.9</v>
      </c>
      <c r="G72" s="1">
        <v>1242.8999999999999</v>
      </c>
      <c r="H72" s="1">
        <v>7671.9</v>
      </c>
      <c r="I72" s="7">
        <v>1242.8999999999999</v>
      </c>
      <c r="J72" s="2">
        <v>376.8125</v>
      </c>
      <c r="K72" s="2">
        <v>376.8125</v>
      </c>
      <c r="L72" s="2">
        <v>376.8125</v>
      </c>
      <c r="M72" s="15">
        <v>376.8125</v>
      </c>
      <c r="N72" s="2">
        <f t="shared" si="2"/>
        <v>2.0525000000000091</v>
      </c>
      <c r="O72" s="2">
        <f t="shared" si="3"/>
        <v>2.0525000000000091</v>
      </c>
      <c r="P72" s="2">
        <f t="shared" si="4"/>
        <v>2.0525000000000091</v>
      </c>
      <c r="Q72" s="15">
        <f t="shared" si="5"/>
        <v>2.0525000000000091</v>
      </c>
      <c r="R72" s="2">
        <f t="shared" si="6"/>
        <v>0.48986194604430439</v>
      </c>
      <c r="S72" s="2">
        <f t="shared" si="7"/>
        <v>0.48986194604430439</v>
      </c>
      <c r="T72" s="2">
        <f t="shared" si="8"/>
        <v>0.48986194604430439</v>
      </c>
      <c r="U72" s="15">
        <f t="shared" si="9"/>
        <v>0.48986194604430439</v>
      </c>
      <c r="AE72" s="1"/>
      <c r="AF72" s="1"/>
      <c r="AG72" s="1"/>
      <c r="AH72" s="1"/>
      <c r="AI72" s="1"/>
      <c r="AJ72" s="1"/>
      <c r="AK72" s="1"/>
      <c r="AL72" s="1"/>
    </row>
    <row r="73" spans="1:38" x14ac:dyDescent="0.2">
      <c r="A73" s="19">
        <v>2005</v>
      </c>
      <c r="B73" s="1">
        <v>7971</v>
      </c>
      <c r="C73" s="1">
        <v>1195.5</v>
      </c>
      <c r="D73" s="1">
        <v>7971</v>
      </c>
      <c r="E73" s="1">
        <v>1195.5</v>
      </c>
      <c r="F73" s="1">
        <v>7971</v>
      </c>
      <c r="G73" s="1">
        <v>1195.5</v>
      </c>
      <c r="H73" s="1">
        <v>7971</v>
      </c>
      <c r="I73" s="7">
        <v>1195.5</v>
      </c>
      <c r="J73" s="2">
        <v>378.8125</v>
      </c>
      <c r="K73" s="2">
        <v>378.8125</v>
      </c>
      <c r="L73" s="2">
        <v>378.8125</v>
      </c>
      <c r="M73" s="15">
        <v>378.8125</v>
      </c>
      <c r="N73" s="2">
        <f t="shared" si="2"/>
        <v>2</v>
      </c>
      <c r="O73" s="2">
        <f t="shared" si="3"/>
        <v>2</v>
      </c>
      <c r="P73" s="2">
        <f t="shared" si="4"/>
        <v>2</v>
      </c>
      <c r="Q73" s="15">
        <f t="shared" si="5"/>
        <v>2</v>
      </c>
      <c r="R73" s="2">
        <f t="shared" si="6"/>
        <v>0.46422507488530734</v>
      </c>
      <c r="S73" s="2">
        <f t="shared" si="7"/>
        <v>0.46422507488530734</v>
      </c>
      <c r="T73" s="2">
        <f t="shared" si="8"/>
        <v>0.46422507488530734</v>
      </c>
      <c r="U73" s="15">
        <f t="shared" si="9"/>
        <v>0.46422507488530734</v>
      </c>
      <c r="AE73" s="1"/>
      <c r="AF73" s="1"/>
      <c r="AG73" s="1"/>
      <c r="AH73" s="1"/>
      <c r="AI73" s="1"/>
      <c r="AJ73" s="1"/>
      <c r="AK73" s="1"/>
      <c r="AL73" s="1"/>
    </row>
    <row r="74" spans="1:38" x14ac:dyDescent="0.2">
      <c r="A74" s="19">
        <v>2006</v>
      </c>
      <c r="B74" s="1">
        <v>8161.5</v>
      </c>
      <c r="C74" s="1">
        <v>1165</v>
      </c>
      <c r="D74" s="1">
        <v>8080.9999999999991</v>
      </c>
      <c r="E74" s="1">
        <v>1131.8999999999999</v>
      </c>
      <c r="F74" s="1">
        <v>8098.5</v>
      </c>
      <c r="G74" s="1">
        <v>1138.5</v>
      </c>
      <c r="H74" s="1">
        <v>8142.7</v>
      </c>
      <c r="I74" s="7">
        <v>1167.5999999999999</v>
      </c>
      <c r="J74" s="2">
        <v>380.82749999999999</v>
      </c>
      <c r="K74" s="2">
        <v>380.82749999999999</v>
      </c>
      <c r="L74" s="2">
        <v>380.82749999999999</v>
      </c>
      <c r="M74" s="15">
        <v>380.82749999999999</v>
      </c>
      <c r="N74" s="2">
        <f t="shared" si="2"/>
        <v>2.0149999999999864</v>
      </c>
      <c r="O74" s="2">
        <f t="shared" si="3"/>
        <v>2.0149999999999864</v>
      </c>
      <c r="P74" s="2">
        <f t="shared" si="4"/>
        <v>2.0149999999999864</v>
      </c>
      <c r="Q74" s="15">
        <f t="shared" si="5"/>
        <v>2.0149999999999864</v>
      </c>
      <c r="R74" s="2">
        <f t="shared" si="6"/>
        <v>0.45968305822689787</v>
      </c>
      <c r="S74" s="2">
        <f t="shared" si="7"/>
        <v>0.46535119696872457</v>
      </c>
      <c r="T74" s="2">
        <f t="shared" si="8"/>
        <v>0.46413706209301314</v>
      </c>
      <c r="U74" s="15">
        <f t="shared" si="9"/>
        <v>0.4604829105993537</v>
      </c>
      <c r="AE74" s="1"/>
      <c r="AF74" s="1"/>
      <c r="AG74" s="1"/>
      <c r="AH74" s="1"/>
      <c r="AI74" s="1"/>
      <c r="AJ74" s="1"/>
      <c r="AK74" s="1"/>
      <c r="AL74" s="1"/>
    </row>
    <row r="75" spans="1:38" x14ac:dyDescent="0.2">
      <c r="A75" s="19">
        <v>2007</v>
      </c>
      <c r="B75" s="1">
        <v>8352.2999999999993</v>
      </c>
      <c r="C75" s="1">
        <v>1134.9000000000001</v>
      </c>
      <c r="D75" s="1">
        <v>8189.9</v>
      </c>
      <c r="E75" s="1">
        <v>1068.3</v>
      </c>
      <c r="F75" s="1">
        <v>8226</v>
      </c>
      <c r="G75" s="1">
        <v>1081.5</v>
      </c>
      <c r="H75" s="1">
        <v>8313.5999999999985</v>
      </c>
      <c r="I75" s="7">
        <v>1140</v>
      </c>
      <c r="J75" s="2">
        <v>382.77749999999997</v>
      </c>
      <c r="K75" s="2">
        <v>382.77749999999997</v>
      </c>
      <c r="L75" s="2">
        <v>382.77749999999997</v>
      </c>
      <c r="M75" s="15">
        <v>382.77749999999997</v>
      </c>
      <c r="N75" s="2">
        <f t="shared" si="2"/>
        <v>1.9499999999999886</v>
      </c>
      <c r="O75" s="2">
        <f t="shared" si="3"/>
        <v>1.9499999999999886</v>
      </c>
      <c r="P75" s="2">
        <f t="shared" si="4"/>
        <v>1.9499999999999886</v>
      </c>
      <c r="Q75" s="15">
        <f t="shared" si="5"/>
        <v>1.9499999999999886</v>
      </c>
      <c r="R75" s="2">
        <f t="shared" si="6"/>
        <v>0.4373193534670653</v>
      </c>
      <c r="S75" s="2">
        <f t="shared" si="7"/>
        <v>0.4481363731840684</v>
      </c>
      <c r="T75" s="2">
        <f t="shared" si="8"/>
        <v>0.44576268280555909</v>
      </c>
      <c r="U75" s="15">
        <f t="shared" si="9"/>
        <v>0.43887367460150023</v>
      </c>
      <c r="AE75" s="1"/>
      <c r="AF75" s="1"/>
      <c r="AG75" s="1"/>
      <c r="AH75" s="1"/>
      <c r="AI75" s="1"/>
      <c r="AJ75" s="1"/>
      <c r="AK75" s="1"/>
      <c r="AL75" s="1"/>
    </row>
    <row r="76" spans="1:38" x14ac:dyDescent="0.2">
      <c r="A76" s="19">
        <v>2008</v>
      </c>
      <c r="B76" s="1">
        <v>8543.4</v>
      </c>
      <c r="C76" s="1">
        <v>1104.5</v>
      </c>
      <c r="D76" s="1">
        <v>8297.1666999999998</v>
      </c>
      <c r="E76" s="1">
        <v>1004.6667</v>
      </c>
      <c r="F76" s="1">
        <v>8353.1332999999995</v>
      </c>
      <c r="G76" s="1">
        <v>1024.5333000000001</v>
      </c>
      <c r="H76" s="1">
        <v>8482.8667000000005</v>
      </c>
      <c r="I76" s="7">
        <v>1112.1667</v>
      </c>
      <c r="J76" s="2">
        <v>384.8</v>
      </c>
      <c r="K76" s="2">
        <v>384.8</v>
      </c>
      <c r="L76" s="2">
        <v>384.8</v>
      </c>
      <c r="M76" s="15">
        <v>384.8</v>
      </c>
      <c r="N76" s="2">
        <f t="shared" si="2"/>
        <v>2.0225000000000364</v>
      </c>
      <c r="O76" s="2">
        <f t="shared" si="3"/>
        <v>2.0225000000000364</v>
      </c>
      <c r="P76" s="2">
        <f t="shared" si="4"/>
        <v>2.0225000000000364</v>
      </c>
      <c r="Q76" s="15">
        <f t="shared" si="5"/>
        <v>2.0225000000000364</v>
      </c>
      <c r="R76" s="2">
        <f t="shared" si="6"/>
        <v>0.44602364134804251</v>
      </c>
      <c r="S76" s="2">
        <f t="shared" si="7"/>
        <v>0.46261756197028636</v>
      </c>
      <c r="T76" s="2">
        <f t="shared" si="8"/>
        <v>0.45887657057052755</v>
      </c>
      <c r="U76" s="15">
        <f t="shared" si="9"/>
        <v>0.44848113706011483</v>
      </c>
      <c r="AE76" s="1"/>
      <c r="AF76" s="1"/>
      <c r="AG76" s="1"/>
      <c r="AH76" s="1"/>
      <c r="AI76" s="1"/>
      <c r="AJ76" s="1"/>
      <c r="AK76" s="1"/>
      <c r="AL76" s="1"/>
    </row>
    <row r="77" spans="1:38" x14ac:dyDescent="0.2">
      <c r="A77" s="19">
        <v>2009</v>
      </c>
      <c r="B77" s="1">
        <v>8734.5</v>
      </c>
      <c r="C77" s="1">
        <v>1074.1000000000001</v>
      </c>
      <c r="D77" s="1">
        <v>8404.4333000000006</v>
      </c>
      <c r="E77" s="1">
        <v>941.03332999999998</v>
      </c>
      <c r="F77" s="1">
        <v>8480.2667000000001</v>
      </c>
      <c r="G77" s="1">
        <v>967.56666999999993</v>
      </c>
      <c r="H77" s="1">
        <v>8652.1332999999995</v>
      </c>
      <c r="I77" s="7">
        <v>1084.3333</v>
      </c>
      <c r="J77" s="2">
        <v>387.01226000000003</v>
      </c>
      <c r="K77" s="2">
        <v>386.93455</v>
      </c>
      <c r="L77" s="2">
        <v>386.95159999999998</v>
      </c>
      <c r="M77" s="15">
        <v>387.00054</v>
      </c>
      <c r="N77" s="2">
        <f t="shared" si="2"/>
        <v>2.2122600000000148</v>
      </c>
      <c r="O77" s="2">
        <f t="shared" si="3"/>
        <v>2.1345499999999902</v>
      </c>
      <c r="P77" s="2">
        <f t="shared" si="4"/>
        <v>2.1515999999999735</v>
      </c>
      <c r="Q77" s="15">
        <f t="shared" si="5"/>
        <v>2.2005399999999895</v>
      </c>
      <c r="R77" s="2">
        <f t="shared" si="6"/>
        <v>0.47987849134563521</v>
      </c>
      <c r="S77" s="2">
        <f t="shared" si="7"/>
        <v>0.48596778785789002</v>
      </c>
      <c r="T77" s="2">
        <f t="shared" si="8"/>
        <v>0.48454202790681478</v>
      </c>
      <c r="U77" s="15">
        <f t="shared" si="9"/>
        <v>0.4808725991007845</v>
      </c>
      <c r="AE77" s="1"/>
      <c r="AF77" s="1"/>
      <c r="AG77" s="1"/>
      <c r="AH77" s="1"/>
      <c r="AI77" s="1"/>
      <c r="AJ77" s="1"/>
      <c r="AK77" s="1"/>
      <c r="AL77" s="1"/>
    </row>
    <row r="78" spans="1:38" x14ac:dyDescent="0.2">
      <c r="A78" s="19">
        <v>2010</v>
      </c>
      <c r="B78" s="1">
        <v>8925.5999999999985</v>
      </c>
      <c r="C78" s="1">
        <v>1043.7</v>
      </c>
      <c r="D78" s="1">
        <v>8511.6999999999989</v>
      </c>
      <c r="E78" s="1">
        <v>877.4</v>
      </c>
      <c r="F78" s="1">
        <v>8607.4</v>
      </c>
      <c r="G78" s="1">
        <v>910.59999999999991</v>
      </c>
      <c r="H78" s="1">
        <v>8821.4000000000015</v>
      </c>
      <c r="I78" s="7">
        <v>1056.5</v>
      </c>
      <c r="J78" s="2">
        <v>389.32416000000001</v>
      </c>
      <c r="K78" s="2">
        <v>389.07150000000001</v>
      </c>
      <c r="L78" s="2">
        <v>389.12785000000002</v>
      </c>
      <c r="M78" s="15">
        <v>389.28521000000001</v>
      </c>
      <c r="N78" s="2">
        <f t="shared" si="2"/>
        <v>2.3118999999999801</v>
      </c>
      <c r="O78" s="2">
        <f t="shared" si="3"/>
        <v>2.136950000000013</v>
      </c>
      <c r="P78" s="2">
        <f t="shared" si="4"/>
        <v>2.1762500000000387</v>
      </c>
      <c r="Q78" s="15">
        <f t="shared" si="5"/>
        <v>2.2846700000000055</v>
      </c>
      <c r="R78" s="2">
        <f t="shared" si="6"/>
        <v>0.49340838075017546</v>
      </c>
      <c r="S78" s="2">
        <f t="shared" si="7"/>
        <v>0.48425324340560899</v>
      </c>
      <c r="T78" s="2">
        <f t="shared" si="8"/>
        <v>0.48648026359910196</v>
      </c>
      <c r="U78" s="15">
        <f t="shared" si="9"/>
        <v>0.49210864657467795</v>
      </c>
      <c r="AE78" s="1"/>
      <c r="AF78" s="1"/>
      <c r="AG78" s="1"/>
      <c r="AH78" s="1"/>
      <c r="AI78" s="1"/>
      <c r="AJ78" s="1"/>
      <c r="AK78" s="1"/>
      <c r="AL78" s="1"/>
    </row>
    <row r="79" spans="1:38" x14ac:dyDescent="0.2">
      <c r="A79" s="19">
        <v>2011</v>
      </c>
      <c r="B79" s="1">
        <v>9186.7900000000009</v>
      </c>
      <c r="C79" s="1">
        <v>1029.9799999999998</v>
      </c>
      <c r="D79" s="1">
        <v>8555.57</v>
      </c>
      <c r="E79" s="1">
        <v>830.29</v>
      </c>
      <c r="F79" s="1">
        <v>8733.81</v>
      </c>
      <c r="G79" s="1">
        <v>853.62</v>
      </c>
      <c r="H79" s="1">
        <v>8868.0299999999988</v>
      </c>
      <c r="I79" s="7">
        <v>1048.1300000000001</v>
      </c>
      <c r="J79" s="2">
        <v>391.63801000000001</v>
      </c>
      <c r="K79" s="2">
        <v>391.16649999999998</v>
      </c>
      <c r="L79" s="2">
        <v>391.27357000000001</v>
      </c>
      <c r="M79" s="15">
        <v>391.56252000000001</v>
      </c>
      <c r="N79" s="2">
        <f t="shared" si="2"/>
        <v>2.3138500000000022</v>
      </c>
      <c r="O79" s="2">
        <f t="shared" si="3"/>
        <v>2.0949999999999704</v>
      </c>
      <c r="P79" s="2">
        <f t="shared" si="4"/>
        <v>2.145719999999983</v>
      </c>
      <c r="Q79" s="15">
        <f t="shared" si="5"/>
        <v>2.2773099999999999</v>
      </c>
      <c r="R79" s="2">
        <f t="shared" si="6"/>
        <v>0.48186316285704617</v>
      </c>
      <c r="S79" s="2">
        <f t="shared" si="7"/>
        <v>0.47491085617200507</v>
      </c>
      <c r="T79" s="2">
        <f t="shared" si="8"/>
        <v>0.47618201145954892</v>
      </c>
      <c r="U79" s="15">
        <f t="shared" si="9"/>
        <v>0.48863072253089046</v>
      </c>
      <c r="AE79" s="1"/>
      <c r="AF79" s="1"/>
      <c r="AG79" s="1"/>
      <c r="AH79" s="1"/>
      <c r="AI79" s="1"/>
      <c r="AJ79" s="1"/>
      <c r="AK79" s="1"/>
      <c r="AL79" s="1"/>
    </row>
    <row r="80" spans="1:38" x14ac:dyDescent="0.2">
      <c r="A80" s="19">
        <v>2012</v>
      </c>
      <c r="B80" s="1">
        <v>9447.98</v>
      </c>
      <c r="C80" s="1">
        <v>1016.26</v>
      </c>
      <c r="D80" s="1">
        <v>8599.4399999999987</v>
      </c>
      <c r="E80" s="1">
        <v>783.18</v>
      </c>
      <c r="F80" s="1">
        <v>8860.2199999999993</v>
      </c>
      <c r="G80" s="1">
        <v>796.64</v>
      </c>
      <c r="H80" s="1">
        <v>8914.66</v>
      </c>
      <c r="I80" s="7">
        <v>1039.76</v>
      </c>
      <c r="J80" s="2">
        <v>394.00866000000002</v>
      </c>
      <c r="K80" s="2">
        <v>393.24065999999999</v>
      </c>
      <c r="L80" s="2">
        <v>393.42110000000002</v>
      </c>
      <c r="M80" s="15">
        <v>393.84273000000002</v>
      </c>
      <c r="N80" s="2">
        <f t="shared" si="2"/>
        <v>2.3706500000000119</v>
      </c>
      <c r="O80" s="2">
        <f t="shared" si="3"/>
        <v>2.0741600000000062</v>
      </c>
      <c r="P80" s="2">
        <f t="shared" si="4"/>
        <v>2.1475300000000175</v>
      </c>
      <c r="Q80" s="15">
        <f t="shared" si="5"/>
        <v>2.280210000000011</v>
      </c>
      <c r="R80" s="2">
        <f t="shared" si="6"/>
        <v>0.48201648377835293</v>
      </c>
      <c r="S80" s="2">
        <f t="shared" si="7"/>
        <v>0.47034904781167064</v>
      </c>
      <c r="T80" s="2">
        <f t="shared" si="8"/>
        <v>0.47315719249916488</v>
      </c>
      <c r="U80" s="15">
        <f t="shared" si="9"/>
        <v>0.4873725077199772</v>
      </c>
      <c r="AE80" s="1"/>
      <c r="AF80" s="1"/>
      <c r="AG80" s="1"/>
      <c r="AH80" s="1"/>
      <c r="AI80" s="1"/>
      <c r="AJ80" s="1"/>
      <c r="AK80" s="1"/>
      <c r="AL80" s="1"/>
    </row>
    <row r="81" spans="1:38" x14ac:dyDescent="0.2">
      <c r="A81" s="19">
        <v>2013</v>
      </c>
      <c r="B81" s="1">
        <v>9709.17</v>
      </c>
      <c r="C81" s="1">
        <v>1002.54</v>
      </c>
      <c r="D81" s="1">
        <v>8643.31</v>
      </c>
      <c r="E81" s="1">
        <v>736.07</v>
      </c>
      <c r="F81" s="1">
        <v>8986.6299999999992</v>
      </c>
      <c r="G81" s="1">
        <v>739.66</v>
      </c>
      <c r="H81" s="1">
        <v>8961.2900000000009</v>
      </c>
      <c r="I81" s="7">
        <v>1031.3900000000001</v>
      </c>
      <c r="J81" s="2">
        <v>396.46384</v>
      </c>
      <c r="K81" s="2">
        <v>395.29786000000001</v>
      </c>
      <c r="L81" s="2">
        <v>395.58283</v>
      </c>
      <c r="M81" s="15">
        <v>396.11734000000001</v>
      </c>
      <c r="N81" s="2">
        <f t="shared" si="2"/>
        <v>2.4551799999999844</v>
      </c>
      <c r="O81" s="2">
        <f t="shared" si="3"/>
        <v>2.057200000000023</v>
      </c>
      <c r="P81" s="2">
        <f t="shared" si="4"/>
        <v>2.1617299999999773</v>
      </c>
      <c r="Q81" s="15">
        <f t="shared" si="5"/>
        <v>2.2746099999999956</v>
      </c>
      <c r="R81" s="2">
        <f t="shared" si="6"/>
        <v>0.48767071121627825</v>
      </c>
      <c r="S81" s="2">
        <f t="shared" si="7"/>
        <v>0.46666424396876921</v>
      </c>
      <c r="T81" s="2">
        <f t="shared" si="8"/>
        <v>0.47288591353073434</v>
      </c>
      <c r="U81" s="15">
        <f t="shared" si="9"/>
        <v>0.48431409238370904</v>
      </c>
      <c r="AE81" s="1"/>
      <c r="AF81" s="1"/>
      <c r="AG81" s="1"/>
      <c r="AH81" s="1"/>
      <c r="AI81" s="1"/>
      <c r="AJ81" s="1"/>
      <c r="AK81" s="1"/>
      <c r="AL81" s="1"/>
    </row>
    <row r="82" spans="1:38" x14ac:dyDescent="0.2">
      <c r="A82" s="19">
        <v>2014</v>
      </c>
      <c r="B82" s="1">
        <v>9970.3599999999988</v>
      </c>
      <c r="C82" s="1">
        <v>988.82</v>
      </c>
      <c r="D82" s="1">
        <v>8687.18</v>
      </c>
      <c r="E82" s="1">
        <v>688.96</v>
      </c>
      <c r="F82" s="1">
        <v>9113.0399999999991</v>
      </c>
      <c r="G82" s="1">
        <v>682.68</v>
      </c>
      <c r="H82" s="1">
        <v>9007.92</v>
      </c>
      <c r="I82" s="7">
        <v>1023.0200000000001</v>
      </c>
      <c r="J82" s="2">
        <v>399.00402000000003</v>
      </c>
      <c r="K82" s="2">
        <v>397.34575999999998</v>
      </c>
      <c r="L82" s="2">
        <v>397.76407999999998</v>
      </c>
      <c r="M82" s="15">
        <v>398.39568000000003</v>
      </c>
      <c r="N82" s="2">
        <f t="shared" si="2"/>
        <v>2.5401800000000208</v>
      </c>
      <c r="O82" s="2">
        <f t="shared" si="3"/>
        <v>2.0478999999999701</v>
      </c>
      <c r="P82" s="2">
        <f t="shared" si="4"/>
        <v>2.1812499999999773</v>
      </c>
      <c r="Q82" s="15">
        <f t="shared" si="5"/>
        <v>2.2783400000000142</v>
      </c>
      <c r="R82" s="2">
        <f t="shared" si="6"/>
        <v>0.49316082935697614</v>
      </c>
      <c r="S82" s="2">
        <f t="shared" si="7"/>
        <v>0.46471512184685043</v>
      </c>
      <c r="T82" s="2">
        <f t="shared" si="8"/>
        <v>0.47377399995186292</v>
      </c>
      <c r="U82" s="15">
        <f t="shared" si="9"/>
        <v>0.48325799126439273</v>
      </c>
      <c r="AE82" s="1"/>
      <c r="AF82" s="1"/>
      <c r="AG82" s="1"/>
      <c r="AH82" s="1"/>
      <c r="AI82" s="1"/>
      <c r="AJ82" s="1"/>
      <c r="AK82" s="1"/>
      <c r="AL82" s="1"/>
    </row>
    <row r="83" spans="1:38" x14ac:dyDescent="0.2">
      <c r="A83" s="19">
        <v>2015</v>
      </c>
      <c r="B83" s="1">
        <v>10231.550000000001</v>
      </c>
      <c r="C83" s="1">
        <v>975.1</v>
      </c>
      <c r="D83" s="1">
        <v>8731.0499999999993</v>
      </c>
      <c r="E83" s="1">
        <v>641.85</v>
      </c>
      <c r="F83" s="1">
        <v>9239.4499999999989</v>
      </c>
      <c r="G83" s="1">
        <v>625.70000000000005</v>
      </c>
      <c r="H83" s="1">
        <v>9054.5500000000011</v>
      </c>
      <c r="I83" s="7">
        <v>1014.6500000000001</v>
      </c>
      <c r="J83" s="2">
        <v>401.62792999999999</v>
      </c>
      <c r="K83" s="2">
        <v>399.38717000000003</v>
      </c>
      <c r="L83" s="2">
        <v>399.96631000000002</v>
      </c>
      <c r="M83" s="15">
        <v>400.68068</v>
      </c>
      <c r="N83" s="2">
        <f t="shared" si="2"/>
        <v>2.6239099999999667</v>
      </c>
      <c r="O83" s="2">
        <f t="shared" si="3"/>
        <v>2.0414100000000417</v>
      </c>
      <c r="P83" s="2">
        <f t="shared" si="4"/>
        <v>2.2022300000000428</v>
      </c>
      <c r="Q83" s="15">
        <f t="shared" si="5"/>
        <v>2.2849999999999682</v>
      </c>
      <c r="R83" s="2">
        <f t="shared" si="6"/>
        <v>0.49816735902722775</v>
      </c>
      <c r="S83" s="2">
        <f t="shared" si="7"/>
        <v>0.46340252556999245</v>
      </c>
      <c r="T83" s="2">
        <f t="shared" si="8"/>
        <v>0.47496447035077438</v>
      </c>
      <c r="U83" s="15">
        <f t="shared" si="9"/>
        <v>0.48282903583795206</v>
      </c>
      <c r="AE83" s="1"/>
      <c r="AF83" s="1"/>
      <c r="AG83" s="1"/>
      <c r="AH83" s="1"/>
      <c r="AI83" s="1"/>
      <c r="AJ83" s="1"/>
      <c r="AK83" s="1"/>
      <c r="AL83" s="1"/>
    </row>
    <row r="84" spans="1:38" x14ac:dyDescent="0.2">
      <c r="A84" s="19">
        <v>2016</v>
      </c>
      <c r="B84" s="1">
        <v>10492.74</v>
      </c>
      <c r="C84" s="1">
        <v>961.38</v>
      </c>
      <c r="D84" s="1">
        <v>8774.92</v>
      </c>
      <c r="E84" s="1">
        <v>594.74</v>
      </c>
      <c r="F84" s="1">
        <v>9365.8599999999988</v>
      </c>
      <c r="G84" s="1">
        <v>568.72</v>
      </c>
      <c r="H84" s="1">
        <v>9101.18</v>
      </c>
      <c r="I84" s="7">
        <v>1006.2800000000001</v>
      </c>
      <c r="J84" s="2">
        <v>404.32819000000001</v>
      </c>
      <c r="K84" s="2">
        <v>401.41789</v>
      </c>
      <c r="L84" s="2">
        <v>402.18432000000001</v>
      </c>
      <c r="M84" s="15">
        <v>402.9683</v>
      </c>
      <c r="N84" s="2">
        <f t="shared" si="2"/>
        <v>2.7002600000000143</v>
      </c>
      <c r="O84" s="2">
        <f t="shared" si="3"/>
        <v>2.0307199999999739</v>
      </c>
      <c r="P84" s="2">
        <f t="shared" si="4"/>
        <v>2.2180099999999925</v>
      </c>
      <c r="Q84" s="15">
        <f t="shared" si="5"/>
        <v>2.287620000000004</v>
      </c>
      <c r="R84" s="2">
        <f t="shared" si="6"/>
        <v>0.50158668169647447</v>
      </c>
      <c r="S84" s="2">
        <f t="shared" si="7"/>
        <v>0.46113528677281507</v>
      </c>
      <c r="T84" s="2">
        <f t="shared" si="8"/>
        <v>0.4750246324218983</v>
      </c>
      <c r="U84" s="15">
        <f t="shared" si="9"/>
        <v>0.48155289219494202</v>
      </c>
      <c r="AE84" s="1"/>
      <c r="AF84" s="1"/>
      <c r="AG84" s="1"/>
      <c r="AH84" s="1"/>
      <c r="AI84" s="1"/>
      <c r="AJ84" s="1"/>
      <c r="AK84" s="1"/>
      <c r="AL84" s="1"/>
    </row>
    <row r="85" spans="1:38" x14ac:dyDescent="0.2">
      <c r="A85" s="19">
        <v>2017</v>
      </c>
      <c r="B85" s="1">
        <v>10753.93</v>
      </c>
      <c r="C85" s="1">
        <v>947.66</v>
      </c>
      <c r="D85" s="1">
        <v>8818.7899999999991</v>
      </c>
      <c r="E85" s="1">
        <v>547.63</v>
      </c>
      <c r="F85" s="1">
        <v>9492.27</v>
      </c>
      <c r="G85" s="1">
        <v>511.73999999999995</v>
      </c>
      <c r="H85" s="1">
        <v>9147.81</v>
      </c>
      <c r="I85" s="7">
        <v>997.91</v>
      </c>
      <c r="J85" s="2">
        <v>407.09588000000002</v>
      </c>
      <c r="K85" s="2">
        <v>403.43126999999998</v>
      </c>
      <c r="L85" s="2">
        <v>404.41077000000001</v>
      </c>
      <c r="M85" s="15">
        <v>405.25182000000001</v>
      </c>
      <c r="N85" s="2">
        <f t="shared" ref="N85:N148" si="10">J85-J84</f>
        <v>2.767690000000016</v>
      </c>
      <c r="O85" s="2">
        <f t="shared" ref="O85:O148" si="11">K85-K84</f>
        <v>2.0133799999999837</v>
      </c>
      <c r="P85" s="2">
        <f t="shared" ref="P85:P148" si="12">L85-L84</f>
        <v>2.2264499999999998</v>
      </c>
      <c r="Q85" s="15">
        <f t="shared" ref="Q85:Q148" si="13">M85-M84</f>
        <v>2.28352000000001</v>
      </c>
      <c r="R85" s="2">
        <f t="shared" ref="R85:R148" si="14">N85/0.47/(0.001*(B85+C85))</f>
        <v>0.50323948520325934</v>
      </c>
      <c r="S85" s="2">
        <f t="shared" ref="S85:S148" si="15">O85/0.47/(0.001*(D85+E85))</f>
        <v>0.45735587706322373</v>
      </c>
      <c r="T85" s="2">
        <f t="shared" ref="T85:T148" si="16">P85/0.47/(0.001*(F85+G85))</f>
        <v>0.47352288328125097</v>
      </c>
      <c r="U85" s="15">
        <f t="shared" ref="U85:U148" si="17">Q85/0.47/(0.001*(H85+I85))</f>
        <v>0.47887712173107316</v>
      </c>
      <c r="AE85" s="1"/>
      <c r="AF85" s="1"/>
      <c r="AG85" s="1"/>
      <c r="AH85" s="1"/>
      <c r="AI85" s="1"/>
      <c r="AJ85" s="1"/>
      <c r="AK85" s="1"/>
      <c r="AL85" s="1"/>
    </row>
    <row r="86" spans="1:38" x14ac:dyDescent="0.2">
      <c r="A86" s="19">
        <v>2018</v>
      </c>
      <c r="B86" s="1">
        <v>11015.119999999999</v>
      </c>
      <c r="C86" s="1">
        <v>933.93999999999994</v>
      </c>
      <c r="D86" s="1">
        <v>8862.66</v>
      </c>
      <c r="E86" s="1">
        <v>500.52</v>
      </c>
      <c r="F86" s="1">
        <v>9618.68</v>
      </c>
      <c r="G86" s="1">
        <v>454.76</v>
      </c>
      <c r="H86" s="1">
        <v>9194.44</v>
      </c>
      <c r="I86" s="7">
        <v>989.54</v>
      </c>
      <c r="J86" s="2">
        <v>409.92701</v>
      </c>
      <c r="K86" s="2">
        <v>405.42513000000002</v>
      </c>
      <c r="L86" s="2">
        <v>406.64292</v>
      </c>
      <c r="M86" s="15">
        <v>407.52882</v>
      </c>
      <c r="N86" s="2">
        <f t="shared" si="10"/>
        <v>2.8311299999999733</v>
      </c>
      <c r="O86" s="2">
        <f t="shared" si="11"/>
        <v>1.9938600000000406</v>
      </c>
      <c r="P86" s="2">
        <f t="shared" si="12"/>
        <v>2.2321499999999901</v>
      </c>
      <c r="Q86" s="15">
        <f t="shared" si="13"/>
        <v>2.2769999999999868</v>
      </c>
      <c r="R86" s="2">
        <f t="shared" si="14"/>
        <v>0.50411336549182728</v>
      </c>
      <c r="S86" s="2">
        <f t="shared" si="15"/>
        <v>0.453078475384327</v>
      </c>
      <c r="T86" s="2">
        <f t="shared" si="16"/>
        <v>0.47146310685812537</v>
      </c>
      <c r="U86" s="15">
        <f t="shared" si="17"/>
        <v>0.475715864628937</v>
      </c>
      <c r="AE86" s="1"/>
      <c r="AF86" s="1"/>
      <c r="AG86" s="1"/>
      <c r="AH86" s="1"/>
      <c r="AI86" s="1"/>
      <c r="AJ86" s="1"/>
      <c r="AK86" s="1"/>
      <c r="AL86" s="1"/>
    </row>
    <row r="87" spans="1:38" x14ac:dyDescent="0.2">
      <c r="A87" s="19">
        <v>2019</v>
      </c>
      <c r="B87" s="1">
        <v>11276.310000000001</v>
      </c>
      <c r="C87" s="1">
        <v>920.22</v>
      </c>
      <c r="D87" s="1">
        <v>8906.5300000000007</v>
      </c>
      <c r="E87" s="1">
        <v>453.40999999999997</v>
      </c>
      <c r="F87" s="1">
        <v>9745.09</v>
      </c>
      <c r="G87" s="1">
        <v>397.78000000000003</v>
      </c>
      <c r="H87" s="1">
        <v>9241.07</v>
      </c>
      <c r="I87" s="7">
        <v>981.17</v>
      </c>
      <c r="J87" s="2">
        <v>412.82150999999999</v>
      </c>
      <c r="K87" s="2">
        <v>407.40082999999998</v>
      </c>
      <c r="L87" s="2">
        <v>408.88170000000002</v>
      </c>
      <c r="M87" s="15">
        <v>409.80029000000002</v>
      </c>
      <c r="N87" s="2">
        <f t="shared" si="10"/>
        <v>2.8944999999999936</v>
      </c>
      <c r="O87" s="2">
        <f t="shared" si="11"/>
        <v>1.9756999999999607</v>
      </c>
      <c r="P87" s="2">
        <f t="shared" si="12"/>
        <v>2.2387800000000198</v>
      </c>
      <c r="Q87" s="15">
        <f t="shared" si="13"/>
        <v>2.2714700000000221</v>
      </c>
      <c r="R87" s="2">
        <f t="shared" si="14"/>
        <v>0.50493957201743922</v>
      </c>
      <c r="S87" s="2">
        <f t="shared" si="15"/>
        <v>0.44910726150771402</v>
      </c>
      <c r="T87" s="2">
        <f t="shared" si="16"/>
        <v>0.46962661476758566</v>
      </c>
      <c r="U87" s="15">
        <f t="shared" si="17"/>
        <v>0.47278433040283435</v>
      </c>
      <c r="AE87" s="1"/>
      <c r="AF87" s="1"/>
      <c r="AG87" s="1"/>
      <c r="AH87" s="1"/>
      <c r="AI87" s="1"/>
      <c r="AJ87" s="1"/>
      <c r="AK87" s="1"/>
      <c r="AL87" s="1"/>
    </row>
    <row r="88" spans="1:38" x14ac:dyDescent="0.2">
      <c r="A88" s="19">
        <v>2020</v>
      </c>
      <c r="B88" s="1">
        <v>11537.5</v>
      </c>
      <c r="C88" s="1">
        <v>906.5</v>
      </c>
      <c r="D88" s="1">
        <v>8950.4</v>
      </c>
      <c r="E88" s="1">
        <v>406.3</v>
      </c>
      <c r="F88" s="1">
        <v>9871.5</v>
      </c>
      <c r="G88" s="1">
        <v>340.8</v>
      </c>
      <c r="H88" s="1">
        <v>9287.6999999999989</v>
      </c>
      <c r="I88" s="7">
        <v>972.8</v>
      </c>
      <c r="J88" s="2">
        <v>415.78021999999999</v>
      </c>
      <c r="K88" s="2">
        <v>409.36025999999998</v>
      </c>
      <c r="L88" s="2">
        <v>411.12867999999997</v>
      </c>
      <c r="M88" s="15">
        <v>412.06783000000001</v>
      </c>
      <c r="N88" s="2">
        <f t="shared" si="10"/>
        <v>2.9587099999999964</v>
      </c>
      <c r="O88" s="2">
        <f t="shared" si="11"/>
        <v>1.9594299999999976</v>
      </c>
      <c r="P88" s="2">
        <f t="shared" si="12"/>
        <v>2.2469799999999509</v>
      </c>
      <c r="Q88" s="15">
        <f t="shared" si="13"/>
        <v>2.2675399999999968</v>
      </c>
      <c r="R88" s="2">
        <f t="shared" si="14"/>
        <v>0.50587653966364998</v>
      </c>
      <c r="S88" s="2">
        <f t="shared" si="15"/>
        <v>0.44556307245075677</v>
      </c>
      <c r="T88" s="2">
        <f t="shared" si="16"/>
        <v>0.46814219232084781</v>
      </c>
      <c r="U88" s="15">
        <f t="shared" si="17"/>
        <v>0.47020644135172318</v>
      </c>
      <c r="AE88" s="1"/>
      <c r="AF88" s="1"/>
      <c r="AG88" s="1"/>
      <c r="AH88" s="1"/>
      <c r="AI88" s="1"/>
      <c r="AJ88" s="1"/>
      <c r="AK88" s="1"/>
      <c r="AL88" s="1"/>
    </row>
    <row r="89" spans="1:38" x14ac:dyDescent="0.2">
      <c r="A89" s="19">
        <v>2021</v>
      </c>
      <c r="B89" s="1">
        <v>11767.66</v>
      </c>
      <c r="C89" s="1">
        <v>887.35</v>
      </c>
      <c r="D89" s="1">
        <v>9054.869999999999</v>
      </c>
      <c r="E89" s="1">
        <v>309.94</v>
      </c>
      <c r="F89" s="1">
        <v>9979.68</v>
      </c>
      <c r="G89" s="1">
        <v>328.34999999999997</v>
      </c>
      <c r="H89" s="1">
        <v>9074.619999999999</v>
      </c>
      <c r="I89" s="7">
        <v>954.41</v>
      </c>
      <c r="J89" s="2">
        <v>418.79629</v>
      </c>
      <c r="K89" s="2">
        <v>411.29764</v>
      </c>
      <c r="L89" s="2">
        <v>413.37804</v>
      </c>
      <c r="M89" s="15">
        <v>414.32565</v>
      </c>
      <c r="N89" s="2">
        <f t="shared" si="10"/>
        <v>3.0160700000000134</v>
      </c>
      <c r="O89" s="2">
        <f t="shared" si="11"/>
        <v>1.9373800000000188</v>
      </c>
      <c r="P89" s="2">
        <f t="shared" si="12"/>
        <v>2.2493600000000242</v>
      </c>
      <c r="Q89" s="15">
        <f t="shared" si="13"/>
        <v>2.2578199999999811</v>
      </c>
      <c r="R89" s="2">
        <f t="shared" si="14"/>
        <v>0.50708535297609292</v>
      </c>
      <c r="S89" s="2">
        <f t="shared" si="15"/>
        <v>0.44016751075387744</v>
      </c>
      <c r="T89" s="2">
        <f t="shared" si="16"/>
        <v>0.46428583739333157</v>
      </c>
      <c r="U89" s="15">
        <f t="shared" si="17"/>
        <v>0.47899670660327986</v>
      </c>
      <c r="AE89" s="1"/>
      <c r="AF89" s="1"/>
      <c r="AG89" s="1"/>
      <c r="AH89" s="1"/>
      <c r="AI89" s="1"/>
      <c r="AJ89" s="1"/>
      <c r="AK89" s="1"/>
      <c r="AL89" s="1"/>
    </row>
    <row r="90" spans="1:38" x14ac:dyDescent="0.2">
      <c r="A90" s="19">
        <v>2022</v>
      </c>
      <c r="B90" s="1">
        <v>11997.820000000002</v>
      </c>
      <c r="C90" s="1">
        <v>868.19999999999993</v>
      </c>
      <c r="D90" s="1">
        <v>9159.34</v>
      </c>
      <c r="E90" s="1">
        <v>213.57999999999998</v>
      </c>
      <c r="F90" s="1">
        <v>10087.859999999999</v>
      </c>
      <c r="G90" s="1">
        <v>315.90000000000003</v>
      </c>
      <c r="H90" s="1">
        <v>8861.5399999999991</v>
      </c>
      <c r="I90" s="7">
        <v>936.02</v>
      </c>
      <c r="J90" s="2">
        <v>421.86439000000001</v>
      </c>
      <c r="K90" s="2">
        <v>413.21902999999998</v>
      </c>
      <c r="L90" s="2">
        <v>415.63943999999998</v>
      </c>
      <c r="M90" s="15">
        <v>416.51661999999999</v>
      </c>
      <c r="N90" s="2">
        <f t="shared" si="10"/>
        <v>3.0681000000000154</v>
      </c>
      <c r="O90" s="2">
        <f t="shared" si="11"/>
        <v>1.921389999999974</v>
      </c>
      <c r="P90" s="2">
        <f t="shared" si="12"/>
        <v>2.2613999999999805</v>
      </c>
      <c r="Q90" s="15">
        <f t="shared" si="13"/>
        <v>2.190969999999993</v>
      </c>
      <c r="R90" s="2">
        <f t="shared" si="14"/>
        <v>0.507373091323157</v>
      </c>
      <c r="S90" s="2">
        <f t="shared" si="15"/>
        <v>0.43615691052384725</v>
      </c>
      <c r="T90" s="2">
        <f t="shared" si="16"/>
        <v>0.46247600499262648</v>
      </c>
      <c r="U90" s="15">
        <f t="shared" si="17"/>
        <v>0.47579584078814791</v>
      </c>
      <c r="AE90" s="1"/>
      <c r="AF90" s="1"/>
      <c r="AG90" s="1"/>
      <c r="AH90" s="1"/>
      <c r="AI90" s="1"/>
      <c r="AJ90" s="1"/>
      <c r="AK90" s="1"/>
      <c r="AL90" s="1"/>
    </row>
    <row r="91" spans="1:38" x14ac:dyDescent="0.2">
      <c r="A91" s="19">
        <v>2023</v>
      </c>
      <c r="B91" s="1">
        <v>12227.980000000001</v>
      </c>
      <c r="C91" s="1">
        <v>849.05</v>
      </c>
      <c r="D91" s="1">
        <v>9263.81</v>
      </c>
      <c r="E91" s="1">
        <v>117.22</v>
      </c>
      <c r="F91" s="1">
        <v>10196.040000000001</v>
      </c>
      <c r="G91" s="1">
        <v>303.45</v>
      </c>
      <c r="H91" s="1">
        <v>8648.4599999999991</v>
      </c>
      <c r="I91" s="7">
        <v>917.63</v>
      </c>
      <c r="J91" s="2">
        <v>424.99468999999999</v>
      </c>
      <c r="K91" s="2">
        <v>415.14445000000001</v>
      </c>
      <c r="L91" s="2">
        <v>417.93551000000002</v>
      </c>
      <c r="M91" s="15">
        <v>418.60322000000002</v>
      </c>
      <c r="N91" s="2">
        <f t="shared" si="10"/>
        <v>3.130299999999977</v>
      </c>
      <c r="O91" s="2">
        <f t="shared" si="11"/>
        <v>1.925420000000031</v>
      </c>
      <c r="P91" s="2">
        <f t="shared" si="12"/>
        <v>2.2960700000000429</v>
      </c>
      <c r="Q91" s="15">
        <f t="shared" si="13"/>
        <v>2.0866000000000327</v>
      </c>
      <c r="R91" s="2">
        <f t="shared" si="14"/>
        <v>0.50930622365761935</v>
      </c>
      <c r="S91" s="2">
        <f t="shared" si="15"/>
        <v>0.43669387027569539</v>
      </c>
      <c r="T91" s="2">
        <f t="shared" si="16"/>
        <v>0.46528501090519897</v>
      </c>
      <c r="U91" s="15">
        <f t="shared" si="17"/>
        <v>0.46409499263389503</v>
      </c>
      <c r="AE91" s="1"/>
      <c r="AF91" s="1"/>
      <c r="AG91" s="1"/>
      <c r="AH91" s="1"/>
      <c r="AI91" s="1"/>
      <c r="AJ91" s="1"/>
      <c r="AK91" s="1"/>
      <c r="AL91" s="1"/>
    </row>
    <row r="92" spans="1:38" x14ac:dyDescent="0.2">
      <c r="A92" s="19">
        <v>2024</v>
      </c>
      <c r="B92" s="1">
        <v>12458.14</v>
      </c>
      <c r="C92" s="1">
        <v>829.9</v>
      </c>
      <c r="D92" s="1">
        <v>9368.2800000000007</v>
      </c>
      <c r="E92" s="1">
        <v>20.86</v>
      </c>
      <c r="F92" s="1">
        <v>10304.220000000001</v>
      </c>
      <c r="G92" s="1">
        <v>291</v>
      </c>
      <c r="H92" s="1">
        <v>8435.380000000001</v>
      </c>
      <c r="I92" s="7">
        <v>899.24</v>
      </c>
      <c r="J92" s="2">
        <v>428.19734</v>
      </c>
      <c r="K92" s="2">
        <v>417.08292</v>
      </c>
      <c r="L92" s="2">
        <v>420.27395000000001</v>
      </c>
      <c r="M92" s="15">
        <v>420.60131999999999</v>
      </c>
      <c r="N92" s="2">
        <f t="shared" si="10"/>
        <v>3.2026500000000055</v>
      </c>
      <c r="O92" s="2">
        <f t="shared" si="11"/>
        <v>1.9384699999999953</v>
      </c>
      <c r="P92" s="2">
        <f t="shared" si="12"/>
        <v>2.3384399999999914</v>
      </c>
      <c r="Q92" s="15">
        <f t="shared" si="13"/>
        <v>1.9980999999999653</v>
      </c>
      <c r="R92" s="2">
        <f t="shared" si="14"/>
        <v>0.51280316255596958</v>
      </c>
      <c r="S92" s="2">
        <f t="shared" si="15"/>
        <v>0.43927391170215152</v>
      </c>
      <c r="T92" s="2">
        <f t="shared" si="16"/>
        <v>0.46958951822794909</v>
      </c>
      <c r="U92" s="15">
        <f t="shared" si="17"/>
        <v>0.45543113653738521</v>
      </c>
      <c r="AE92" s="1"/>
      <c r="AF92" s="1"/>
      <c r="AG92" s="1"/>
      <c r="AH92" s="1"/>
      <c r="AI92" s="1"/>
      <c r="AJ92" s="1"/>
      <c r="AK92" s="1"/>
      <c r="AL92" s="1"/>
    </row>
    <row r="93" spans="1:38" x14ac:dyDescent="0.2">
      <c r="A93" s="19">
        <v>2025</v>
      </c>
      <c r="B93" s="1">
        <v>12688.3</v>
      </c>
      <c r="C93" s="1">
        <v>810.75</v>
      </c>
      <c r="D93" s="1">
        <v>9472.75</v>
      </c>
      <c r="E93" s="1">
        <v>-75.5</v>
      </c>
      <c r="F93" s="1">
        <v>10412.4</v>
      </c>
      <c r="G93" s="1">
        <v>278.55</v>
      </c>
      <c r="H93" s="1">
        <v>8222.3000000000011</v>
      </c>
      <c r="I93" s="7">
        <v>880.85</v>
      </c>
      <c r="J93" s="2">
        <v>431.47473000000002</v>
      </c>
      <c r="K93" s="2">
        <v>419.03635000000003</v>
      </c>
      <c r="L93" s="2">
        <v>422.65593000000001</v>
      </c>
      <c r="M93" s="15">
        <v>422.51575000000003</v>
      </c>
      <c r="N93" s="2">
        <f t="shared" si="10"/>
        <v>3.2773900000000253</v>
      </c>
      <c r="O93" s="2">
        <f t="shared" si="11"/>
        <v>1.9534300000000258</v>
      </c>
      <c r="P93" s="2">
        <f t="shared" si="12"/>
        <v>2.3819799999999987</v>
      </c>
      <c r="Q93" s="15">
        <f t="shared" si="13"/>
        <v>1.9144300000000385</v>
      </c>
      <c r="R93" s="2">
        <f t="shared" si="14"/>
        <v>0.51656747791629865</v>
      </c>
      <c r="S93" s="2">
        <f t="shared" si="15"/>
        <v>0.44228194871406495</v>
      </c>
      <c r="T93" s="2">
        <f t="shared" si="16"/>
        <v>0.47404978539713372</v>
      </c>
      <c r="U93" s="15">
        <f t="shared" si="17"/>
        <v>0.44745558615962799</v>
      </c>
      <c r="AE93" s="1"/>
      <c r="AF93" s="1"/>
      <c r="AG93" s="1"/>
      <c r="AH93" s="1"/>
      <c r="AI93" s="1"/>
      <c r="AJ93" s="1"/>
      <c r="AK93" s="1"/>
      <c r="AL93" s="1"/>
    </row>
    <row r="94" spans="1:38" x14ac:dyDescent="0.2">
      <c r="A94" s="19">
        <v>2026</v>
      </c>
      <c r="B94" s="1">
        <v>12918.46</v>
      </c>
      <c r="C94" s="1">
        <v>791.6</v>
      </c>
      <c r="D94" s="1">
        <v>9577.2200000000012</v>
      </c>
      <c r="E94" s="1">
        <v>-171.86</v>
      </c>
      <c r="F94" s="1">
        <v>10520.58</v>
      </c>
      <c r="G94" s="1">
        <v>266.10000000000002</v>
      </c>
      <c r="H94" s="1">
        <v>8009.2199999999993</v>
      </c>
      <c r="I94" s="7">
        <v>862.46</v>
      </c>
      <c r="J94" s="2">
        <v>434.82619</v>
      </c>
      <c r="K94" s="2">
        <v>421.00380000000001</v>
      </c>
      <c r="L94" s="2">
        <v>425.07983000000002</v>
      </c>
      <c r="M94" s="15">
        <v>424.34901000000002</v>
      </c>
      <c r="N94" s="2">
        <f t="shared" si="10"/>
        <v>3.3514599999999746</v>
      </c>
      <c r="O94" s="2">
        <f t="shared" si="11"/>
        <v>1.9674499999999853</v>
      </c>
      <c r="P94" s="2">
        <f t="shared" si="12"/>
        <v>2.4239000000000033</v>
      </c>
      <c r="Q94" s="15">
        <f t="shared" si="13"/>
        <v>1.8332599999999957</v>
      </c>
      <c r="R94" s="2">
        <f t="shared" si="14"/>
        <v>0.52011194388987025</v>
      </c>
      <c r="S94" s="2">
        <f t="shared" si="15"/>
        <v>0.44507215351535756</v>
      </c>
      <c r="T94" s="2">
        <f t="shared" si="16"/>
        <v>0.47811134126099958</v>
      </c>
      <c r="U94" s="15">
        <f t="shared" si="17"/>
        <v>0.43966342242837347</v>
      </c>
      <c r="AE94" s="1"/>
      <c r="AF94" s="1"/>
      <c r="AG94" s="1"/>
      <c r="AH94" s="1"/>
      <c r="AI94" s="1"/>
      <c r="AJ94" s="1"/>
      <c r="AK94" s="1"/>
      <c r="AL94" s="1"/>
    </row>
    <row r="95" spans="1:38" x14ac:dyDescent="0.2">
      <c r="A95" s="19">
        <v>2027</v>
      </c>
      <c r="B95" s="1">
        <v>13148.619999999999</v>
      </c>
      <c r="C95" s="1">
        <v>772.44999999999993</v>
      </c>
      <c r="D95" s="1">
        <v>9681.69</v>
      </c>
      <c r="E95" s="1">
        <v>-268.22000000000003</v>
      </c>
      <c r="F95" s="1">
        <v>10628.76</v>
      </c>
      <c r="G95" s="1">
        <v>253.64999999999998</v>
      </c>
      <c r="H95" s="1">
        <v>7796.14</v>
      </c>
      <c r="I95" s="7">
        <v>844.06999999999994</v>
      </c>
      <c r="J95" s="2">
        <v>438.24455999999998</v>
      </c>
      <c r="K95" s="2">
        <v>422.97811999999999</v>
      </c>
      <c r="L95" s="2">
        <v>427.53791000000001</v>
      </c>
      <c r="M95" s="15">
        <v>426.09674999999999</v>
      </c>
      <c r="N95" s="2">
        <f t="shared" si="10"/>
        <v>3.4183699999999817</v>
      </c>
      <c r="O95" s="2">
        <f t="shared" si="11"/>
        <v>1.9743199999999774</v>
      </c>
      <c r="P95" s="2">
        <f t="shared" si="12"/>
        <v>2.4580799999999954</v>
      </c>
      <c r="Q95" s="15">
        <f t="shared" si="13"/>
        <v>1.7477399999999648</v>
      </c>
      <c r="R95" s="2">
        <f t="shared" si="14"/>
        <v>0.52245464318291834</v>
      </c>
      <c r="S95" s="2">
        <f t="shared" si="15"/>
        <v>0.44624148704609262</v>
      </c>
      <c r="T95" s="2">
        <f t="shared" si="16"/>
        <v>0.48058816446067565</v>
      </c>
      <c r="U95" s="15">
        <f t="shared" si="17"/>
        <v>0.43038256531736796</v>
      </c>
      <c r="AE95" s="1"/>
      <c r="AF95" s="1"/>
      <c r="AG95" s="1"/>
      <c r="AH95" s="1"/>
      <c r="AI95" s="1"/>
      <c r="AJ95" s="1"/>
      <c r="AK95" s="1"/>
      <c r="AL95" s="1"/>
    </row>
    <row r="96" spans="1:38" x14ac:dyDescent="0.2">
      <c r="A96" s="19">
        <v>2028</v>
      </c>
      <c r="B96" s="1">
        <v>13378.78</v>
      </c>
      <c r="C96" s="1">
        <v>753.3</v>
      </c>
      <c r="D96" s="1">
        <v>9786.16</v>
      </c>
      <c r="E96" s="1">
        <v>-364.58000000000004</v>
      </c>
      <c r="F96" s="1">
        <v>10736.94</v>
      </c>
      <c r="G96" s="1">
        <v>241.2</v>
      </c>
      <c r="H96" s="1">
        <v>7583.0599999999995</v>
      </c>
      <c r="I96" s="7">
        <v>825.68</v>
      </c>
      <c r="J96" s="2">
        <v>441.7208</v>
      </c>
      <c r="K96" s="2">
        <v>424.95028000000002</v>
      </c>
      <c r="L96" s="2">
        <v>430.0206</v>
      </c>
      <c r="M96" s="15">
        <v>427.75232</v>
      </c>
      <c r="N96" s="2">
        <f t="shared" si="10"/>
        <v>3.4762400000000184</v>
      </c>
      <c r="O96" s="2">
        <f t="shared" si="11"/>
        <v>1.9721600000000308</v>
      </c>
      <c r="P96" s="2">
        <f t="shared" si="12"/>
        <v>2.482689999999991</v>
      </c>
      <c r="Q96" s="15">
        <f t="shared" si="13"/>
        <v>1.6555700000000115</v>
      </c>
      <c r="R96" s="2">
        <f t="shared" si="14"/>
        <v>0.52336636356070554</v>
      </c>
      <c r="S96" s="2">
        <f t="shared" si="15"/>
        <v>0.44536957775479746</v>
      </c>
      <c r="T96" s="2">
        <f t="shared" si="16"/>
        <v>0.48116704186102116</v>
      </c>
      <c r="U96" s="15">
        <f t="shared" si="17"/>
        <v>0.41890810771912945</v>
      </c>
      <c r="AE96" s="1"/>
      <c r="AF96" s="1"/>
      <c r="AG96" s="1"/>
      <c r="AH96" s="1"/>
      <c r="AI96" s="1"/>
      <c r="AJ96" s="1"/>
      <c r="AK96" s="1"/>
      <c r="AL96" s="1"/>
    </row>
    <row r="97" spans="1:38" x14ac:dyDescent="0.2">
      <c r="A97" s="19">
        <v>2029</v>
      </c>
      <c r="B97" s="1">
        <v>13608.94</v>
      </c>
      <c r="C97" s="1">
        <v>734.15</v>
      </c>
      <c r="D97" s="1">
        <v>9890.6299999999992</v>
      </c>
      <c r="E97" s="1">
        <v>-460.94</v>
      </c>
      <c r="F97" s="1">
        <v>10845.119999999999</v>
      </c>
      <c r="G97" s="1">
        <v>228.75</v>
      </c>
      <c r="H97" s="1">
        <v>7369.98</v>
      </c>
      <c r="I97" s="7">
        <v>807.29</v>
      </c>
      <c r="J97" s="2">
        <v>445.25085000000001</v>
      </c>
      <c r="K97" s="2">
        <v>426.91631000000001</v>
      </c>
      <c r="L97" s="2">
        <v>432.52339999999998</v>
      </c>
      <c r="M97" s="15">
        <v>429.31380999999999</v>
      </c>
      <c r="N97" s="2">
        <f t="shared" si="10"/>
        <v>3.530050000000017</v>
      </c>
      <c r="O97" s="2">
        <f t="shared" si="11"/>
        <v>1.9660299999999893</v>
      </c>
      <c r="P97" s="2">
        <f t="shared" si="12"/>
        <v>2.5027999999999793</v>
      </c>
      <c r="Q97" s="15">
        <f t="shared" si="13"/>
        <v>1.5614899999999921</v>
      </c>
      <c r="R97" s="2">
        <f t="shared" si="14"/>
        <v>0.52364899619615446</v>
      </c>
      <c r="S97" s="2">
        <f t="shared" si="15"/>
        <v>0.44360340087441558</v>
      </c>
      <c r="T97" s="2">
        <f t="shared" si="16"/>
        <v>0.48087131084062573</v>
      </c>
      <c r="U97" s="15">
        <f t="shared" si="17"/>
        <v>0.4062870797877719</v>
      </c>
      <c r="AE97" s="1"/>
      <c r="AF97" s="1"/>
      <c r="AG97" s="1"/>
      <c r="AH97" s="1"/>
      <c r="AI97" s="1"/>
      <c r="AJ97" s="1"/>
      <c r="AK97" s="1"/>
      <c r="AL97" s="1"/>
    </row>
    <row r="98" spans="1:38" x14ac:dyDescent="0.2">
      <c r="A98" s="19">
        <v>2030</v>
      </c>
      <c r="B98" s="1">
        <v>13839.1</v>
      </c>
      <c r="C98" s="1">
        <v>715</v>
      </c>
      <c r="D98" s="1">
        <v>9995.1</v>
      </c>
      <c r="E98" s="1">
        <v>-557.30000000000007</v>
      </c>
      <c r="F98" s="1">
        <v>10953.300000000001</v>
      </c>
      <c r="G98" s="1">
        <v>216.29999999999998</v>
      </c>
      <c r="H98" s="1">
        <v>7156.9000000000005</v>
      </c>
      <c r="I98" s="7">
        <v>788.90000000000009</v>
      </c>
      <c r="J98" s="2">
        <v>448.83485000000002</v>
      </c>
      <c r="K98" s="2">
        <v>428.87628999999998</v>
      </c>
      <c r="L98" s="2">
        <v>435.04593999999997</v>
      </c>
      <c r="M98" s="15">
        <v>430.78314999999998</v>
      </c>
      <c r="N98" s="2">
        <f t="shared" si="10"/>
        <v>3.5840000000000032</v>
      </c>
      <c r="O98" s="2">
        <f t="shared" si="11"/>
        <v>1.9599799999999732</v>
      </c>
      <c r="P98" s="2">
        <f t="shared" si="12"/>
        <v>2.5225399999999922</v>
      </c>
      <c r="Q98" s="15">
        <f t="shared" si="13"/>
        <v>1.4693399999999883</v>
      </c>
      <c r="R98" s="2">
        <f t="shared" si="14"/>
        <v>0.52394389999337809</v>
      </c>
      <c r="S98" s="2">
        <f t="shared" si="15"/>
        <v>0.44185829459894255</v>
      </c>
      <c r="T98" s="2">
        <f t="shared" si="16"/>
        <v>0.48051016893878984</v>
      </c>
      <c r="U98" s="15">
        <f t="shared" si="17"/>
        <v>0.39344752185417592</v>
      </c>
      <c r="AE98" s="1"/>
      <c r="AF98" s="1"/>
      <c r="AG98" s="1"/>
      <c r="AH98" s="1"/>
      <c r="AI98" s="1"/>
      <c r="AJ98" s="1"/>
      <c r="AK98" s="1"/>
      <c r="AL98" s="1"/>
    </row>
    <row r="99" spans="1:38" x14ac:dyDescent="0.2">
      <c r="A99" s="19">
        <v>2031</v>
      </c>
      <c r="B99" s="1">
        <v>14133.85</v>
      </c>
      <c r="C99" s="1">
        <v>708</v>
      </c>
      <c r="D99" s="1">
        <v>10151.02</v>
      </c>
      <c r="E99" s="1">
        <v>-572.98</v>
      </c>
      <c r="F99" s="1">
        <v>10991.77</v>
      </c>
      <c r="G99" s="1">
        <v>214.54000000000002</v>
      </c>
      <c r="H99" s="1">
        <v>6894.7000000000007</v>
      </c>
      <c r="I99" s="7">
        <v>758.91</v>
      </c>
      <c r="J99" s="2">
        <v>452.47359</v>
      </c>
      <c r="K99" s="2">
        <v>430.83199999999999</v>
      </c>
      <c r="L99" s="2">
        <v>437.58886000000001</v>
      </c>
      <c r="M99" s="15">
        <v>432.16343999999998</v>
      </c>
      <c r="N99" s="2">
        <f t="shared" si="10"/>
        <v>3.6387399999999843</v>
      </c>
      <c r="O99" s="2">
        <f t="shared" si="11"/>
        <v>1.9557100000000105</v>
      </c>
      <c r="P99" s="2">
        <f t="shared" si="12"/>
        <v>2.5429200000000378</v>
      </c>
      <c r="Q99" s="15">
        <f t="shared" si="13"/>
        <v>1.3802900000000022</v>
      </c>
      <c r="R99" s="2">
        <f t="shared" si="14"/>
        <v>0.52163308482432891</v>
      </c>
      <c r="S99" s="2">
        <f t="shared" si="15"/>
        <v>0.43444014708468542</v>
      </c>
      <c r="T99" s="2">
        <f t="shared" si="16"/>
        <v>0.48280549842958681</v>
      </c>
      <c r="U99" s="15">
        <f t="shared" si="17"/>
        <v>0.38371268382404616</v>
      </c>
      <c r="AE99" s="1"/>
      <c r="AF99" s="1"/>
      <c r="AG99" s="1"/>
      <c r="AH99" s="1"/>
      <c r="AI99" s="1"/>
      <c r="AJ99" s="1"/>
      <c r="AK99" s="1"/>
      <c r="AL99" s="1"/>
    </row>
    <row r="100" spans="1:38" x14ac:dyDescent="0.2">
      <c r="A100" s="19">
        <v>2032</v>
      </c>
      <c r="B100" s="1">
        <v>14428.599999999999</v>
      </c>
      <c r="C100" s="1">
        <v>701</v>
      </c>
      <c r="D100" s="1">
        <v>10306.94</v>
      </c>
      <c r="E100" s="1">
        <v>-588.66</v>
      </c>
      <c r="F100" s="1">
        <v>11030.24</v>
      </c>
      <c r="G100" s="1">
        <v>212.78</v>
      </c>
      <c r="H100" s="1">
        <v>6632.5</v>
      </c>
      <c r="I100" s="7">
        <v>728.92</v>
      </c>
      <c r="J100" s="2">
        <v>456.17700000000002</v>
      </c>
      <c r="K100" s="2">
        <v>432.80745999999999</v>
      </c>
      <c r="L100" s="2">
        <v>440.13137</v>
      </c>
      <c r="M100" s="15">
        <v>433.43617999999998</v>
      </c>
      <c r="N100" s="2">
        <f t="shared" si="10"/>
        <v>3.7034100000000194</v>
      </c>
      <c r="O100" s="2">
        <f t="shared" si="11"/>
        <v>1.9754599999999982</v>
      </c>
      <c r="P100" s="2">
        <f t="shared" si="12"/>
        <v>2.5425099999999929</v>
      </c>
      <c r="Q100" s="15">
        <f t="shared" si="13"/>
        <v>1.2727399999999989</v>
      </c>
      <c r="R100" s="2">
        <f t="shared" si="14"/>
        <v>0.52080661383519022</v>
      </c>
      <c r="S100" s="2">
        <f t="shared" si="15"/>
        <v>0.43249488417484572</v>
      </c>
      <c r="T100" s="2">
        <f t="shared" si="16"/>
        <v>0.48115148284720971</v>
      </c>
      <c r="U100" s="15">
        <f t="shared" si="17"/>
        <v>0.36785802831634501</v>
      </c>
      <c r="AE100" s="1"/>
      <c r="AF100" s="1"/>
      <c r="AG100" s="1"/>
      <c r="AH100" s="1"/>
      <c r="AI100" s="1"/>
      <c r="AJ100" s="1"/>
      <c r="AK100" s="1"/>
      <c r="AL100" s="1"/>
    </row>
    <row r="101" spans="1:38" x14ac:dyDescent="0.2">
      <c r="A101" s="19">
        <v>2033</v>
      </c>
      <c r="B101" s="1">
        <v>14723.35</v>
      </c>
      <c r="C101" s="1">
        <v>694</v>
      </c>
      <c r="D101" s="1">
        <v>10462.859999999999</v>
      </c>
      <c r="E101" s="1">
        <v>-604.34</v>
      </c>
      <c r="F101" s="1">
        <v>11068.71</v>
      </c>
      <c r="G101" s="1">
        <v>211.02</v>
      </c>
      <c r="H101" s="1">
        <v>6370.3</v>
      </c>
      <c r="I101" s="7">
        <v>698.93000000000006</v>
      </c>
      <c r="J101" s="2">
        <v>459.96397999999999</v>
      </c>
      <c r="K101" s="2">
        <v>434.83148</v>
      </c>
      <c r="L101" s="2">
        <v>442.66419000000002</v>
      </c>
      <c r="M101" s="15">
        <v>434.59273000000002</v>
      </c>
      <c r="N101" s="2">
        <f t="shared" si="10"/>
        <v>3.7869799999999714</v>
      </c>
      <c r="O101" s="2">
        <f t="shared" si="11"/>
        <v>2.0240200000000073</v>
      </c>
      <c r="P101" s="2">
        <f t="shared" si="12"/>
        <v>2.5328200000000152</v>
      </c>
      <c r="Q101" s="15">
        <f t="shared" si="13"/>
        <v>1.1565500000000384</v>
      </c>
      <c r="R101" s="2">
        <f t="shared" si="14"/>
        <v>0.52261927343668579</v>
      </c>
      <c r="S101" s="2">
        <f t="shared" si="15"/>
        <v>0.43682272104889069</v>
      </c>
      <c r="T101" s="2">
        <f t="shared" si="16"/>
        <v>0.47775777641878742</v>
      </c>
      <c r="U101" s="15">
        <f t="shared" si="17"/>
        <v>0.34809232134916324</v>
      </c>
      <c r="AE101" s="1"/>
      <c r="AF101" s="1"/>
      <c r="AG101" s="1"/>
      <c r="AH101" s="1"/>
      <c r="AI101" s="1"/>
      <c r="AJ101" s="1"/>
      <c r="AK101" s="1"/>
      <c r="AL101" s="1"/>
    </row>
    <row r="102" spans="1:38" x14ac:dyDescent="0.2">
      <c r="A102" s="19">
        <v>2034</v>
      </c>
      <c r="B102" s="1">
        <v>15018.1</v>
      </c>
      <c r="C102" s="1">
        <v>687</v>
      </c>
      <c r="D102" s="1">
        <v>10618.779999999999</v>
      </c>
      <c r="E102" s="1">
        <v>-620.02</v>
      </c>
      <c r="F102" s="1">
        <v>11107.18</v>
      </c>
      <c r="G102" s="1">
        <v>209.26</v>
      </c>
      <c r="H102" s="1">
        <v>6108.1</v>
      </c>
      <c r="I102" s="7">
        <v>668.93999999999994</v>
      </c>
      <c r="J102" s="2">
        <v>463.85181</v>
      </c>
      <c r="K102" s="2">
        <v>436.91618999999997</v>
      </c>
      <c r="L102" s="2">
        <v>445.20699000000002</v>
      </c>
      <c r="M102" s="15">
        <v>435.65302000000003</v>
      </c>
      <c r="N102" s="2">
        <f t="shared" si="10"/>
        <v>3.8878300000000081</v>
      </c>
      <c r="O102" s="2">
        <f t="shared" si="11"/>
        <v>2.0847099999999728</v>
      </c>
      <c r="P102" s="2">
        <f t="shared" si="12"/>
        <v>2.5427999999999997</v>
      </c>
      <c r="Q102" s="15">
        <f t="shared" si="13"/>
        <v>1.0602900000000091</v>
      </c>
      <c r="R102" s="2">
        <f t="shared" si="14"/>
        <v>0.52670652994277478</v>
      </c>
      <c r="S102" s="2">
        <f t="shared" si="15"/>
        <v>0.44361032682945728</v>
      </c>
      <c r="T102" s="2">
        <f t="shared" si="16"/>
        <v>0.47808434153827939</v>
      </c>
      <c r="U102" s="15">
        <f t="shared" si="17"/>
        <v>0.33287927623457814</v>
      </c>
      <c r="AE102" s="1"/>
      <c r="AF102" s="1"/>
      <c r="AG102" s="1"/>
      <c r="AH102" s="1"/>
      <c r="AI102" s="1"/>
      <c r="AJ102" s="1"/>
      <c r="AK102" s="1"/>
      <c r="AL102" s="1"/>
    </row>
    <row r="103" spans="1:38" x14ac:dyDescent="0.2">
      <c r="A103" s="19">
        <v>2035</v>
      </c>
      <c r="B103" s="1">
        <v>15312.849999999999</v>
      </c>
      <c r="C103" s="1">
        <v>680</v>
      </c>
      <c r="D103" s="1">
        <v>10774.699999999999</v>
      </c>
      <c r="E103" s="1">
        <v>-635.70000000000005</v>
      </c>
      <c r="F103" s="1">
        <v>11145.65</v>
      </c>
      <c r="G103" s="1">
        <v>207.5</v>
      </c>
      <c r="H103" s="1">
        <v>5845.9000000000005</v>
      </c>
      <c r="I103" s="7">
        <v>638.95000000000005</v>
      </c>
      <c r="J103" s="2">
        <v>467.85003</v>
      </c>
      <c r="K103" s="2">
        <v>439.06785000000002</v>
      </c>
      <c r="L103" s="2">
        <v>447.76978000000003</v>
      </c>
      <c r="M103" s="15">
        <v>436.62804</v>
      </c>
      <c r="N103" s="2">
        <f t="shared" si="10"/>
        <v>3.9982200000000034</v>
      </c>
      <c r="O103" s="2">
        <f t="shared" si="11"/>
        <v>2.1516600000000494</v>
      </c>
      <c r="P103" s="2">
        <f t="shared" si="12"/>
        <v>2.5627900000000068</v>
      </c>
      <c r="Q103" s="15">
        <f t="shared" si="13"/>
        <v>0.97501999999997224</v>
      </c>
      <c r="R103" s="2">
        <f t="shared" si="14"/>
        <v>0.53191589140333317</v>
      </c>
      <c r="S103" s="2">
        <f t="shared" si="15"/>
        <v>0.45152381891706345</v>
      </c>
      <c r="T103" s="2">
        <f t="shared" si="16"/>
        <v>0.48028473867174121</v>
      </c>
      <c r="U103" s="15">
        <f t="shared" si="17"/>
        <v>0.31990109845220988</v>
      </c>
      <c r="AE103" s="1"/>
      <c r="AF103" s="1"/>
      <c r="AG103" s="1"/>
      <c r="AH103" s="1"/>
      <c r="AI103" s="1"/>
      <c r="AJ103" s="1"/>
      <c r="AK103" s="1"/>
      <c r="AL103" s="1"/>
    </row>
    <row r="104" spans="1:38" x14ac:dyDescent="0.2">
      <c r="A104" s="19">
        <v>2036</v>
      </c>
      <c r="B104" s="1">
        <v>15607.6</v>
      </c>
      <c r="C104" s="1">
        <v>673</v>
      </c>
      <c r="D104" s="1">
        <v>10930.619999999999</v>
      </c>
      <c r="E104" s="1">
        <v>-651.38</v>
      </c>
      <c r="F104" s="1">
        <v>11184.12</v>
      </c>
      <c r="G104" s="1">
        <v>205.74</v>
      </c>
      <c r="H104" s="1">
        <v>5583.7000000000007</v>
      </c>
      <c r="I104" s="7">
        <v>608.95999999999992</v>
      </c>
      <c r="J104" s="2">
        <v>471.96046999999999</v>
      </c>
      <c r="K104" s="2">
        <v>441.28581000000003</v>
      </c>
      <c r="L104" s="2">
        <v>450.35539</v>
      </c>
      <c r="M104" s="15">
        <v>437.52157999999997</v>
      </c>
      <c r="N104" s="2">
        <f t="shared" si="10"/>
        <v>4.1104399999999828</v>
      </c>
      <c r="O104" s="2">
        <f t="shared" si="11"/>
        <v>2.217960000000005</v>
      </c>
      <c r="P104" s="2">
        <f t="shared" si="12"/>
        <v>2.5856099999999742</v>
      </c>
      <c r="Q104" s="15">
        <f t="shared" si="13"/>
        <v>0.89353999999997313</v>
      </c>
      <c r="R104" s="2">
        <f t="shared" si="14"/>
        <v>0.53718026493351356</v>
      </c>
      <c r="S104" s="2">
        <f t="shared" si="15"/>
        <v>0.45908684200264277</v>
      </c>
      <c r="T104" s="2">
        <f t="shared" si="16"/>
        <v>0.48299960423924176</v>
      </c>
      <c r="U104" s="15">
        <f t="shared" si="17"/>
        <v>0.30700037401862129</v>
      </c>
      <c r="AE104" s="1"/>
      <c r="AF104" s="1"/>
      <c r="AG104" s="1"/>
      <c r="AH104" s="1"/>
      <c r="AI104" s="1"/>
      <c r="AJ104" s="1"/>
      <c r="AK104" s="1"/>
      <c r="AL104" s="1"/>
    </row>
    <row r="105" spans="1:38" x14ac:dyDescent="0.2">
      <c r="A105" s="19">
        <v>2037</v>
      </c>
      <c r="B105" s="1">
        <v>15902.35</v>
      </c>
      <c r="C105" s="1">
        <v>666</v>
      </c>
      <c r="D105" s="1">
        <v>11086.539999999999</v>
      </c>
      <c r="E105" s="1">
        <v>-667.06</v>
      </c>
      <c r="F105" s="1">
        <v>11222.59</v>
      </c>
      <c r="G105" s="1">
        <v>203.98</v>
      </c>
      <c r="H105" s="1">
        <v>5321.5</v>
      </c>
      <c r="I105" s="7">
        <v>578.97</v>
      </c>
      <c r="J105" s="2">
        <v>476.18236999999999</v>
      </c>
      <c r="K105" s="2">
        <v>443.56720000000001</v>
      </c>
      <c r="L105" s="2">
        <v>452.96337</v>
      </c>
      <c r="M105" s="15">
        <v>438.33433000000002</v>
      </c>
      <c r="N105" s="2">
        <f t="shared" si="10"/>
        <v>4.2219000000000051</v>
      </c>
      <c r="O105" s="2">
        <f t="shared" si="11"/>
        <v>2.2813899999999876</v>
      </c>
      <c r="P105" s="2">
        <f t="shared" si="12"/>
        <v>2.6079799999999977</v>
      </c>
      <c r="Q105" s="15">
        <f t="shared" si="13"/>
        <v>0.81275000000005093</v>
      </c>
      <c r="R105" s="2">
        <f t="shared" si="14"/>
        <v>0.54216418396803667</v>
      </c>
      <c r="S105" s="2">
        <f t="shared" si="15"/>
        <v>0.46586022302415458</v>
      </c>
      <c r="T105" s="2">
        <f t="shared" si="16"/>
        <v>0.48561323450705435</v>
      </c>
      <c r="U105" s="15">
        <f t="shared" si="17"/>
        <v>0.2930707755736483</v>
      </c>
      <c r="AE105" s="1"/>
      <c r="AF105" s="1"/>
      <c r="AG105" s="1"/>
      <c r="AH105" s="1"/>
      <c r="AI105" s="1"/>
      <c r="AJ105" s="1"/>
      <c r="AK105" s="1"/>
      <c r="AL105" s="1"/>
    </row>
    <row r="106" spans="1:38" x14ac:dyDescent="0.2">
      <c r="A106" s="19">
        <v>2038</v>
      </c>
      <c r="B106" s="1">
        <v>16197.099999999999</v>
      </c>
      <c r="C106" s="1">
        <v>659</v>
      </c>
      <c r="D106" s="1">
        <v>11242.46</v>
      </c>
      <c r="E106" s="1">
        <v>-682.74</v>
      </c>
      <c r="F106" s="1">
        <v>11261.060000000001</v>
      </c>
      <c r="G106" s="1">
        <v>202.22</v>
      </c>
      <c r="H106" s="1">
        <v>5059.3</v>
      </c>
      <c r="I106" s="7">
        <v>548.98</v>
      </c>
      <c r="J106" s="2">
        <v>480.50799000000001</v>
      </c>
      <c r="K106" s="2">
        <v>445.90287999999998</v>
      </c>
      <c r="L106" s="2">
        <v>455.58649000000003</v>
      </c>
      <c r="M106" s="15">
        <v>439.06015000000002</v>
      </c>
      <c r="N106" s="2">
        <f t="shared" si="10"/>
        <v>4.3256200000000149</v>
      </c>
      <c r="O106" s="2">
        <f t="shared" si="11"/>
        <v>2.335679999999968</v>
      </c>
      <c r="P106" s="2">
        <f t="shared" si="12"/>
        <v>2.6231200000000285</v>
      </c>
      <c r="Q106" s="15">
        <f t="shared" si="13"/>
        <v>0.7258199999999988</v>
      </c>
      <c r="R106" s="2">
        <f t="shared" si="14"/>
        <v>0.54600096158130718</v>
      </c>
      <c r="S106" s="2">
        <f t="shared" si="15"/>
        <v>0.47061209150370931</v>
      </c>
      <c r="T106" s="2">
        <f t="shared" si="16"/>
        <v>0.48686818981816588</v>
      </c>
      <c r="U106" s="15">
        <f t="shared" si="17"/>
        <v>0.27536033727638826</v>
      </c>
      <c r="AE106" s="1"/>
      <c r="AF106" s="1"/>
      <c r="AG106" s="1"/>
      <c r="AH106" s="1"/>
      <c r="AI106" s="1"/>
      <c r="AJ106" s="1"/>
      <c r="AK106" s="1"/>
      <c r="AL106" s="1"/>
    </row>
    <row r="107" spans="1:38" x14ac:dyDescent="0.2">
      <c r="A107" s="19">
        <v>2039</v>
      </c>
      <c r="B107" s="1">
        <v>16491.849999999999</v>
      </c>
      <c r="C107" s="1">
        <v>652</v>
      </c>
      <c r="D107" s="1">
        <v>11398.38</v>
      </c>
      <c r="E107" s="1">
        <v>-698.42000000000007</v>
      </c>
      <c r="F107" s="1">
        <v>11299.53</v>
      </c>
      <c r="G107" s="1">
        <v>200.46</v>
      </c>
      <c r="H107" s="1">
        <v>4797.1000000000004</v>
      </c>
      <c r="I107" s="7">
        <v>518.9899999999999</v>
      </c>
      <c r="J107" s="2">
        <v>484.92723999999998</v>
      </c>
      <c r="K107" s="2">
        <v>448.28176000000002</v>
      </c>
      <c r="L107" s="2">
        <v>458.21519999999998</v>
      </c>
      <c r="M107" s="15">
        <v>439.69060999999999</v>
      </c>
      <c r="N107" s="2">
        <f t="shared" si="10"/>
        <v>4.4192499999999768</v>
      </c>
      <c r="O107" s="2">
        <f t="shared" si="11"/>
        <v>2.3788800000000379</v>
      </c>
      <c r="P107" s="2">
        <f t="shared" si="12"/>
        <v>2.6287099999999555</v>
      </c>
      <c r="Q107" s="15">
        <f t="shared" si="13"/>
        <v>0.63045999999997093</v>
      </c>
      <c r="R107" s="2">
        <f t="shared" si="14"/>
        <v>0.54845671039282518</v>
      </c>
      <c r="S107" s="2">
        <f t="shared" si="15"/>
        <v>0.47303418036242373</v>
      </c>
      <c r="T107" s="2">
        <f t="shared" si="16"/>
        <v>0.48634824899846918</v>
      </c>
      <c r="U107" s="15">
        <f t="shared" si="17"/>
        <v>0.25232910942423609</v>
      </c>
      <c r="AE107" s="1"/>
      <c r="AF107" s="1"/>
      <c r="AG107" s="1"/>
      <c r="AH107" s="1"/>
      <c r="AI107" s="1"/>
      <c r="AJ107" s="1"/>
      <c r="AK107" s="1"/>
      <c r="AL107" s="1"/>
    </row>
    <row r="108" spans="1:38" x14ac:dyDescent="0.2">
      <c r="A108" s="19">
        <v>2040</v>
      </c>
      <c r="B108" s="1">
        <v>16786.599999999999</v>
      </c>
      <c r="C108" s="1">
        <v>645</v>
      </c>
      <c r="D108" s="1">
        <v>11554.3</v>
      </c>
      <c r="E108" s="1">
        <v>-714.09999999999991</v>
      </c>
      <c r="F108" s="1">
        <v>11338</v>
      </c>
      <c r="G108" s="1">
        <v>198.7</v>
      </c>
      <c r="H108" s="1">
        <v>4534.9000000000005</v>
      </c>
      <c r="I108" s="7">
        <v>489</v>
      </c>
      <c r="J108" s="2">
        <v>489.43545</v>
      </c>
      <c r="K108" s="2">
        <v>450.69810999999999</v>
      </c>
      <c r="L108" s="2">
        <v>460.84499</v>
      </c>
      <c r="M108" s="15">
        <v>440.22239999999999</v>
      </c>
      <c r="N108" s="2">
        <f t="shared" si="10"/>
        <v>4.5082100000000196</v>
      </c>
      <c r="O108" s="2">
        <f t="shared" si="11"/>
        <v>2.4163499999999658</v>
      </c>
      <c r="P108" s="2">
        <f t="shared" si="12"/>
        <v>2.6297900000000141</v>
      </c>
      <c r="Q108" s="15">
        <f t="shared" si="13"/>
        <v>0.53179000000000087</v>
      </c>
      <c r="R108" s="2">
        <f t="shared" si="14"/>
        <v>0.55026137418325383</v>
      </c>
      <c r="S108" s="2">
        <f t="shared" si="15"/>
        <v>0.4742689445550714</v>
      </c>
      <c r="T108" s="2">
        <f t="shared" si="16"/>
        <v>0.48499985891463371</v>
      </c>
      <c r="U108" s="15">
        <f t="shared" si="17"/>
        <v>0.22521707938183183</v>
      </c>
      <c r="AE108" s="1"/>
      <c r="AF108" s="1"/>
      <c r="AG108" s="1"/>
      <c r="AH108" s="1"/>
      <c r="AI108" s="1"/>
      <c r="AJ108" s="1"/>
      <c r="AK108" s="1"/>
      <c r="AL108" s="1"/>
    </row>
    <row r="109" spans="1:38" x14ac:dyDescent="0.2">
      <c r="A109" s="19">
        <v>2041</v>
      </c>
      <c r="B109" s="1">
        <v>17128.399999999998</v>
      </c>
      <c r="C109" s="1">
        <v>638.1</v>
      </c>
      <c r="D109" s="1">
        <v>11703.25</v>
      </c>
      <c r="E109" s="1">
        <v>-689.06999999999994</v>
      </c>
      <c r="F109" s="1">
        <v>11307.33</v>
      </c>
      <c r="G109" s="1">
        <v>203.69</v>
      </c>
      <c r="H109" s="1">
        <v>4399.9699999999993</v>
      </c>
      <c r="I109" s="7">
        <v>460.22</v>
      </c>
      <c r="J109" s="2">
        <v>494.03235000000001</v>
      </c>
      <c r="K109" s="2">
        <v>453.15021000000002</v>
      </c>
      <c r="L109" s="2">
        <v>463.47548999999998</v>
      </c>
      <c r="M109" s="15">
        <v>440.65665999999999</v>
      </c>
      <c r="N109" s="2">
        <f t="shared" si="10"/>
        <v>4.5969000000000051</v>
      </c>
      <c r="O109" s="2">
        <f t="shared" si="11"/>
        <v>2.4521000000000299</v>
      </c>
      <c r="P109" s="2">
        <f t="shared" si="12"/>
        <v>2.6304999999999836</v>
      </c>
      <c r="Q109" s="15">
        <f t="shared" si="13"/>
        <v>0.43425999999999476</v>
      </c>
      <c r="R109" s="2">
        <f t="shared" si="14"/>
        <v>0.55051013412165328</v>
      </c>
      <c r="S109" s="2">
        <f t="shared" si="15"/>
        <v>0.47368338292576079</v>
      </c>
      <c r="T109" s="2">
        <f t="shared" si="16"/>
        <v>0.48621308195435881</v>
      </c>
      <c r="U109" s="15">
        <f t="shared" si="17"/>
        <v>0.19010726881222745</v>
      </c>
      <c r="AE109" s="1"/>
      <c r="AF109" s="1"/>
      <c r="AG109" s="1"/>
      <c r="AH109" s="1"/>
      <c r="AI109" s="1"/>
      <c r="AJ109" s="1"/>
      <c r="AK109" s="1"/>
      <c r="AL109" s="1"/>
    </row>
    <row r="110" spans="1:38" x14ac:dyDescent="0.2">
      <c r="A110" s="19">
        <v>2042</v>
      </c>
      <c r="B110" s="1">
        <v>17470.199999999997</v>
      </c>
      <c r="C110" s="1">
        <v>631.19999999999993</v>
      </c>
      <c r="D110" s="1">
        <v>11852.2</v>
      </c>
      <c r="E110" s="1">
        <v>-664.04</v>
      </c>
      <c r="F110" s="1">
        <v>11276.66</v>
      </c>
      <c r="G110" s="1">
        <v>208.68</v>
      </c>
      <c r="H110" s="1">
        <v>4265.04</v>
      </c>
      <c r="I110" s="7">
        <v>431.44</v>
      </c>
      <c r="J110" s="2">
        <v>498.72969999999998</v>
      </c>
      <c r="K110" s="2">
        <v>455.64508999999998</v>
      </c>
      <c r="L110" s="2">
        <v>466.09336000000002</v>
      </c>
      <c r="M110" s="15">
        <v>441.02476000000001</v>
      </c>
      <c r="N110" s="2">
        <f t="shared" si="10"/>
        <v>4.6973499999999717</v>
      </c>
      <c r="O110" s="2">
        <f t="shared" si="11"/>
        <v>2.4948799999999665</v>
      </c>
      <c r="P110" s="2">
        <f t="shared" si="12"/>
        <v>2.617870000000039</v>
      </c>
      <c r="Q110" s="15">
        <f t="shared" si="13"/>
        <v>0.36810000000002674</v>
      </c>
      <c r="R110" s="2">
        <f t="shared" si="14"/>
        <v>0.55213197333507913</v>
      </c>
      <c r="S110" s="2">
        <f t="shared" si="15"/>
        <v>0.47445293230959029</v>
      </c>
      <c r="T110" s="2">
        <f t="shared" si="16"/>
        <v>0.48496049487545417</v>
      </c>
      <c r="U110" s="15">
        <f t="shared" si="17"/>
        <v>0.16676138072806851</v>
      </c>
      <c r="AE110" s="1"/>
      <c r="AF110" s="1"/>
      <c r="AG110" s="1"/>
      <c r="AH110" s="1"/>
      <c r="AI110" s="1"/>
      <c r="AJ110" s="1"/>
      <c r="AK110" s="1"/>
      <c r="AL110" s="1"/>
    </row>
    <row r="111" spans="1:38" x14ac:dyDescent="0.2">
      <c r="A111" s="19">
        <v>2043</v>
      </c>
      <c r="B111" s="1">
        <v>17812</v>
      </c>
      <c r="C111" s="1">
        <v>624.29999999999995</v>
      </c>
      <c r="D111" s="1">
        <v>12001.150000000001</v>
      </c>
      <c r="E111" s="1">
        <v>-639.01</v>
      </c>
      <c r="F111" s="1">
        <v>11245.990000000002</v>
      </c>
      <c r="G111" s="1">
        <v>213.67</v>
      </c>
      <c r="H111" s="1">
        <v>4130.1100000000006</v>
      </c>
      <c r="I111" s="7">
        <v>402.66</v>
      </c>
      <c r="J111" s="2">
        <v>503.52958999999998</v>
      </c>
      <c r="K111" s="2">
        <v>458.18180999999998</v>
      </c>
      <c r="L111" s="2">
        <v>468.67806999999999</v>
      </c>
      <c r="M111" s="15">
        <v>441.34651000000002</v>
      </c>
      <c r="N111" s="2">
        <f t="shared" si="10"/>
        <v>4.7998900000000049</v>
      </c>
      <c r="O111" s="2">
        <f t="shared" si="11"/>
        <v>2.5367200000000025</v>
      </c>
      <c r="P111" s="2">
        <f t="shared" si="12"/>
        <v>2.5847099999999728</v>
      </c>
      <c r="Q111" s="15">
        <f t="shared" si="13"/>
        <v>0.32175000000000864</v>
      </c>
      <c r="R111" s="2">
        <f t="shared" si="14"/>
        <v>0.553936088851539</v>
      </c>
      <c r="S111" s="2">
        <f t="shared" si="15"/>
        <v>0.47502289143987714</v>
      </c>
      <c r="T111" s="2">
        <f t="shared" si="16"/>
        <v>0.47989058826556336</v>
      </c>
      <c r="U111" s="15">
        <f t="shared" si="17"/>
        <v>0.15102784127258273</v>
      </c>
      <c r="AE111" s="1"/>
      <c r="AF111" s="1"/>
      <c r="AG111" s="1"/>
      <c r="AH111" s="1"/>
      <c r="AI111" s="1"/>
      <c r="AJ111" s="1"/>
      <c r="AK111" s="1"/>
      <c r="AL111" s="1"/>
    </row>
    <row r="112" spans="1:38" x14ac:dyDescent="0.2">
      <c r="A112" s="19">
        <v>2044</v>
      </c>
      <c r="B112" s="1">
        <v>18153.8</v>
      </c>
      <c r="C112" s="1">
        <v>617.4</v>
      </c>
      <c r="D112" s="1">
        <v>12150.1</v>
      </c>
      <c r="E112" s="1">
        <v>-613.98</v>
      </c>
      <c r="F112" s="1">
        <v>11215.32</v>
      </c>
      <c r="G112" s="1">
        <v>218.66</v>
      </c>
      <c r="H112" s="1">
        <v>3995.18</v>
      </c>
      <c r="I112" s="7">
        <v>373.88</v>
      </c>
      <c r="J112" s="2">
        <v>508.43266</v>
      </c>
      <c r="K112" s="2">
        <v>460.76247000000001</v>
      </c>
      <c r="L112" s="2">
        <v>471.23388999999997</v>
      </c>
      <c r="M112" s="15">
        <v>441.62099999999998</v>
      </c>
      <c r="N112" s="2">
        <f t="shared" si="10"/>
        <v>4.9030700000000138</v>
      </c>
      <c r="O112" s="2">
        <f t="shared" si="11"/>
        <v>2.580660000000023</v>
      </c>
      <c r="P112" s="2">
        <f t="shared" si="12"/>
        <v>2.5558199999999829</v>
      </c>
      <c r="Q112" s="15">
        <f t="shared" si="13"/>
        <v>0.27448999999995749</v>
      </c>
      <c r="R112" s="2">
        <f t="shared" si="14"/>
        <v>0.55574837143002387</v>
      </c>
      <c r="S112" s="2">
        <f t="shared" si="15"/>
        <v>0.47596297173112428</v>
      </c>
      <c r="T112" s="2">
        <f t="shared" si="16"/>
        <v>0.4755924790507754</v>
      </c>
      <c r="U112" s="15">
        <f t="shared" si="17"/>
        <v>0.13367206598116171</v>
      </c>
      <c r="AE112" s="1"/>
      <c r="AF112" s="1"/>
      <c r="AG112" s="1"/>
      <c r="AH112" s="1"/>
      <c r="AI112" s="1"/>
      <c r="AJ112" s="1"/>
      <c r="AK112" s="1"/>
      <c r="AL112" s="1"/>
    </row>
    <row r="113" spans="1:38" x14ac:dyDescent="0.2">
      <c r="A113" s="19">
        <v>2045</v>
      </c>
      <c r="B113" s="1">
        <v>18495.599999999999</v>
      </c>
      <c r="C113" s="1">
        <v>610.5</v>
      </c>
      <c r="D113" s="1">
        <v>12299.05</v>
      </c>
      <c r="E113" s="1">
        <v>-588.94999999999993</v>
      </c>
      <c r="F113" s="1">
        <v>11184.65</v>
      </c>
      <c r="G113" s="1">
        <v>223.64999999999998</v>
      </c>
      <c r="H113" s="1">
        <v>3860.25</v>
      </c>
      <c r="I113" s="7">
        <v>345.1</v>
      </c>
      <c r="J113" s="2">
        <v>513.45614</v>
      </c>
      <c r="K113" s="2">
        <v>463.40530000000001</v>
      </c>
      <c r="L113" s="2">
        <v>473.78030999999999</v>
      </c>
      <c r="M113" s="15">
        <v>441.86439999999999</v>
      </c>
      <c r="N113" s="2">
        <f t="shared" si="10"/>
        <v>5.0234800000000064</v>
      </c>
      <c r="O113" s="2">
        <f t="shared" si="11"/>
        <v>2.6428300000000036</v>
      </c>
      <c r="P113" s="2">
        <f t="shared" si="12"/>
        <v>2.5464200000000119</v>
      </c>
      <c r="Q113" s="15">
        <f t="shared" si="13"/>
        <v>0.24340000000000828</v>
      </c>
      <c r="R113" s="2">
        <f t="shared" si="14"/>
        <v>0.55941585771816082</v>
      </c>
      <c r="S113" s="2">
        <f t="shared" si="15"/>
        <v>0.48018740687026562</v>
      </c>
      <c r="T113" s="2">
        <f t="shared" si="16"/>
        <v>0.47490992467037574</v>
      </c>
      <c r="U113" s="15">
        <f t="shared" si="17"/>
        <v>0.12314607355524498</v>
      </c>
      <c r="AE113" s="1"/>
      <c r="AF113" s="1"/>
      <c r="AG113" s="1"/>
      <c r="AH113" s="1"/>
      <c r="AI113" s="1"/>
      <c r="AJ113" s="1"/>
      <c r="AK113" s="1"/>
      <c r="AL113" s="1"/>
    </row>
    <row r="114" spans="1:38" x14ac:dyDescent="0.2">
      <c r="A114" s="19">
        <v>2046</v>
      </c>
      <c r="B114" s="1">
        <v>18837.399999999998</v>
      </c>
      <c r="C114" s="1">
        <v>603.6</v>
      </c>
      <c r="D114" s="1">
        <v>12448</v>
      </c>
      <c r="E114" s="1">
        <v>-563.91999999999996</v>
      </c>
      <c r="F114" s="1">
        <v>11153.980000000001</v>
      </c>
      <c r="G114" s="1">
        <v>228.64000000000001</v>
      </c>
      <c r="H114" s="1">
        <v>3725.32</v>
      </c>
      <c r="I114" s="7">
        <v>316.32</v>
      </c>
      <c r="J114" s="2">
        <v>518.61062000000004</v>
      </c>
      <c r="K114" s="2">
        <v>466.11968000000002</v>
      </c>
      <c r="L114" s="2">
        <v>476.32819000000001</v>
      </c>
      <c r="M114" s="15">
        <v>442.08481999999998</v>
      </c>
      <c r="N114" s="2">
        <f t="shared" si="10"/>
        <v>5.154480000000035</v>
      </c>
      <c r="O114" s="2">
        <f t="shared" si="11"/>
        <v>2.7143800000000056</v>
      </c>
      <c r="P114" s="2">
        <f t="shared" si="12"/>
        <v>2.5478800000000206</v>
      </c>
      <c r="Q114" s="15">
        <f t="shared" si="13"/>
        <v>0.22041999999999007</v>
      </c>
      <c r="R114" s="2">
        <f t="shared" si="14"/>
        <v>0.56411597774828115</v>
      </c>
      <c r="S114" s="2">
        <f t="shared" si="15"/>
        <v>0.48596749565340297</v>
      </c>
      <c r="T114" s="2">
        <f t="shared" si="16"/>
        <v>0.47625426102213619</v>
      </c>
      <c r="U114" s="15">
        <f t="shared" si="17"/>
        <v>0.11603673840427009</v>
      </c>
      <c r="AE114" s="1"/>
      <c r="AF114" s="1"/>
      <c r="AG114" s="1"/>
      <c r="AH114" s="1"/>
      <c r="AI114" s="1"/>
      <c r="AJ114" s="1"/>
      <c r="AK114" s="1"/>
      <c r="AL114" s="1"/>
    </row>
    <row r="115" spans="1:38" x14ac:dyDescent="0.2">
      <c r="A115" s="19">
        <v>2047</v>
      </c>
      <c r="B115" s="1">
        <v>19179.2</v>
      </c>
      <c r="C115" s="1">
        <v>596.70000000000005</v>
      </c>
      <c r="D115" s="1">
        <v>12596.949999999999</v>
      </c>
      <c r="E115" s="1">
        <v>-538.89</v>
      </c>
      <c r="F115" s="1">
        <v>11123.31</v>
      </c>
      <c r="G115" s="1">
        <v>233.63</v>
      </c>
      <c r="H115" s="1">
        <v>3590.3900000000003</v>
      </c>
      <c r="I115" s="7">
        <v>287.54000000000002</v>
      </c>
      <c r="J115" s="2">
        <v>523.90006000000005</v>
      </c>
      <c r="K115" s="2">
        <v>468.90757000000002</v>
      </c>
      <c r="L115" s="2">
        <v>478.88085000000001</v>
      </c>
      <c r="M115" s="15">
        <v>442.28339999999997</v>
      </c>
      <c r="N115" s="2">
        <f t="shared" si="10"/>
        <v>5.2894400000000132</v>
      </c>
      <c r="O115" s="2">
        <f t="shared" si="11"/>
        <v>2.7878900000000044</v>
      </c>
      <c r="P115" s="2">
        <f t="shared" si="12"/>
        <v>2.552660000000003</v>
      </c>
      <c r="Q115" s="15">
        <f t="shared" si="13"/>
        <v>0.19857999999999265</v>
      </c>
      <c r="R115" s="2">
        <f t="shared" si="14"/>
        <v>0.56908295751771065</v>
      </c>
      <c r="S115" s="2">
        <f t="shared" si="15"/>
        <v>0.49192663256476088</v>
      </c>
      <c r="T115" s="2">
        <f t="shared" si="16"/>
        <v>0.47822666047031231</v>
      </c>
      <c r="U115" s="15">
        <f t="shared" si="17"/>
        <v>0.10895262119168131</v>
      </c>
      <c r="AE115" s="1"/>
      <c r="AF115" s="1"/>
      <c r="AG115" s="1"/>
      <c r="AH115" s="1"/>
      <c r="AI115" s="1"/>
      <c r="AJ115" s="1"/>
      <c r="AK115" s="1"/>
      <c r="AL115" s="1"/>
    </row>
    <row r="116" spans="1:38" x14ac:dyDescent="0.2">
      <c r="A116" s="19">
        <v>2048</v>
      </c>
      <c r="B116" s="1">
        <v>19521</v>
      </c>
      <c r="C116" s="1">
        <v>589.79999999999995</v>
      </c>
      <c r="D116" s="1">
        <v>12745.900000000001</v>
      </c>
      <c r="E116" s="1">
        <v>-513.86</v>
      </c>
      <c r="F116" s="1">
        <v>11092.64</v>
      </c>
      <c r="G116" s="1">
        <v>238.62</v>
      </c>
      <c r="H116" s="1">
        <v>3455.46</v>
      </c>
      <c r="I116" s="7">
        <v>258.76</v>
      </c>
      <c r="J116" s="2">
        <v>529.32417999999996</v>
      </c>
      <c r="K116" s="2">
        <v>471.76783999999998</v>
      </c>
      <c r="L116" s="2">
        <v>481.43826000000001</v>
      </c>
      <c r="M116" s="15">
        <v>442.45830000000001</v>
      </c>
      <c r="N116" s="2">
        <f t="shared" si="10"/>
        <v>5.4241199999999026</v>
      </c>
      <c r="O116" s="2">
        <f t="shared" si="11"/>
        <v>2.8602699999999572</v>
      </c>
      <c r="P116" s="2">
        <f t="shared" si="12"/>
        <v>2.5574100000000044</v>
      </c>
      <c r="Q116" s="15">
        <f t="shared" si="13"/>
        <v>0.17490000000003647</v>
      </c>
      <c r="R116" s="2">
        <f t="shared" si="14"/>
        <v>0.5738548864820705</v>
      </c>
      <c r="S116" s="2">
        <f t="shared" si="15"/>
        <v>0.4975196983547911</v>
      </c>
      <c r="T116" s="2">
        <f t="shared" si="16"/>
        <v>0.48020236693363622</v>
      </c>
      <c r="U116" s="15">
        <f t="shared" si="17"/>
        <v>0.10018998863140731</v>
      </c>
      <c r="AE116" s="1"/>
      <c r="AF116" s="1"/>
      <c r="AG116" s="1"/>
      <c r="AH116" s="1"/>
      <c r="AI116" s="1"/>
      <c r="AJ116" s="1"/>
      <c r="AK116" s="1"/>
      <c r="AL116" s="1"/>
    </row>
    <row r="117" spans="1:38" x14ac:dyDescent="0.2">
      <c r="A117" s="19">
        <v>2049</v>
      </c>
      <c r="B117" s="1">
        <v>19862.8</v>
      </c>
      <c r="C117" s="1">
        <v>582.9</v>
      </c>
      <c r="D117" s="1">
        <v>12894.85</v>
      </c>
      <c r="E117" s="1">
        <v>-488.83</v>
      </c>
      <c r="F117" s="1">
        <v>11061.970000000001</v>
      </c>
      <c r="G117" s="1">
        <v>243.60999999999999</v>
      </c>
      <c r="H117" s="1">
        <v>3320.53</v>
      </c>
      <c r="I117" s="7">
        <v>229.98</v>
      </c>
      <c r="J117" s="2">
        <v>534.87519999999995</v>
      </c>
      <c r="K117" s="2">
        <v>474.69236000000001</v>
      </c>
      <c r="L117" s="2">
        <v>483.99308000000002</v>
      </c>
      <c r="M117" s="15">
        <v>442.60091</v>
      </c>
      <c r="N117" s="2">
        <f t="shared" si="10"/>
        <v>5.5510199999999941</v>
      </c>
      <c r="O117" s="2">
        <f t="shared" si="11"/>
        <v>2.9245200000000295</v>
      </c>
      <c r="P117" s="2">
        <f t="shared" si="12"/>
        <v>2.5548200000000065</v>
      </c>
      <c r="Q117" s="15">
        <f t="shared" si="13"/>
        <v>0.14260999999999058</v>
      </c>
      <c r="R117" s="2">
        <f t="shared" si="14"/>
        <v>0.57766087006381861</v>
      </c>
      <c r="S117" s="2">
        <f t="shared" si="15"/>
        <v>0.50156157887247221</v>
      </c>
      <c r="T117" s="2">
        <f t="shared" si="16"/>
        <v>0.48080569365238807</v>
      </c>
      <c r="U117" s="15">
        <f t="shared" si="17"/>
        <v>8.5459703511572574E-2</v>
      </c>
      <c r="AE117" s="1"/>
      <c r="AF117" s="1"/>
      <c r="AG117" s="1"/>
      <c r="AH117" s="1"/>
      <c r="AI117" s="1"/>
      <c r="AJ117" s="1"/>
      <c r="AK117" s="1"/>
      <c r="AL117" s="1"/>
    </row>
    <row r="118" spans="1:38" x14ac:dyDescent="0.2">
      <c r="A118" s="19">
        <v>2050</v>
      </c>
      <c r="B118" s="1">
        <v>20204.599999999999</v>
      </c>
      <c r="C118" s="1">
        <v>576</v>
      </c>
      <c r="D118" s="1">
        <v>13043.8</v>
      </c>
      <c r="E118" s="1">
        <v>-463.8</v>
      </c>
      <c r="F118" s="1">
        <v>11031.3</v>
      </c>
      <c r="G118" s="1">
        <v>248.6</v>
      </c>
      <c r="H118" s="1">
        <v>3185.6</v>
      </c>
      <c r="I118" s="7">
        <v>201.2</v>
      </c>
      <c r="J118" s="2">
        <v>540.54278999999997</v>
      </c>
      <c r="K118" s="2">
        <v>477.67043000000001</v>
      </c>
      <c r="L118" s="2">
        <v>486.53532000000001</v>
      </c>
      <c r="M118" s="15">
        <v>442.70046000000002</v>
      </c>
      <c r="N118" s="2">
        <f t="shared" si="10"/>
        <v>5.6675900000000183</v>
      </c>
      <c r="O118" s="2">
        <f t="shared" si="11"/>
        <v>2.9780700000000024</v>
      </c>
      <c r="P118" s="2">
        <f t="shared" si="12"/>
        <v>2.5422399999999925</v>
      </c>
      <c r="Q118" s="15">
        <f t="shared" si="13"/>
        <v>9.955000000002201E-2</v>
      </c>
      <c r="R118" s="2">
        <f t="shared" si="14"/>
        <v>0.58028652337562991</v>
      </c>
      <c r="S118" s="2">
        <f t="shared" si="15"/>
        <v>0.50368196732402037</v>
      </c>
      <c r="T118" s="2">
        <f t="shared" si="16"/>
        <v>0.47952741394832654</v>
      </c>
      <c r="U118" s="15">
        <f t="shared" si="17"/>
        <v>6.2539420880578941E-2</v>
      </c>
      <c r="AE118" s="1"/>
      <c r="AF118" s="1"/>
      <c r="AG118" s="1"/>
      <c r="AH118" s="1"/>
      <c r="AI118" s="1"/>
      <c r="AJ118" s="1"/>
      <c r="AK118" s="1"/>
      <c r="AL118" s="1"/>
    </row>
    <row r="119" spans="1:38" x14ac:dyDescent="0.2">
      <c r="A119" s="19">
        <v>2051</v>
      </c>
      <c r="B119" s="1">
        <v>20543.75</v>
      </c>
      <c r="C119" s="1">
        <v>568.5</v>
      </c>
      <c r="D119" s="1">
        <v>13221.859999999999</v>
      </c>
      <c r="E119" s="1">
        <v>-443.26</v>
      </c>
      <c r="F119" s="1">
        <v>10868.29</v>
      </c>
      <c r="G119" s="1">
        <v>242.15</v>
      </c>
      <c r="H119" s="1">
        <v>3008.96</v>
      </c>
      <c r="I119" s="7">
        <v>242.60000000000002</v>
      </c>
      <c r="J119" s="2">
        <v>546.32200999999998</v>
      </c>
      <c r="K119" s="2">
        <v>480.69693999999998</v>
      </c>
      <c r="L119" s="2">
        <v>489.06035000000003</v>
      </c>
      <c r="M119" s="15">
        <v>442.75184000000002</v>
      </c>
      <c r="N119" s="2">
        <f t="shared" si="10"/>
        <v>5.7792200000000093</v>
      </c>
      <c r="O119" s="2">
        <f t="shared" si="11"/>
        <v>3.0265099999999734</v>
      </c>
      <c r="P119" s="2">
        <f t="shared" si="12"/>
        <v>2.5250300000000152</v>
      </c>
      <c r="Q119" s="15">
        <f t="shared" si="13"/>
        <v>5.1379999999994652E-2</v>
      </c>
      <c r="R119" s="2">
        <f t="shared" si="14"/>
        <v>0.58242076358310779</v>
      </c>
      <c r="S119" s="2">
        <f t="shared" si="15"/>
        <v>0.50391928526781871</v>
      </c>
      <c r="T119" s="2">
        <f t="shared" si="16"/>
        <v>0.48354558913230988</v>
      </c>
      <c r="U119" s="15">
        <f t="shared" si="17"/>
        <v>3.3620523359913036E-2</v>
      </c>
      <c r="AE119" s="1"/>
      <c r="AF119" s="1"/>
      <c r="AG119" s="1"/>
      <c r="AH119" s="1"/>
      <c r="AI119" s="1"/>
      <c r="AJ119" s="1"/>
      <c r="AK119" s="1"/>
      <c r="AL119" s="1"/>
    </row>
    <row r="120" spans="1:38" x14ac:dyDescent="0.2">
      <c r="A120" s="19">
        <v>2052</v>
      </c>
      <c r="B120" s="1">
        <v>20882.899999999998</v>
      </c>
      <c r="C120" s="1">
        <v>561</v>
      </c>
      <c r="D120" s="1">
        <v>13399.92</v>
      </c>
      <c r="E120" s="1">
        <v>-422.71999999999997</v>
      </c>
      <c r="F120" s="1">
        <v>10705.28</v>
      </c>
      <c r="G120" s="1">
        <v>235.7</v>
      </c>
      <c r="H120" s="1">
        <v>2832.32</v>
      </c>
      <c r="I120" s="7">
        <v>284</v>
      </c>
      <c r="J120" s="2">
        <v>552.21189000000004</v>
      </c>
      <c r="K120" s="2">
        <v>483.77695999999997</v>
      </c>
      <c r="L120" s="2">
        <v>491.53557999999998</v>
      </c>
      <c r="M120" s="15">
        <v>442.76100000000002</v>
      </c>
      <c r="N120" s="2">
        <f t="shared" si="10"/>
        <v>5.889880000000062</v>
      </c>
      <c r="O120" s="2">
        <f t="shared" si="11"/>
        <v>3.0800199999999904</v>
      </c>
      <c r="P120" s="2">
        <f t="shared" si="12"/>
        <v>2.4752299999999536</v>
      </c>
      <c r="Q120" s="15">
        <f t="shared" si="13"/>
        <v>9.1600000000084947E-3</v>
      </c>
      <c r="R120" s="2">
        <f t="shared" si="14"/>
        <v>0.58439274453192835</v>
      </c>
      <c r="S120" s="2">
        <f t="shared" si="15"/>
        <v>0.50498058460632267</v>
      </c>
      <c r="T120" s="2">
        <f t="shared" si="16"/>
        <v>0.48135055621256406</v>
      </c>
      <c r="U120" s="15">
        <f t="shared" si="17"/>
        <v>6.2539667627668953E-3</v>
      </c>
      <c r="AE120" s="1"/>
      <c r="AF120" s="1"/>
      <c r="AG120" s="1"/>
      <c r="AH120" s="1"/>
      <c r="AI120" s="1"/>
      <c r="AJ120" s="1"/>
      <c r="AK120" s="1"/>
      <c r="AL120" s="1"/>
    </row>
    <row r="121" spans="1:38" x14ac:dyDescent="0.2">
      <c r="A121" s="19">
        <v>2053</v>
      </c>
      <c r="B121" s="1">
        <v>21222.05</v>
      </c>
      <c r="C121" s="1">
        <v>553.5</v>
      </c>
      <c r="D121" s="1">
        <v>13577.98</v>
      </c>
      <c r="E121" s="1">
        <v>-402.18</v>
      </c>
      <c r="F121" s="1">
        <v>10542.27</v>
      </c>
      <c r="G121" s="1">
        <v>229.25</v>
      </c>
      <c r="H121" s="1">
        <v>2655.68</v>
      </c>
      <c r="I121" s="7">
        <v>325.40000000000003</v>
      </c>
      <c r="J121" s="2">
        <v>558.21220000000005</v>
      </c>
      <c r="K121" s="2">
        <v>486.91559999999998</v>
      </c>
      <c r="L121" s="2">
        <v>493.93185999999997</v>
      </c>
      <c r="M121" s="15">
        <v>442.73417000000001</v>
      </c>
      <c r="N121" s="2">
        <f t="shared" si="10"/>
        <v>6.0003100000000131</v>
      </c>
      <c r="O121" s="2">
        <f t="shared" si="11"/>
        <v>3.1386400000000094</v>
      </c>
      <c r="P121" s="2">
        <f t="shared" si="12"/>
        <v>2.3962799999999902</v>
      </c>
      <c r="Q121" s="15">
        <f t="shared" si="13"/>
        <v>-2.6830000000018117E-2</v>
      </c>
      <c r="R121" s="2">
        <f t="shared" si="14"/>
        <v>0.58628218443514057</v>
      </c>
      <c r="S121" s="2">
        <f t="shared" si="15"/>
        <v>0.50683506480126683</v>
      </c>
      <c r="T121" s="2">
        <f t="shared" si="16"/>
        <v>0.47332856320244143</v>
      </c>
      <c r="U121" s="15">
        <f t="shared" si="17"/>
        <v>-1.914913601212221E-2</v>
      </c>
      <c r="AE121" s="1"/>
      <c r="AF121" s="1"/>
      <c r="AG121" s="1"/>
      <c r="AH121" s="1"/>
      <c r="AI121" s="1"/>
      <c r="AJ121" s="1"/>
      <c r="AK121" s="1"/>
      <c r="AL121" s="1"/>
    </row>
    <row r="122" spans="1:38" x14ac:dyDescent="0.2">
      <c r="A122" s="19">
        <v>2054</v>
      </c>
      <c r="B122" s="1">
        <v>21561.200000000001</v>
      </c>
      <c r="C122" s="1">
        <v>546</v>
      </c>
      <c r="D122" s="1">
        <v>13756.04</v>
      </c>
      <c r="E122" s="1">
        <v>-381.64</v>
      </c>
      <c r="F122" s="1">
        <v>10379.26</v>
      </c>
      <c r="G122" s="1">
        <v>222.8</v>
      </c>
      <c r="H122" s="1">
        <v>2479.04</v>
      </c>
      <c r="I122" s="7">
        <v>366.8</v>
      </c>
      <c r="J122" s="2">
        <v>564.31311000000005</v>
      </c>
      <c r="K122" s="2">
        <v>490.10250000000002</v>
      </c>
      <c r="L122" s="2">
        <v>496.24365</v>
      </c>
      <c r="M122" s="15">
        <v>442.66262999999998</v>
      </c>
      <c r="N122" s="2">
        <f t="shared" si="10"/>
        <v>6.1009099999999989</v>
      </c>
      <c r="O122" s="2">
        <f t="shared" si="11"/>
        <v>3.1869000000000369</v>
      </c>
      <c r="P122" s="2">
        <f t="shared" si="12"/>
        <v>2.3117900000000304</v>
      </c>
      <c r="Q122" s="15">
        <f t="shared" si="13"/>
        <v>-7.1540000000027248E-2</v>
      </c>
      <c r="R122" s="2">
        <f t="shared" si="14"/>
        <v>0.58716886690616998</v>
      </c>
      <c r="S122" s="2">
        <f t="shared" si="15"/>
        <v>0.50698635436897499</v>
      </c>
      <c r="T122" s="2">
        <f t="shared" si="16"/>
        <v>0.46393834100727971</v>
      </c>
      <c r="U122" s="15">
        <f t="shared" si="17"/>
        <v>-5.348605893427065E-2</v>
      </c>
      <c r="AE122" s="1"/>
      <c r="AF122" s="1"/>
      <c r="AG122" s="1"/>
      <c r="AH122" s="1"/>
      <c r="AI122" s="1"/>
      <c r="AJ122" s="1"/>
      <c r="AK122" s="1"/>
      <c r="AL122" s="1"/>
    </row>
    <row r="123" spans="1:38" x14ac:dyDescent="0.2">
      <c r="A123" s="19">
        <v>2055</v>
      </c>
      <c r="B123" s="1">
        <v>21900.35</v>
      </c>
      <c r="C123" s="1">
        <v>538.5</v>
      </c>
      <c r="D123" s="1">
        <v>13934.1</v>
      </c>
      <c r="E123" s="1">
        <v>-361.09999999999997</v>
      </c>
      <c r="F123" s="1">
        <v>10216.25</v>
      </c>
      <c r="G123" s="1">
        <v>216.35</v>
      </c>
      <c r="H123" s="1">
        <v>2302.4</v>
      </c>
      <c r="I123" s="7">
        <v>408.2</v>
      </c>
      <c r="J123" s="2">
        <v>570.51669000000004</v>
      </c>
      <c r="K123" s="2">
        <v>493.33845000000002</v>
      </c>
      <c r="L123" s="2">
        <v>498.47435999999999</v>
      </c>
      <c r="M123" s="15">
        <v>442.54766999999998</v>
      </c>
      <c r="N123" s="2">
        <f t="shared" si="10"/>
        <v>6.2035799999999881</v>
      </c>
      <c r="O123" s="2">
        <f t="shared" si="11"/>
        <v>3.2359500000000025</v>
      </c>
      <c r="P123" s="2">
        <f t="shared" si="12"/>
        <v>2.2307099999999878</v>
      </c>
      <c r="Q123" s="15">
        <f t="shared" si="13"/>
        <v>-0.1149599999999964</v>
      </c>
      <c r="R123" s="2">
        <f t="shared" si="14"/>
        <v>0.58822561686444264</v>
      </c>
      <c r="S123" s="2">
        <f t="shared" si="15"/>
        <v>0.50725705444632774</v>
      </c>
      <c r="T123" s="2">
        <f t="shared" si="16"/>
        <v>0.45493850903530048</v>
      </c>
      <c r="U123" s="15">
        <f t="shared" si="17"/>
        <v>-9.0236753737491113E-2</v>
      </c>
      <c r="AE123" s="1"/>
      <c r="AF123" s="1"/>
      <c r="AG123" s="1"/>
      <c r="AH123" s="1"/>
      <c r="AI123" s="1"/>
      <c r="AJ123" s="1"/>
      <c r="AK123" s="1"/>
      <c r="AL123" s="1"/>
    </row>
    <row r="124" spans="1:38" x14ac:dyDescent="0.2">
      <c r="A124" s="19">
        <v>2056</v>
      </c>
      <c r="B124" s="1">
        <v>22239.5</v>
      </c>
      <c r="C124" s="1">
        <v>531</v>
      </c>
      <c r="D124" s="1">
        <v>14112.16</v>
      </c>
      <c r="E124" s="1">
        <v>-340.55999999999995</v>
      </c>
      <c r="F124" s="1">
        <v>10053.24</v>
      </c>
      <c r="G124" s="1">
        <v>209.9</v>
      </c>
      <c r="H124" s="1">
        <v>2125.7600000000002</v>
      </c>
      <c r="I124" s="7">
        <v>449.6</v>
      </c>
      <c r="J124" s="2">
        <v>576.84343000000001</v>
      </c>
      <c r="K124" s="2">
        <v>496.64173</v>
      </c>
      <c r="L124" s="2">
        <v>500.64501999999999</v>
      </c>
      <c r="M124" s="15">
        <v>442.40642000000003</v>
      </c>
      <c r="N124" s="2">
        <f t="shared" si="10"/>
        <v>6.3267399999999725</v>
      </c>
      <c r="O124" s="2">
        <f t="shared" si="11"/>
        <v>3.3032799999999725</v>
      </c>
      <c r="P124" s="2">
        <f t="shared" si="12"/>
        <v>2.170659999999998</v>
      </c>
      <c r="Q124" s="15">
        <f t="shared" si="13"/>
        <v>-0.1412499999999568</v>
      </c>
      <c r="R124" s="2">
        <f t="shared" si="14"/>
        <v>0.5911661551643641</v>
      </c>
      <c r="S124" s="2">
        <f t="shared" si="15"/>
        <v>0.51034413714810745</v>
      </c>
      <c r="T124" s="2">
        <f t="shared" si="16"/>
        <v>0.45000122106050294</v>
      </c>
      <c r="U124" s="15">
        <f t="shared" si="17"/>
        <v>-0.11669510860366127</v>
      </c>
      <c r="AE124" s="1"/>
      <c r="AF124" s="1"/>
      <c r="AG124" s="1"/>
      <c r="AH124" s="1"/>
      <c r="AI124" s="1"/>
      <c r="AJ124" s="1"/>
      <c r="AK124" s="1"/>
      <c r="AL124" s="1"/>
    </row>
    <row r="125" spans="1:38" x14ac:dyDescent="0.2">
      <c r="A125" s="19">
        <v>2057</v>
      </c>
      <c r="B125" s="1">
        <v>22578.65</v>
      </c>
      <c r="C125" s="1">
        <v>523.5</v>
      </c>
      <c r="D125" s="1">
        <v>14290.22</v>
      </c>
      <c r="E125" s="1">
        <v>-320.02000000000004</v>
      </c>
      <c r="F125" s="1">
        <v>9890.2300000000014</v>
      </c>
      <c r="G125" s="1">
        <v>203.45</v>
      </c>
      <c r="H125" s="1">
        <v>1949.12</v>
      </c>
      <c r="I125" s="7">
        <v>491</v>
      </c>
      <c r="J125" s="2">
        <v>583.30471</v>
      </c>
      <c r="K125" s="2">
        <v>500.02229</v>
      </c>
      <c r="L125" s="2">
        <v>502.76787999999999</v>
      </c>
      <c r="M125" s="15">
        <v>442.24833000000001</v>
      </c>
      <c r="N125" s="2">
        <f t="shared" si="10"/>
        <v>6.4612799999999879</v>
      </c>
      <c r="O125" s="2">
        <f t="shared" si="11"/>
        <v>3.3805600000000027</v>
      </c>
      <c r="P125" s="2">
        <f t="shared" si="12"/>
        <v>2.1228600000000029</v>
      </c>
      <c r="Q125" s="15">
        <f t="shared" si="13"/>
        <v>-0.15809000000001561</v>
      </c>
      <c r="R125" s="2">
        <f t="shared" si="14"/>
        <v>0.59507034000381442</v>
      </c>
      <c r="S125" s="2">
        <f t="shared" si="15"/>
        <v>0.51485883173210378</v>
      </c>
      <c r="T125" s="2">
        <f t="shared" si="16"/>
        <v>0.44748034455771579</v>
      </c>
      <c r="U125" s="15">
        <f t="shared" si="17"/>
        <v>-0.13784637727968002</v>
      </c>
      <c r="AE125" s="1"/>
      <c r="AF125" s="1"/>
      <c r="AG125" s="1"/>
      <c r="AH125" s="1"/>
      <c r="AI125" s="1"/>
      <c r="AJ125" s="1"/>
      <c r="AK125" s="1"/>
      <c r="AL125" s="1"/>
    </row>
    <row r="126" spans="1:38" x14ac:dyDescent="0.2">
      <c r="A126" s="19">
        <v>2058</v>
      </c>
      <c r="B126" s="1">
        <v>22917.8</v>
      </c>
      <c r="C126" s="1">
        <v>516</v>
      </c>
      <c r="D126" s="1">
        <v>14468.28</v>
      </c>
      <c r="E126" s="1">
        <v>-299.48</v>
      </c>
      <c r="F126" s="1">
        <v>9727.2200000000012</v>
      </c>
      <c r="G126" s="1">
        <v>197</v>
      </c>
      <c r="H126" s="1">
        <v>1772.48</v>
      </c>
      <c r="I126" s="7">
        <v>532.4</v>
      </c>
      <c r="J126" s="2">
        <v>589.90539000000001</v>
      </c>
      <c r="K126" s="2">
        <v>503.48286999999999</v>
      </c>
      <c r="L126" s="2">
        <v>504.84728999999999</v>
      </c>
      <c r="M126" s="15">
        <v>442.07535000000001</v>
      </c>
      <c r="N126" s="2">
        <f t="shared" si="10"/>
        <v>6.6006800000000112</v>
      </c>
      <c r="O126" s="2">
        <f t="shared" si="11"/>
        <v>3.4605799999999931</v>
      </c>
      <c r="P126" s="2">
        <f t="shared" si="12"/>
        <v>2.0794099999999958</v>
      </c>
      <c r="Q126" s="15">
        <f t="shared" si="13"/>
        <v>-0.17297999999999547</v>
      </c>
      <c r="R126" s="2">
        <f t="shared" si="14"/>
        <v>0.59930527699306235</v>
      </c>
      <c r="S126" s="2">
        <f t="shared" si="15"/>
        <v>0.51965841639466659</v>
      </c>
      <c r="T126" s="2">
        <f t="shared" si="16"/>
        <v>0.44580597727022087</v>
      </c>
      <c r="U126" s="15">
        <f t="shared" si="17"/>
        <v>-0.15967970271401535</v>
      </c>
      <c r="AE126" s="1"/>
      <c r="AF126" s="1"/>
      <c r="AG126" s="1"/>
      <c r="AH126" s="1"/>
      <c r="AI126" s="1"/>
      <c r="AJ126" s="1"/>
      <c r="AK126" s="1"/>
      <c r="AL126" s="1"/>
    </row>
    <row r="127" spans="1:38" x14ac:dyDescent="0.2">
      <c r="A127" s="19">
        <v>2059</v>
      </c>
      <c r="B127" s="1">
        <v>23256.95</v>
      </c>
      <c r="C127" s="1">
        <v>508.49999999999994</v>
      </c>
      <c r="D127" s="1">
        <v>14646.34</v>
      </c>
      <c r="E127" s="1">
        <v>-278.94</v>
      </c>
      <c r="F127" s="1">
        <v>9564.2099999999991</v>
      </c>
      <c r="G127" s="1">
        <v>190.55</v>
      </c>
      <c r="H127" s="1">
        <v>1595.84</v>
      </c>
      <c r="I127" s="7">
        <v>573.79999999999995</v>
      </c>
      <c r="J127" s="2">
        <v>596.64656000000002</v>
      </c>
      <c r="K127" s="2">
        <v>507.02296000000001</v>
      </c>
      <c r="L127" s="2">
        <v>506.88407999999998</v>
      </c>
      <c r="M127" s="15">
        <v>441.88625000000002</v>
      </c>
      <c r="N127" s="2">
        <f t="shared" si="10"/>
        <v>6.741170000000011</v>
      </c>
      <c r="O127" s="2">
        <f t="shared" si="11"/>
        <v>3.5400900000000206</v>
      </c>
      <c r="P127" s="2">
        <f t="shared" si="12"/>
        <v>2.0367899999999963</v>
      </c>
      <c r="Q127" s="15">
        <f t="shared" si="13"/>
        <v>-0.18909999999999627</v>
      </c>
      <c r="R127" s="2">
        <f t="shared" si="14"/>
        <v>0.60351960066470633</v>
      </c>
      <c r="S127" s="2">
        <f t="shared" si="15"/>
        <v>0.52424978652914012</v>
      </c>
      <c r="T127" s="2">
        <f t="shared" si="16"/>
        <v>0.44425447111777672</v>
      </c>
      <c r="U127" s="15">
        <f t="shared" si="17"/>
        <v>-0.18544109876841641</v>
      </c>
      <c r="AE127" s="1"/>
      <c r="AF127" s="1"/>
      <c r="AG127" s="1"/>
      <c r="AH127" s="1"/>
      <c r="AI127" s="1"/>
      <c r="AJ127" s="1"/>
      <c r="AK127" s="1"/>
      <c r="AL127" s="1"/>
    </row>
    <row r="128" spans="1:38" x14ac:dyDescent="0.2">
      <c r="A128" s="19">
        <v>2060</v>
      </c>
      <c r="B128" s="1">
        <v>23596.1</v>
      </c>
      <c r="C128" s="1">
        <v>501</v>
      </c>
      <c r="D128" s="1">
        <v>14824.400000000001</v>
      </c>
      <c r="E128" s="1">
        <v>-258.40000000000003</v>
      </c>
      <c r="F128" s="1">
        <v>9401.1999999999989</v>
      </c>
      <c r="G128" s="1">
        <v>184.10000000000002</v>
      </c>
      <c r="H128" s="1">
        <v>1419.2</v>
      </c>
      <c r="I128" s="7">
        <v>615.19999999999993</v>
      </c>
      <c r="J128" s="2">
        <v>603.52044999999998</v>
      </c>
      <c r="K128" s="2">
        <v>510.63443000000001</v>
      </c>
      <c r="L128" s="2">
        <v>508.87135000000001</v>
      </c>
      <c r="M128" s="15">
        <v>441.67273999999998</v>
      </c>
      <c r="N128" s="2">
        <f t="shared" si="10"/>
        <v>6.8738899999999603</v>
      </c>
      <c r="O128" s="2">
        <f t="shared" si="11"/>
        <v>3.6114699999999971</v>
      </c>
      <c r="P128" s="2">
        <f t="shared" si="12"/>
        <v>1.9872700000000236</v>
      </c>
      <c r="Q128" s="15">
        <f t="shared" si="13"/>
        <v>-0.21351000000004206</v>
      </c>
      <c r="R128" s="2">
        <f t="shared" si="14"/>
        <v>0.60693186617229222</v>
      </c>
      <c r="S128" s="2">
        <f t="shared" si="15"/>
        <v>0.52752840336428997</v>
      </c>
      <c r="T128" s="2">
        <f t="shared" si="16"/>
        <v>0.4411165057487238</v>
      </c>
      <c r="U128" s="15">
        <f t="shared" si="17"/>
        <v>-0.22329757950490087</v>
      </c>
      <c r="AE128" s="1"/>
      <c r="AF128" s="1"/>
      <c r="AG128" s="1"/>
      <c r="AH128" s="1"/>
      <c r="AI128" s="1"/>
      <c r="AJ128" s="1"/>
      <c r="AK128" s="1"/>
      <c r="AL128" s="1"/>
    </row>
    <row r="129" spans="1:38" x14ac:dyDescent="0.2">
      <c r="A129" s="19">
        <v>2061</v>
      </c>
      <c r="B129" s="1">
        <v>23832.71</v>
      </c>
      <c r="C129" s="1">
        <v>492.09999999999997</v>
      </c>
      <c r="D129" s="1">
        <v>14992.56</v>
      </c>
      <c r="E129" s="1">
        <v>-235.49</v>
      </c>
      <c r="F129" s="1">
        <v>9172.9</v>
      </c>
      <c r="G129" s="1">
        <v>176.07</v>
      </c>
      <c r="H129" s="1">
        <v>1288.8500000000001</v>
      </c>
      <c r="I129" s="7">
        <v>607.5</v>
      </c>
      <c r="J129" s="2">
        <v>610.51649999999995</v>
      </c>
      <c r="K129" s="2">
        <v>514.30530999999996</v>
      </c>
      <c r="L129" s="2">
        <v>510.79905000000002</v>
      </c>
      <c r="M129" s="15">
        <v>441.42415</v>
      </c>
      <c r="N129" s="2">
        <f t="shared" si="10"/>
        <v>6.9960499999999683</v>
      </c>
      <c r="O129" s="2">
        <f t="shared" si="11"/>
        <v>3.6708799999999542</v>
      </c>
      <c r="P129" s="2">
        <f t="shared" si="12"/>
        <v>1.9277000000000157</v>
      </c>
      <c r="Q129" s="15">
        <f t="shared" si="13"/>
        <v>-0.24858999999997877</v>
      </c>
      <c r="R129" s="2">
        <f t="shared" si="14"/>
        <v>0.61193541762329817</v>
      </c>
      <c r="S129" s="2">
        <f t="shared" si="15"/>
        <v>0.52926380228075809</v>
      </c>
      <c r="T129" s="2">
        <f t="shared" si="16"/>
        <v>0.43871029233189984</v>
      </c>
      <c r="U129" s="15">
        <f t="shared" si="17"/>
        <v>-0.27891206455399908</v>
      </c>
      <c r="AE129" s="1"/>
      <c r="AF129" s="1"/>
      <c r="AG129" s="1"/>
      <c r="AH129" s="1"/>
      <c r="AI129" s="1"/>
      <c r="AJ129" s="1"/>
      <c r="AK129" s="1"/>
      <c r="AL129" s="1"/>
    </row>
    <row r="130" spans="1:38" x14ac:dyDescent="0.2">
      <c r="A130" s="19">
        <v>2062</v>
      </c>
      <c r="B130" s="1">
        <v>24069.32</v>
      </c>
      <c r="C130" s="1">
        <v>483.20000000000005</v>
      </c>
      <c r="D130" s="1">
        <v>15160.72</v>
      </c>
      <c r="E130" s="1">
        <v>-212.57999999999998</v>
      </c>
      <c r="F130" s="1">
        <v>8944.5999999999985</v>
      </c>
      <c r="G130" s="1">
        <v>168.04</v>
      </c>
      <c r="H130" s="1">
        <v>1158.5</v>
      </c>
      <c r="I130" s="7">
        <v>599.79999999999995</v>
      </c>
      <c r="J130" s="2">
        <v>617.60526000000004</v>
      </c>
      <c r="K130" s="2">
        <v>518.02670999999998</v>
      </c>
      <c r="L130" s="2">
        <v>512.64716999999996</v>
      </c>
      <c r="M130" s="15">
        <v>441.1345</v>
      </c>
      <c r="N130" s="2">
        <f t="shared" si="10"/>
        <v>7.088760000000093</v>
      </c>
      <c r="O130" s="2">
        <f t="shared" si="11"/>
        <v>3.7214000000000169</v>
      </c>
      <c r="P130" s="2">
        <f t="shared" si="12"/>
        <v>1.8481199999999376</v>
      </c>
      <c r="Q130" s="15">
        <f t="shared" si="13"/>
        <v>-0.28964999999999463</v>
      </c>
      <c r="R130" s="2">
        <f t="shared" si="14"/>
        <v>0.61429409629262421</v>
      </c>
      <c r="S130" s="2">
        <f t="shared" si="15"/>
        <v>0.52968946908615844</v>
      </c>
      <c r="T130" s="2">
        <f t="shared" si="16"/>
        <v>0.43150724847748018</v>
      </c>
      <c r="U130" s="15">
        <f t="shared" si="17"/>
        <v>-0.35049570365959704</v>
      </c>
      <c r="AE130" s="1"/>
      <c r="AF130" s="1"/>
      <c r="AG130" s="1"/>
      <c r="AH130" s="1"/>
      <c r="AI130" s="1"/>
      <c r="AJ130" s="1"/>
      <c r="AK130" s="1"/>
      <c r="AL130" s="1"/>
    </row>
    <row r="131" spans="1:38" x14ac:dyDescent="0.2">
      <c r="A131" s="19">
        <v>2063</v>
      </c>
      <c r="B131" s="1">
        <v>24305.93</v>
      </c>
      <c r="C131" s="1">
        <v>474.3</v>
      </c>
      <c r="D131" s="1">
        <v>15328.88</v>
      </c>
      <c r="E131" s="1">
        <v>-189.67000000000002</v>
      </c>
      <c r="F131" s="1">
        <v>8716.3000000000011</v>
      </c>
      <c r="G131" s="1">
        <v>160.01000000000002</v>
      </c>
      <c r="H131" s="1">
        <v>1028.1499999999999</v>
      </c>
      <c r="I131" s="7">
        <v>592.09999999999991</v>
      </c>
      <c r="J131" s="2">
        <v>624.76367000000005</v>
      </c>
      <c r="K131" s="2">
        <v>521.79701999999997</v>
      </c>
      <c r="L131" s="2">
        <v>514.40151000000003</v>
      </c>
      <c r="M131" s="15">
        <v>440.80284</v>
      </c>
      <c r="N131" s="2">
        <f t="shared" si="10"/>
        <v>7.1584100000000035</v>
      </c>
      <c r="O131" s="2">
        <f t="shared" si="11"/>
        <v>3.7703099999999949</v>
      </c>
      <c r="P131" s="2">
        <f t="shared" si="12"/>
        <v>1.7543400000000702</v>
      </c>
      <c r="Q131" s="15">
        <f t="shared" si="13"/>
        <v>-0.3316599999999994</v>
      </c>
      <c r="R131" s="2">
        <f t="shared" si="14"/>
        <v>0.61462946770341087</v>
      </c>
      <c r="S131" s="2">
        <f t="shared" si="15"/>
        <v>0.52987812245241039</v>
      </c>
      <c r="T131" s="2">
        <f t="shared" si="16"/>
        <v>0.42051689247812313</v>
      </c>
      <c r="U131" s="15">
        <f t="shared" si="17"/>
        <v>-0.43552511925201914</v>
      </c>
      <c r="AE131" s="1"/>
      <c r="AF131" s="1"/>
      <c r="AG131" s="1"/>
      <c r="AH131" s="1"/>
      <c r="AI131" s="1"/>
      <c r="AJ131" s="1"/>
      <c r="AK131" s="1"/>
      <c r="AL131" s="1"/>
    </row>
    <row r="132" spans="1:38" x14ac:dyDescent="0.2">
      <c r="A132" s="19">
        <v>2064</v>
      </c>
      <c r="B132" s="1">
        <v>24542.539999999997</v>
      </c>
      <c r="C132" s="1">
        <v>465.4</v>
      </c>
      <c r="D132" s="1">
        <v>15497.04</v>
      </c>
      <c r="E132" s="1">
        <v>-166.76</v>
      </c>
      <c r="F132" s="1">
        <v>8488</v>
      </c>
      <c r="G132" s="1">
        <v>151.98000000000002</v>
      </c>
      <c r="H132" s="1">
        <v>897.80000000000007</v>
      </c>
      <c r="I132" s="7">
        <v>584.4</v>
      </c>
      <c r="J132" s="2">
        <v>631.99471000000005</v>
      </c>
      <c r="K132" s="2">
        <v>525.61935000000005</v>
      </c>
      <c r="L132" s="2">
        <v>516.06461000000002</v>
      </c>
      <c r="M132" s="15">
        <v>440.43040999999999</v>
      </c>
      <c r="N132" s="2">
        <f t="shared" si="10"/>
        <v>7.2310400000000072</v>
      </c>
      <c r="O132" s="2">
        <f t="shared" si="11"/>
        <v>3.8223300000000791</v>
      </c>
      <c r="P132" s="2">
        <f t="shared" si="12"/>
        <v>1.6630999999999858</v>
      </c>
      <c r="Q132" s="15">
        <f t="shared" si="13"/>
        <v>-0.37243000000000848</v>
      </c>
      <c r="R132" s="2">
        <f t="shared" si="14"/>
        <v>0.61521226815810182</v>
      </c>
      <c r="S132" s="2">
        <f t="shared" si="15"/>
        <v>0.53049370404694274</v>
      </c>
      <c r="T132" s="2">
        <f t="shared" si="16"/>
        <v>0.40955079042982073</v>
      </c>
      <c r="U132" s="15">
        <f t="shared" si="17"/>
        <v>-0.53461358475183307</v>
      </c>
      <c r="AE132" s="1"/>
      <c r="AF132" s="1"/>
      <c r="AG132" s="1"/>
      <c r="AH132" s="1"/>
      <c r="AI132" s="1"/>
      <c r="AJ132" s="1"/>
      <c r="AK132" s="1"/>
      <c r="AL132" s="1"/>
    </row>
    <row r="133" spans="1:38" x14ac:dyDescent="0.2">
      <c r="A133" s="19">
        <v>2065</v>
      </c>
      <c r="B133" s="1">
        <v>24779.15</v>
      </c>
      <c r="C133" s="1">
        <v>456.5</v>
      </c>
      <c r="D133" s="1">
        <v>15665.2</v>
      </c>
      <c r="E133" s="1">
        <v>-143.85</v>
      </c>
      <c r="F133" s="1">
        <v>8259.7000000000007</v>
      </c>
      <c r="G133" s="1">
        <v>143.94999999999999</v>
      </c>
      <c r="H133" s="1">
        <v>767.44999999999993</v>
      </c>
      <c r="I133" s="7">
        <v>576.70000000000005</v>
      </c>
      <c r="J133" s="2">
        <v>639.29052000000001</v>
      </c>
      <c r="K133" s="2">
        <v>529.48604</v>
      </c>
      <c r="L133" s="2">
        <v>517.62854000000004</v>
      </c>
      <c r="M133" s="15">
        <v>440.01020999999997</v>
      </c>
      <c r="N133" s="2">
        <f t="shared" si="10"/>
        <v>7.2958099999999604</v>
      </c>
      <c r="O133" s="2">
        <f t="shared" si="11"/>
        <v>3.8666899999999487</v>
      </c>
      <c r="P133" s="2">
        <f t="shared" si="12"/>
        <v>1.5639300000000276</v>
      </c>
      <c r="Q133" s="15">
        <f t="shared" si="13"/>
        <v>-0.42020000000002256</v>
      </c>
      <c r="R133" s="2">
        <f t="shared" si="14"/>
        <v>0.61512186133505231</v>
      </c>
      <c r="S133" s="2">
        <f t="shared" si="15"/>
        <v>0.53004410054537088</v>
      </c>
      <c r="T133" s="2">
        <f t="shared" si="16"/>
        <v>0.39596016472579537</v>
      </c>
      <c r="U133" s="15">
        <f t="shared" si="17"/>
        <v>-0.66513599910094645</v>
      </c>
      <c r="AE133" s="1"/>
      <c r="AF133" s="1"/>
      <c r="AG133" s="1"/>
      <c r="AH133" s="1"/>
      <c r="AI133" s="1"/>
      <c r="AJ133" s="1"/>
      <c r="AK133" s="1"/>
      <c r="AL133" s="1"/>
    </row>
    <row r="134" spans="1:38" x14ac:dyDescent="0.2">
      <c r="A134" s="19">
        <v>2066</v>
      </c>
      <c r="B134" s="1">
        <v>25015.760000000002</v>
      </c>
      <c r="C134" s="1">
        <v>447.6</v>
      </c>
      <c r="D134" s="1">
        <v>15833.36</v>
      </c>
      <c r="E134" s="1">
        <v>-120.94000000000001</v>
      </c>
      <c r="F134" s="1">
        <v>8031.4</v>
      </c>
      <c r="G134" s="1">
        <v>135.92000000000002</v>
      </c>
      <c r="H134" s="1">
        <v>637.1</v>
      </c>
      <c r="I134" s="7">
        <v>569</v>
      </c>
      <c r="J134" s="2">
        <v>646.65273999999999</v>
      </c>
      <c r="K134" s="2">
        <v>533.39980000000003</v>
      </c>
      <c r="L134" s="2">
        <v>519.09605999999997</v>
      </c>
      <c r="M134" s="15">
        <v>439.54473000000002</v>
      </c>
      <c r="N134" s="2">
        <f t="shared" si="10"/>
        <v>7.3622199999999793</v>
      </c>
      <c r="O134" s="2">
        <f t="shared" si="11"/>
        <v>3.9137600000000248</v>
      </c>
      <c r="P134" s="2">
        <f t="shared" si="12"/>
        <v>1.4675199999999222</v>
      </c>
      <c r="Q134" s="15">
        <f t="shared" si="13"/>
        <v>-0.46547999999995682</v>
      </c>
      <c r="R134" s="2">
        <f t="shared" si="14"/>
        <v>0.61517010607949552</v>
      </c>
      <c r="S134" s="2">
        <f t="shared" si="15"/>
        <v>0.52997239993395451</v>
      </c>
      <c r="T134" s="2">
        <f t="shared" si="16"/>
        <v>0.38230202547754205</v>
      </c>
      <c r="U134" s="15">
        <f t="shared" si="17"/>
        <v>-0.8211449952104406</v>
      </c>
      <c r="AE134" s="1"/>
      <c r="AF134" s="1"/>
      <c r="AG134" s="1"/>
      <c r="AH134" s="1"/>
      <c r="AI134" s="1"/>
      <c r="AJ134" s="1"/>
      <c r="AK134" s="1"/>
      <c r="AL134" s="1"/>
    </row>
    <row r="135" spans="1:38" x14ac:dyDescent="0.2">
      <c r="A135" s="19">
        <v>2067</v>
      </c>
      <c r="B135" s="1">
        <v>25252.37</v>
      </c>
      <c r="C135" s="1">
        <v>438.7</v>
      </c>
      <c r="D135" s="1">
        <v>16001.519999999999</v>
      </c>
      <c r="E135" s="1">
        <v>-98.03</v>
      </c>
      <c r="F135" s="1">
        <v>7803.0999999999995</v>
      </c>
      <c r="G135" s="1">
        <v>127.89</v>
      </c>
      <c r="H135" s="1">
        <v>506.75000000000006</v>
      </c>
      <c r="I135" s="7">
        <v>561.30000000000007</v>
      </c>
      <c r="J135" s="2">
        <v>654.09843000000001</v>
      </c>
      <c r="K135" s="2">
        <v>537.38147000000004</v>
      </c>
      <c r="L135" s="2">
        <v>520.48828000000003</v>
      </c>
      <c r="M135" s="15">
        <v>439.05221999999998</v>
      </c>
      <c r="N135" s="2">
        <f t="shared" si="10"/>
        <v>7.4456900000000132</v>
      </c>
      <c r="O135" s="2">
        <f t="shared" si="11"/>
        <v>3.9816700000000083</v>
      </c>
      <c r="P135" s="2">
        <f t="shared" si="12"/>
        <v>1.3922200000000657</v>
      </c>
      <c r="Q135" s="15">
        <f t="shared" si="13"/>
        <v>-0.49251000000003842</v>
      </c>
      <c r="R135" s="2">
        <f t="shared" si="14"/>
        <v>0.61663035510086994</v>
      </c>
      <c r="S135" s="2">
        <f t="shared" si="15"/>
        <v>0.53269051622457453</v>
      </c>
      <c r="T135" s="2">
        <f t="shared" si="16"/>
        <v>0.37349312163627718</v>
      </c>
      <c r="U135" s="15">
        <f t="shared" si="17"/>
        <v>-0.98112786575662025</v>
      </c>
      <c r="AE135" s="1"/>
      <c r="AF135" s="1"/>
      <c r="AG135" s="1"/>
      <c r="AH135" s="1"/>
      <c r="AI135" s="1"/>
      <c r="AJ135" s="1"/>
      <c r="AK135" s="1"/>
      <c r="AL135" s="1"/>
    </row>
    <row r="136" spans="1:38" x14ac:dyDescent="0.2">
      <c r="A136" s="19">
        <v>2068</v>
      </c>
      <c r="B136" s="1">
        <v>25488.980000000003</v>
      </c>
      <c r="C136" s="1">
        <v>429.8</v>
      </c>
      <c r="D136" s="1">
        <v>16169.68</v>
      </c>
      <c r="E136" s="1">
        <v>-75.12</v>
      </c>
      <c r="F136" s="1">
        <v>7574.8</v>
      </c>
      <c r="G136" s="1">
        <v>119.86</v>
      </c>
      <c r="H136" s="1">
        <v>376.40000000000003</v>
      </c>
      <c r="I136" s="7">
        <v>553.6</v>
      </c>
      <c r="J136" s="2">
        <v>661.64490999999998</v>
      </c>
      <c r="K136" s="2">
        <v>541.44308000000001</v>
      </c>
      <c r="L136" s="2">
        <v>521.81772000000001</v>
      </c>
      <c r="M136" s="15">
        <v>438.54291000000001</v>
      </c>
      <c r="N136" s="2">
        <f t="shared" si="10"/>
        <v>7.5464799999999741</v>
      </c>
      <c r="O136" s="2">
        <f t="shared" si="11"/>
        <v>4.0616099999999733</v>
      </c>
      <c r="P136" s="2">
        <f t="shared" si="12"/>
        <v>1.3294399999999769</v>
      </c>
      <c r="Q136" s="15">
        <f t="shared" si="13"/>
        <v>-0.50930999999997084</v>
      </c>
      <c r="R136" s="2">
        <f t="shared" si="14"/>
        <v>0.61948673608602955</v>
      </c>
      <c r="S136" s="2">
        <f t="shared" si="15"/>
        <v>0.53693443028298149</v>
      </c>
      <c r="T136" s="2">
        <f t="shared" si="16"/>
        <v>0.36760503318935495</v>
      </c>
      <c r="U136" s="15">
        <f t="shared" si="17"/>
        <v>-1.165202470830407</v>
      </c>
      <c r="AE136" s="1"/>
      <c r="AF136" s="1"/>
      <c r="AG136" s="1"/>
      <c r="AH136" s="1"/>
      <c r="AI136" s="1"/>
      <c r="AJ136" s="1"/>
      <c r="AK136" s="1"/>
      <c r="AL136" s="1"/>
    </row>
    <row r="137" spans="1:38" x14ac:dyDescent="0.2">
      <c r="A137" s="19">
        <v>2069</v>
      </c>
      <c r="B137" s="1">
        <v>25725.59</v>
      </c>
      <c r="C137" s="1">
        <v>420.9</v>
      </c>
      <c r="D137" s="1">
        <v>16337.84</v>
      </c>
      <c r="E137" s="1">
        <v>-52.21</v>
      </c>
      <c r="F137" s="1">
        <v>7346.5</v>
      </c>
      <c r="G137" s="1">
        <v>111.83</v>
      </c>
      <c r="H137" s="1">
        <v>246.04999999999998</v>
      </c>
      <c r="I137" s="7">
        <v>545.90000000000009</v>
      </c>
      <c r="J137" s="2">
        <v>669.30474000000004</v>
      </c>
      <c r="K137" s="2">
        <v>545.58888000000002</v>
      </c>
      <c r="L137" s="2">
        <v>523.08870999999999</v>
      </c>
      <c r="M137" s="15">
        <v>438.01931999999999</v>
      </c>
      <c r="N137" s="2">
        <f t="shared" si="10"/>
        <v>7.6598300000000563</v>
      </c>
      <c r="O137" s="2">
        <f t="shared" si="11"/>
        <v>4.1458000000000084</v>
      </c>
      <c r="P137" s="2">
        <f t="shared" si="12"/>
        <v>1.2709899999999834</v>
      </c>
      <c r="Q137" s="15">
        <f t="shared" si="13"/>
        <v>-0.52359000000001288</v>
      </c>
      <c r="R137" s="2">
        <f t="shared" si="14"/>
        <v>0.62331542927169159</v>
      </c>
      <c r="S137" s="2">
        <f t="shared" si="15"/>
        <v>0.54163400886731461</v>
      </c>
      <c r="T137" s="2">
        <f t="shared" si="16"/>
        <v>0.36257902808713965</v>
      </c>
      <c r="U137" s="15">
        <f t="shared" si="17"/>
        <v>-1.4066813265935629</v>
      </c>
      <c r="AE137" s="1"/>
      <c r="AF137" s="1"/>
      <c r="AG137" s="1"/>
      <c r="AH137" s="1"/>
      <c r="AI137" s="1"/>
      <c r="AJ137" s="1"/>
      <c r="AK137" s="1"/>
      <c r="AL137" s="1"/>
    </row>
    <row r="138" spans="1:38" x14ac:dyDescent="0.2">
      <c r="A138" s="19">
        <v>2070</v>
      </c>
      <c r="B138" s="1">
        <v>25962.2</v>
      </c>
      <c r="C138" s="1">
        <v>412</v>
      </c>
      <c r="D138" s="1">
        <v>16506</v>
      </c>
      <c r="E138" s="1">
        <v>-29.3</v>
      </c>
      <c r="F138" s="1">
        <v>7118.2</v>
      </c>
      <c r="G138" s="1">
        <v>103.8</v>
      </c>
      <c r="H138" s="1">
        <v>115.7</v>
      </c>
      <c r="I138" s="7">
        <v>538.20000000000005</v>
      </c>
      <c r="J138" s="2">
        <v>677.07762000000002</v>
      </c>
      <c r="K138" s="2">
        <v>549.81988999999999</v>
      </c>
      <c r="L138" s="2">
        <v>524.30217000000005</v>
      </c>
      <c r="M138" s="15">
        <v>437.48061999999999</v>
      </c>
      <c r="N138" s="2">
        <f t="shared" si="10"/>
        <v>7.7728799999999865</v>
      </c>
      <c r="O138" s="2">
        <f t="shared" si="11"/>
        <v>4.2310099999999693</v>
      </c>
      <c r="P138" s="2">
        <f t="shared" si="12"/>
        <v>1.2134600000000546</v>
      </c>
      <c r="Q138" s="15">
        <f t="shared" si="13"/>
        <v>-0.53870000000000573</v>
      </c>
      <c r="R138" s="2">
        <f t="shared" si="14"/>
        <v>0.62705380838817715</v>
      </c>
      <c r="S138" s="2">
        <f t="shared" si="15"/>
        <v>0.54635630533845658</v>
      </c>
      <c r="T138" s="2">
        <f t="shared" si="16"/>
        <v>0.35749512423624458</v>
      </c>
      <c r="U138" s="15">
        <f t="shared" si="17"/>
        <v>-1.7528218577243759</v>
      </c>
      <c r="AE138" s="1"/>
      <c r="AF138" s="1"/>
      <c r="AG138" s="1"/>
      <c r="AH138" s="1"/>
      <c r="AI138" s="1"/>
      <c r="AJ138" s="1"/>
      <c r="AK138" s="1"/>
      <c r="AL138" s="1"/>
    </row>
    <row r="139" spans="1:38" x14ac:dyDescent="0.2">
      <c r="A139" s="19">
        <v>2071</v>
      </c>
      <c r="B139" s="1">
        <v>26106.59</v>
      </c>
      <c r="C139" s="1">
        <v>401.7</v>
      </c>
      <c r="D139" s="1">
        <v>16583.46</v>
      </c>
      <c r="E139" s="1">
        <v>-1.96</v>
      </c>
      <c r="F139" s="1">
        <v>6824.59</v>
      </c>
      <c r="G139" s="1">
        <v>94.2</v>
      </c>
      <c r="H139" s="1">
        <v>60.830000000000005</v>
      </c>
      <c r="I139" s="7">
        <v>539.38</v>
      </c>
      <c r="J139" s="2">
        <v>684.95429000000001</v>
      </c>
      <c r="K139" s="2">
        <v>554.12904000000003</v>
      </c>
      <c r="L139" s="2">
        <v>525.45088999999996</v>
      </c>
      <c r="M139" s="15">
        <v>436.91878000000003</v>
      </c>
      <c r="N139" s="2">
        <f t="shared" si="10"/>
        <v>7.8766699999999901</v>
      </c>
      <c r="O139" s="2">
        <f t="shared" si="11"/>
        <v>4.3091500000000451</v>
      </c>
      <c r="P139" s="2">
        <f t="shared" si="12"/>
        <v>1.148719999999912</v>
      </c>
      <c r="Q139" s="15">
        <f t="shared" si="13"/>
        <v>-0.56183999999996104</v>
      </c>
      <c r="R139" s="2">
        <f t="shared" si="14"/>
        <v>0.63221250184095279</v>
      </c>
      <c r="S139" s="2">
        <f t="shared" si="15"/>
        <v>0.55292972622013958</v>
      </c>
      <c r="T139" s="2">
        <f t="shared" si="16"/>
        <v>0.35325325763360232</v>
      </c>
      <c r="U139" s="15">
        <f t="shared" si="17"/>
        <v>-1.9916433503591509</v>
      </c>
      <c r="AE139" s="1"/>
      <c r="AF139" s="1"/>
      <c r="AG139" s="1"/>
      <c r="AH139" s="1"/>
      <c r="AI139" s="1"/>
      <c r="AJ139" s="1"/>
      <c r="AK139" s="1"/>
      <c r="AL139" s="1"/>
    </row>
    <row r="140" spans="1:38" x14ac:dyDescent="0.2">
      <c r="A140" s="19">
        <v>2072</v>
      </c>
      <c r="B140" s="1">
        <v>26250.98</v>
      </c>
      <c r="C140" s="1">
        <v>391.40000000000003</v>
      </c>
      <c r="D140" s="1">
        <v>16660.920000000002</v>
      </c>
      <c r="E140" s="1">
        <v>25.38</v>
      </c>
      <c r="F140" s="1">
        <v>6530.98</v>
      </c>
      <c r="G140" s="1">
        <v>84.6</v>
      </c>
      <c r="H140" s="1">
        <v>5.96</v>
      </c>
      <c r="I140" s="7">
        <v>540.56000000000006</v>
      </c>
      <c r="J140" s="2">
        <v>692.90196000000003</v>
      </c>
      <c r="K140" s="2">
        <v>558.48622</v>
      </c>
      <c r="L140" s="2">
        <v>526.50900999999999</v>
      </c>
      <c r="M140" s="15">
        <v>436.34251</v>
      </c>
      <c r="N140" s="2">
        <f t="shared" si="10"/>
        <v>7.9476700000000164</v>
      </c>
      <c r="O140" s="2">
        <f t="shared" si="11"/>
        <v>4.3571799999999712</v>
      </c>
      <c r="P140" s="2">
        <f t="shared" si="12"/>
        <v>1.0581200000000308</v>
      </c>
      <c r="Q140" s="15">
        <f t="shared" si="13"/>
        <v>-0.57627000000002226</v>
      </c>
      <c r="R140" s="2">
        <f t="shared" si="14"/>
        <v>0.63470066000908332</v>
      </c>
      <c r="S140" s="2">
        <f t="shared" si="15"/>
        <v>0.55558126994485224</v>
      </c>
      <c r="T140" s="2">
        <f t="shared" si="16"/>
        <v>0.34030563441697259</v>
      </c>
      <c r="U140" s="15">
        <f t="shared" si="17"/>
        <v>-2.2434794389569834</v>
      </c>
      <c r="AE140" s="1"/>
      <c r="AF140" s="1"/>
      <c r="AG140" s="1"/>
      <c r="AH140" s="1"/>
      <c r="AI140" s="1"/>
      <c r="AJ140" s="1"/>
      <c r="AK140" s="1"/>
      <c r="AL140" s="1"/>
    </row>
    <row r="141" spans="1:38" x14ac:dyDescent="0.2">
      <c r="A141" s="19">
        <v>2073</v>
      </c>
      <c r="B141" s="1">
        <v>26395.37</v>
      </c>
      <c r="C141" s="1">
        <v>381.1</v>
      </c>
      <c r="D141" s="1">
        <v>16738.38</v>
      </c>
      <c r="E141" s="1">
        <v>52.720000000000006</v>
      </c>
      <c r="F141" s="1">
        <v>6237.37</v>
      </c>
      <c r="G141" s="1">
        <v>75</v>
      </c>
      <c r="H141" s="1">
        <v>-48.910000000000004</v>
      </c>
      <c r="I141" s="7">
        <v>541.74</v>
      </c>
      <c r="J141" s="2">
        <v>700.89416000000006</v>
      </c>
      <c r="K141" s="2">
        <v>562.86724000000004</v>
      </c>
      <c r="L141" s="2">
        <v>527.45707000000004</v>
      </c>
      <c r="M141" s="15">
        <v>435.76436000000001</v>
      </c>
      <c r="N141" s="2">
        <f t="shared" si="10"/>
        <v>7.9922000000000253</v>
      </c>
      <c r="O141" s="2">
        <f t="shared" si="11"/>
        <v>4.381020000000035</v>
      </c>
      <c r="P141" s="2">
        <f t="shared" si="12"/>
        <v>0.94806000000005497</v>
      </c>
      <c r="Q141" s="15">
        <f t="shared" si="13"/>
        <v>-0.57814999999999372</v>
      </c>
      <c r="R141" s="2">
        <f t="shared" si="14"/>
        <v>0.63506059055072928</v>
      </c>
      <c r="S141" s="2">
        <f t="shared" si="15"/>
        <v>0.55513451464979924</v>
      </c>
      <c r="T141" s="2">
        <f t="shared" si="16"/>
        <v>0.31955492725716805</v>
      </c>
      <c r="U141" s="15">
        <f t="shared" si="17"/>
        <v>-2.4960054846066804</v>
      </c>
      <c r="AE141" s="1"/>
      <c r="AF141" s="1"/>
      <c r="AG141" s="1"/>
      <c r="AH141" s="1"/>
      <c r="AI141" s="1"/>
      <c r="AJ141" s="1"/>
      <c r="AK141" s="1"/>
      <c r="AL141" s="1"/>
    </row>
    <row r="142" spans="1:38" x14ac:dyDescent="0.2">
      <c r="A142" s="19">
        <v>2074</v>
      </c>
      <c r="B142" s="1">
        <v>26539.760000000002</v>
      </c>
      <c r="C142" s="1">
        <v>370.8</v>
      </c>
      <c r="D142" s="1">
        <v>16815.84</v>
      </c>
      <c r="E142" s="1">
        <v>80.06</v>
      </c>
      <c r="F142" s="1">
        <v>5943.76</v>
      </c>
      <c r="G142" s="1">
        <v>65.400000000000006</v>
      </c>
      <c r="H142" s="1">
        <v>-103.78</v>
      </c>
      <c r="I142" s="7">
        <v>542.91999999999996</v>
      </c>
      <c r="J142" s="2">
        <v>708.93159000000003</v>
      </c>
      <c r="K142" s="2">
        <v>567.27205000000004</v>
      </c>
      <c r="L142" s="2">
        <v>528.29593</v>
      </c>
      <c r="M142" s="15">
        <v>435.18189000000001</v>
      </c>
      <c r="N142" s="2">
        <f t="shared" si="10"/>
        <v>8.0374299999999721</v>
      </c>
      <c r="O142" s="2">
        <f t="shared" si="11"/>
        <v>4.4048099999999977</v>
      </c>
      <c r="P142" s="2">
        <f t="shared" si="12"/>
        <v>0.8388599999999542</v>
      </c>
      <c r="Q142" s="15">
        <f t="shared" si="13"/>
        <v>-0.58247000000000071</v>
      </c>
      <c r="R142" s="2">
        <f t="shared" si="14"/>
        <v>0.63547227904647707</v>
      </c>
      <c r="S142" s="2">
        <f t="shared" si="15"/>
        <v>0.55468700514401481</v>
      </c>
      <c r="T142" s="2">
        <f t="shared" si="16"/>
        <v>0.29701464275176576</v>
      </c>
      <c r="U142" s="15">
        <f t="shared" si="17"/>
        <v>-2.8221020001376034</v>
      </c>
      <c r="AE142" s="1"/>
      <c r="AF142" s="1"/>
      <c r="AG142" s="1"/>
      <c r="AH142" s="1"/>
      <c r="AI142" s="1"/>
      <c r="AJ142" s="1"/>
      <c r="AK142" s="1"/>
      <c r="AL142" s="1"/>
    </row>
    <row r="143" spans="1:38" x14ac:dyDescent="0.2">
      <c r="A143" s="19">
        <v>2075</v>
      </c>
      <c r="B143" s="1">
        <v>26684.149999999998</v>
      </c>
      <c r="C143" s="1">
        <v>360.5</v>
      </c>
      <c r="D143" s="1">
        <v>16893.3</v>
      </c>
      <c r="E143" s="1">
        <v>107.39999999999999</v>
      </c>
      <c r="F143" s="1">
        <v>5650.15</v>
      </c>
      <c r="G143" s="1">
        <v>55.800000000000004</v>
      </c>
      <c r="H143" s="1">
        <v>-158.65</v>
      </c>
      <c r="I143" s="7">
        <v>544.1</v>
      </c>
      <c r="J143" s="2">
        <v>717.01548000000003</v>
      </c>
      <c r="K143" s="2">
        <v>571.70141000000001</v>
      </c>
      <c r="L143" s="2">
        <v>529.02718000000004</v>
      </c>
      <c r="M143" s="15">
        <v>434.59500000000003</v>
      </c>
      <c r="N143" s="2">
        <f t="shared" si="10"/>
        <v>8.0838899999999967</v>
      </c>
      <c r="O143" s="2">
        <f t="shared" si="11"/>
        <v>4.4293599999999742</v>
      </c>
      <c r="P143" s="2">
        <f t="shared" si="12"/>
        <v>0.73125000000004547</v>
      </c>
      <c r="Q143" s="15">
        <f t="shared" si="13"/>
        <v>-0.58688999999998259</v>
      </c>
      <c r="R143" s="2">
        <f t="shared" si="14"/>
        <v>0.63597665184969321</v>
      </c>
      <c r="S143" s="2">
        <f t="shared" si="15"/>
        <v>0.5543401279221386</v>
      </c>
      <c r="T143" s="2">
        <f t="shared" si="16"/>
        <v>0.27267169600677965</v>
      </c>
      <c r="U143" s="15">
        <f t="shared" si="17"/>
        <v>-3.2395956094423073</v>
      </c>
      <c r="AE143" s="1"/>
      <c r="AF143" s="1"/>
      <c r="AG143" s="1"/>
      <c r="AH143" s="1"/>
      <c r="AI143" s="1"/>
      <c r="AJ143" s="1"/>
      <c r="AK143" s="1"/>
      <c r="AL143" s="1"/>
    </row>
    <row r="144" spans="1:38" x14ac:dyDescent="0.2">
      <c r="A144" s="19">
        <v>2076</v>
      </c>
      <c r="B144" s="1">
        <v>26828.54</v>
      </c>
      <c r="C144" s="1">
        <v>350.2</v>
      </c>
      <c r="D144" s="1">
        <v>16970.759999999998</v>
      </c>
      <c r="E144" s="1">
        <v>134.74</v>
      </c>
      <c r="F144" s="1">
        <v>5356.54</v>
      </c>
      <c r="G144" s="1">
        <v>46.199999999999996</v>
      </c>
      <c r="H144" s="1">
        <v>-213.51999999999998</v>
      </c>
      <c r="I144" s="7">
        <v>545.28</v>
      </c>
      <c r="J144" s="2">
        <v>725.13597000000004</v>
      </c>
      <c r="K144" s="2">
        <v>576.14574000000005</v>
      </c>
      <c r="L144" s="2">
        <v>529.64252999999997</v>
      </c>
      <c r="M144" s="15">
        <v>433.99542000000002</v>
      </c>
      <c r="N144" s="2">
        <f t="shared" si="10"/>
        <v>8.120490000000018</v>
      </c>
      <c r="O144" s="2">
        <f t="shared" si="11"/>
        <v>4.4443300000000363</v>
      </c>
      <c r="P144" s="2">
        <f t="shared" si="12"/>
        <v>0.61534999999992124</v>
      </c>
      <c r="Q144" s="15">
        <f t="shared" si="13"/>
        <v>-0.59958000000000311</v>
      </c>
      <c r="R144" s="2">
        <f t="shared" si="14"/>
        <v>0.63570416795894058</v>
      </c>
      <c r="S144" s="2">
        <f t="shared" si="15"/>
        <v>0.55280589731933127</v>
      </c>
      <c r="T144" s="2">
        <f t="shared" si="16"/>
        <v>0.24233172781750903</v>
      </c>
      <c r="U144" s="15">
        <f t="shared" si="17"/>
        <v>-3.8452559912574791</v>
      </c>
      <c r="AE144" s="1"/>
      <c r="AF144" s="1"/>
      <c r="AG144" s="1"/>
      <c r="AH144" s="1"/>
      <c r="AI144" s="1"/>
      <c r="AJ144" s="1"/>
      <c r="AK144" s="1"/>
      <c r="AL144" s="1"/>
    </row>
    <row r="145" spans="1:38" x14ac:dyDescent="0.2">
      <c r="A145" s="19">
        <v>2077</v>
      </c>
      <c r="B145" s="1">
        <v>26972.93</v>
      </c>
      <c r="C145" s="1">
        <v>339.9</v>
      </c>
      <c r="D145" s="1">
        <v>17048.22</v>
      </c>
      <c r="E145" s="1">
        <v>162.08000000000001</v>
      </c>
      <c r="F145" s="1">
        <v>5062.9299999999994</v>
      </c>
      <c r="G145" s="1">
        <v>36.6</v>
      </c>
      <c r="H145" s="1">
        <v>-268.39000000000004</v>
      </c>
      <c r="I145" s="7">
        <v>546.45999999999992</v>
      </c>
      <c r="J145" s="2">
        <v>733.30667000000005</v>
      </c>
      <c r="K145" s="2">
        <v>580.60640000000001</v>
      </c>
      <c r="L145" s="2">
        <v>530.14418999999998</v>
      </c>
      <c r="M145" s="15">
        <v>433.38456000000002</v>
      </c>
      <c r="N145" s="2">
        <f t="shared" si="10"/>
        <v>8.1707000000000107</v>
      </c>
      <c r="O145" s="2">
        <f t="shared" si="11"/>
        <v>4.4606599999999617</v>
      </c>
      <c r="P145" s="2">
        <f t="shared" si="12"/>
        <v>0.50166000000001532</v>
      </c>
      <c r="Q145" s="15">
        <f t="shared" si="13"/>
        <v>-0.6108600000000024</v>
      </c>
      <c r="R145" s="2">
        <f t="shared" si="14"/>
        <v>0.63649457361637019</v>
      </c>
      <c r="S145" s="2">
        <f t="shared" si="15"/>
        <v>0.55145848459624325</v>
      </c>
      <c r="T145" s="2">
        <f t="shared" si="16"/>
        <v>0.20930589723517506</v>
      </c>
      <c r="U145" s="15">
        <f t="shared" si="17"/>
        <v>-4.6740106004228439</v>
      </c>
      <c r="AE145" s="1"/>
      <c r="AF145" s="1"/>
      <c r="AG145" s="1"/>
      <c r="AH145" s="1"/>
      <c r="AI145" s="1"/>
      <c r="AJ145" s="1"/>
      <c r="AK145" s="1"/>
      <c r="AL145" s="1"/>
    </row>
    <row r="146" spans="1:38" x14ac:dyDescent="0.2">
      <c r="A146" s="19">
        <v>2078</v>
      </c>
      <c r="B146" s="1">
        <v>27117.32</v>
      </c>
      <c r="C146" s="1">
        <v>329.6</v>
      </c>
      <c r="D146" s="1">
        <v>17125.68</v>
      </c>
      <c r="E146" s="1">
        <v>189.42000000000002</v>
      </c>
      <c r="F146" s="1">
        <v>4769.32</v>
      </c>
      <c r="G146" s="1">
        <v>27</v>
      </c>
      <c r="H146" s="1">
        <v>-323.26</v>
      </c>
      <c r="I146" s="7">
        <v>547.64</v>
      </c>
      <c r="J146" s="2">
        <v>741.52368000000001</v>
      </c>
      <c r="K146" s="2">
        <v>585.10461999999995</v>
      </c>
      <c r="L146" s="2">
        <v>530.55340999999999</v>
      </c>
      <c r="M146" s="15">
        <v>432.77960999999999</v>
      </c>
      <c r="N146" s="2">
        <f t="shared" si="10"/>
        <v>8.2170099999999593</v>
      </c>
      <c r="O146" s="2">
        <f t="shared" si="11"/>
        <v>4.4982199999999466</v>
      </c>
      <c r="P146" s="2">
        <f t="shared" si="12"/>
        <v>0.4092200000000048</v>
      </c>
      <c r="Q146" s="15">
        <f t="shared" si="13"/>
        <v>-0.60495000000003074</v>
      </c>
      <c r="R146" s="2">
        <f t="shared" si="14"/>
        <v>0.63697493197779265</v>
      </c>
      <c r="S146" s="2">
        <f t="shared" si="15"/>
        <v>0.55273610034384546</v>
      </c>
      <c r="T146" s="2">
        <f t="shared" si="16"/>
        <v>0.18153101775190983</v>
      </c>
      <c r="U146" s="15">
        <f t="shared" si="17"/>
        <v>-5.7363742738859687</v>
      </c>
      <c r="AE146" s="1"/>
      <c r="AF146" s="1"/>
      <c r="AG146" s="1"/>
      <c r="AH146" s="1"/>
      <c r="AI146" s="1"/>
      <c r="AJ146" s="1"/>
      <c r="AK146" s="1"/>
      <c r="AL146" s="1"/>
    </row>
    <row r="147" spans="1:38" x14ac:dyDescent="0.2">
      <c r="A147" s="19">
        <v>2079</v>
      </c>
      <c r="B147" s="1">
        <v>27261.71</v>
      </c>
      <c r="C147" s="1">
        <v>319.29999999999995</v>
      </c>
      <c r="D147" s="1">
        <v>17203.14</v>
      </c>
      <c r="E147" s="1">
        <v>216.76000000000002</v>
      </c>
      <c r="F147" s="1">
        <v>4475.71</v>
      </c>
      <c r="G147" s="1">
        <v>17.399999999999999</v>
      </c>
      <c r="H147" s="1">
        <v>-378.13</v>
      </c>
      <c r="I147" s="7">
        <v>548.81999999999994</v>
      </c>
      <c r="J147" s="2">
        <v>749.80466000000001</v>
      </c>
      <c r="K147" s="2">
        <v>589.65317000000005</v>
      </c>
      <c r="L147" s="2">
        <v>530.88313000000005</v>
      </c>
      <c r="M147" s="15">
        <v>432.18977999999998</v>
      </c>
      <c r="N147" s="2">
        <f t="shared" si="10"/>
        <v>8.2809799999999996</v>
      </c>
      <c r="O147" s="2">
        <f t="shared" si="11"/>
        <v>4.5485500000000911</v>
      </c>
      <c r="P147" s="2">
        <f t="shared" si="12"/>
        <v>0.32972000000006574</v>
      </c>
      <c r="Q147" s="15">
        <f t="shared" si="13"/>
        <v>-0.58983000000000629</v>
      </c>
      <c r="R147" s="2">
        <f t="shared" si="14"/>
        <v>0.63881295075773969</v>
      </c>
      <c r="S147" s="2">
        <f t="shared" si="15"/>
        <v>0.55555806620284864</v>
      </c>
      <c r="T147" s="2">
        <f t="shared" si="16"/>
        <v>0.15613504118389199</v>
      </c>
      <c r="U147" s="15">
        <f t="shared" si="17"/>
        <v>-7.3522610979467125</v>
      </c>
      <c r="AE147" s="1"/>
      <c r="AF147" s="1"/>
      <c r="AG147" s="1"/>
      <c r="AH147" s="1"/>
      <c r="AI147" s="1"/>
      <c r="AJ147" s="1"/>
      <c r="AK147" s="1"/>
      <c r="AL147" s="1"/>
    </row>
    <row r="148" spans="1:38" x14ac:dyDescent="0.2">
      <c r="A148" s="19">
        <v>2080</v>
      </c>
      <c r="B148" s="1">
        <v>27406.1</v>
      </c>
      <c r="C148" s="1">
        <v>309</v>
      </c>
      <c r="D148" s="1">
        <v>17280.599999999999</v>
      </c>
      <c r="E148" s="1">
        <v>244.10000000000002</v>
      </c>
      <c r="F148" s="1">
        <v>4182.1000000000004</v>
      </c>
      <c r="G148" s="1">
        <v>7.8</v>
      </c>
      <c r="H148" s="1">
        <v>-433</v>
      </c>
      <c r="I148" s="7">
        <v>550</v>
      </c>
      <c r="J148" s="2">
        <v>758.18230000000005</v>
      </c>
      <c r="K148" s="2">
        <v>594.25683000000004</v>
      </c>
      <c r="L148" s="2">
        <v>531.13797</v>
      </c>
      <c r="M148" s="15">
        <v>431.61658999999997</v>
      </c>
      <c r="N148" s="2">
        <f t="shared" si="10"/>
        <v>8.3776400000000422</v>
      </c>
      <c r="O148" s="2">
        <f t="shared" si="11"/>
        <v>4.6036599999999908</v>
      </c>
      <c r="P148" s="2">
        <f t="shared" si="12"/>
        <v>0.25483999999994467</v>
      </c>
      <c r="Q148" s="15">
        <f t="shared" si="13"/>
        <v>-0.57319000000001097</v>
      </c>
      <c r="R148" s="2">
        <f t="shared" si="14"/>
        <v>0.64314276179580443</v>
      </c>
      <c r="S148" s="2">
        <f t="shared" si="15"/>
        <v>0.55892661652386222</v>
      </c>
      <c r="T148" s="2">
        <f t="shared" si="16"/>
        <v>0.1294094765883026</v>
      </c>
      <c r="U148" s="15">
        <f t="shared" si="17"/>
        <v>-10.423531551191326</v>
      </c>
      <c r="AE148" s="1"/>
      <c r="AF148" s="1"/>
      <c r="AG148" s="1"/>
      <c r="AH148" s="1"/>
      <c r="AI148" s="1"/>
      <c r="AJ148" s="1"/>
      <c r="AK148" s="1"/>
      <c r="AL148" s="1"/>
    </row>
    <row r="149" spans="1:38" x14ac:dyDescent="0.2">
      <c r="A149" s="19">
        <v>2081</v>
      </c>
      <c r="B149" s="1">
        <v>27499.16</v>
      </c>
      <c r="C149" s="1">
        <v>297.5</v>
      </c>
      <c r="D149" s="1">
        <v>16983.849999999999</v>
      </c>
      <c r="E149" s="1">
        <v>243.94</v>
      </c>
      <c r="F149" s="1">
        <v>4183.1399999999994</v>
      </c>
      <c r="G149" s="1">
        <v>9.73</v>
      </c>
      <c r="H149" s="1">
        <v>-476.74</v>
      </c>
      <c r="I149" s="7">
        <v>555.24</v>
      </c>
      <c r="J149" s="2">
        <v>766.64450999999997</v>
      </c>
      <c r="K149" s="2">
        <v>598.91790000000003</v>
      </c>
      <c r="L149" s="2">
        <v>531.31934999999999</v>
      </c>
      <c r="M149" s="15">
        <v>431.05847</v>
      </c>
      <c r="N149" s="2">
        <f t="shared" ref="N149:N168" si="18">J149-J148</f>
        <v>8.4622099999999136</v>
      </c>
      <c r="O149" s="2">
        <f t="shared" ref="O149:O168" si="19">K149-K148</f>
        <v>4.6610699999999952</v>
      </c>
      <c r="P149" s="2">
        <f t="shared" ref="P149:P168" si="20">L149-L148</f>
        <v>0.1813799999999901</v>
      </c>
      <c r="Q149" s="15">
        <f t="shared" ref="Q149:Q168" si="21">M149-M148</f>
        <v>-0.55811999999997397</v>
      </c>
      <c r="R149" s="2">
        <f t="shared" ref="R149:R168" si="22">N149/0.47/(0.001*(B149+C149))</f>
        <v>0.64772897634677662</v>
      </c>
      <c r="S149" s="2">
        <f t="shared" ref="S149:S168" si="23">O149/0.47/(0.001*(D149+E149))</f>
        <v>0.57564958783256281</v>
      </c>
      <c r="T149" s="2">
        <f t="shared" ref="T149:T168" si="24">P149/0.47/(0.001*(F149+G149))</f>
        <v>9.2040748608232623E-2</v>
      </c>
      <c r="U149" s="15">
        <f t="shared" ref="U149:U168" si="25">Q149/0.47/(0.001*(H149+I149))</f>
        <v>-15.127253015313023</v>
      </c>
      <c r="AE149" s="1"/>
      <c r="AF149" s="1"/>
      <c r="AG149" s="1"/>
      <c r="AH149" s="1"/>
      <c r="AI149" s="1"/>
      <c r="AJ149" s="1"/>
      <c r="AK149" s="1"/>
      <c r="AL149" s="1"/>
    </row>
    <row r="150" spans="1:38" x14ac:dyDescent="0.2">
      <c r="A150" s="19">
        <v>2082</v>
      </c>
      <c r="B150" s="1">
        <v>27592.22</v>
      </c>
      <c r="C150" s="1">
        <v>286</v>
      </c>
      <c r="D150" s="1">
        <v>16687.100000000002</v>
      </c>
      <c r="E150" s="1">
        <v>243.78</v>
      </c>
      <c r="F150" s="1">
        <v>4184.1799999999994</v>
      </c>
      <c r="G150" s="1">
        <v>11.66</v>
      </c>
      <c r="H150" s="1">
        <v>-520.48</v>
      </c>
      <c r="I150" s="7">
        <v>560.48</v>
      </c>
      <c r="J150" s="2">
        <v>775.17445999999995</v>
      </c>
      <c r="K150" s="2">
        <v>603.53810999999996</v>
      </c>
      <c r="L150" s="2">
        <v>531.48991000000001</v>
      </c>
      <c r="M150" s="15">
        <v>430.51026000000002</v>
      </c>
      <c r="N150" s="2">
        <f t="shared" si="18"/>
        <v>8.5299499999999853</v>
      </c>
      <c r="O150" s="2">
        <f t="shared" si="19"/>
        <v>4.6202099999999291</v>
      </c>
      <c r="P150" s="2">
        <f t="shared" si="20"/>
        <v>0.17056000000002314</v>
      </c>
      <c r="Q150" s="15">
        <f t="shared" si="21"/>
        <v>-0.54820999999998321</v>
      </c>
      <c r="R150" s="2">
        <f t="shared" si="22"/>
        <v>0.65100389433880679</v>
      </c>
      <c r="S150" s="2">
        <f t="shared" si="23"/>
        <v>0.58060975227235911</v>
      </c>
      <c r="T150" s="2">
        <f t="shared" si="24"/>
        <v>8.6488907351406602E-2</v>
      </c>
      <c r="U150" s="15">
        <f t="shared" si="25"/>
        <v>-29.16010638297783</v>
      </c>
      <c r="AE150" s="1"/>
      <c r="AF150" s="1"/>
      <c r="AG150" s="1"/>
      <c r="AH150" s="1"/>
      <c r="AI150" s="1"/>
      <c r="AJ150" s="1"/>
      <c r="AK150" s="1"/>
      <c r="AL150" s="1"/>
    </row>
    <row r="151" spans="1:38" x14ac:dyDescent="0.2">
      <c r="A151" s="19">
        <v>2083</v>
      </c>
      <c r="B151" s="1">
        <v>27685.279999999999</v>
      </c>
      <c r="C151" s="1">
        <v>274.5</v>
      </c>
      <c r="D151" s="1">
        <v>16390.350000000002</v>
      </c>
      <c r="E151" s="1">
        <v>243.62</v>
      </c>
      <c r="F151" s="1">
        <v>4185.22</v>
      </c>
      <c r="G151" s="1">
        <v>13.59</v>
      </c>
      <c r="H151" s="1">
        <v>-564.22</v>
      </c>
      <c r="I151" s="7">
        <v>565.72</v>
      </c>
      <c r="J151" s="2">
        <v>783.75140999999996</v>
      </c>
      <c r="K151" s="2">
        <v>608.01987999999994</v>
      </c>
      <c r="L151" s="2">
        <v>531.70213000000001</v>
      </c>
      <c r="M151" s="15">
        <v>429.96413000000001</v>
      </c>
      <c r="N151" s="2">
        <f t="shared" si="18"/>
        <v>8.5769500000000107</v>
      </c>
      <c r="O151" s="2">
        <f t="shared" si="19"/>
        <v>4.4817699999999832</v>
      </c>
      <c r="P151" s="2">
        <f t="shared" si="20"/>
        <v>0.21222000000000207</v>
      </c>
      <c r="Q151" s="15">
        <f t="shared" si="21"/>
        <v>-0.54613000000000511</v>
      </c>
      <c r="R151" s="2">
        <f t="shared" si="22"/>
        <v>0.65268145125727262</v>
      </c>
      <c r="S151" s="2">
        <f t="shared" si="23"/>
        <v>0.57326548328894389</v>
      </c>
      <c r="T151" s="2">
        <f t="shared" si="24"/>
        <v>0.10753806790343487</v>
      </c>
      <c r="U151" s="15">
        <f t="shared" si="25"/>
        <v>-774.65248226951076</v>
      </c>
      <c r="AE151" s="1"/>
      <c r="AF151" s="1"/>
      <c r="AG151" s="1"/>
      <c r="AH151" s="1"/>
      <c r="AI151" s="1"/>
      <c r="AJ151" s="1"/>
      <c r="AK151" s="1"/>
      <c r="AL151" s="1"/>
    </row>
    <row r="152" spans="1:38" x14ac:dyDescent="0.2">
      <c r="A152" s="19">
        <v>2084</v>
      </c>
      <c r="B152" s="1">
        <v>27778.34</v>
      </c>
      <c r="C152" s="1">
        <v>263</v>
      </c>
      <c r="D152" s="1">
        <v>16093.599999999999</v>
      </c>
      <c r="E152" s="1">
        <v>243.46</v>
      </c>
      <c r="F152" s="1">
        <v>4186.26</v>
      </c>
      <c r="G152" s="1">
        <v>15.520000000000001</v>
      </c>
      <c r="H152" s="1">
        <v>-607.95999999999992</v>
      </c>
      <c r="I152" s="7">
        <v>570.96</v>
      </c>
      <c r="J152" s="2">
        <v>792.36577999999997</v>
      </c>
      <c r="K152" s="2">
        <v>612.36371999999994</v>
      </c>
      <c r="L152" s="2">
        <v>531.94208000000003</v>
      </c>
      <c r="M152" s="15">
        <v>429.41410999999999</v>
      </c>
      <c r="N152" s="2">
        <f t="shared" si="18"/>
        <v>8.6143700000000081</v>
      </c>
      <c r="O152" s="2">
        <f t="shared" si="19"/>
        <v>4.3438400000000001</v>
      </c>
      <c r="P152" s="2">
        <f t="shared" si="20"/>
        <v>0.23995000000002165</v>
      </c>
      <c r="Q152" s="15">
        <f t="shared" si="21"/>
        <v>-0.55002000000001772</v>
      </c>
      <c r="R152" s="2">
        <f t="shared" si="22"/>
        <v>0.65362235929205426</v>
      </c>
      <c r="S152" s="2">
        <f t="shared" si="23"/>
        <v>0.56572068450244095</v>
      </c>
      <c r="T152" s="2">
        <f t="shared" si="24"/>
        <v>0.12150372339667069</v>
      </c>
      <c r="U152" s="15">
        <f t="shared" si="25"/>
        <v>31.628522139161554</v>
      </c>
      <c r="AE152" s="1"/>
      <c r="AF152" s="1"/>
      <c r="AG152" s="1"/>
      <c r="AH152" s="1"/>
      <c r="AI152" s="1"/>
      <c r="AJ152" s="1"/>
      <c r="AK152" s="1"/>
      <c r="AL152" s="1"/>
    </row>
    <row r="153" spans="1:38" x14ac:dyDescent="0.2">
      <c r="A153" s="19">
        <v>2085</v>
      </c>
      <c r="B153" s="1">
        <v>27871.4</v>
      </c>
      <c r="C153" s="1">
        <v>251.5</v>
      </c>
      <c r="D153" s="1">
        <v>15796.849999999999</v>
      </c>
      <c r="E153" s="1">
        <v>243.29999999999998</v>
      </c>
      <c r="F153" s="1">
        <v>4187.2999999999993</v>
      </c>
      <c r="G153" s="1">
        <v>17.45</v>
      </c>
      <c r="H153" s="1">
        <v>-651.69999999999993</v>
      </c>
      <c r="I153" s="7">
        <v>576.20000000000005</v>
      </c>
      <c r="J153" s="2">
        <v>801.01880000000006</v>
      </c>
      <c r="K153" s="2">
        <v>616.57173</v>
      </c>
      <c r="L153" s="2">
        <v>532.20471999999995</v>
      </c>
      <c r="M153" s="15">
        <v>428.85906</v>
      </c>
      <c r="N153" s="2">
        <f t="shared" si="18"/>
        <v>8.6530200000000832</v>
      </c>
      <c r="O153" s="2">
        <f t="shared" si="19"/>
        <v>4.2080100000000584</v>
      </c>
      <c r="P153" s="2">
        <f t="shared" si="20"/>
        <v>0.26263999999991938</v>
      </c>
      <c r="Q153" s="15">
        <f t="shared" si="21"/>
        <v>-0.55504999999999427</v>
      </c>
      <c r="R153" s="2">
        <f t="shared" si="22"/>
        <v>0.65465086641363468</v>
      </c>
      <c r="S153" s="2">
        <f t="shared" si="23"/>
        <v>0.55817512716262463</v>
      </c>
      <c r="T153" s="2">
        <f t="shared" si="24"/>
        <v>0.13289934256213248</v>
      </c>
      <c r="U153" s="15">
        <f t="shared" si="25"/>
        <v>15.641820487529804</v>
      </c>
      <c r="AE153" s="1"/>
      <c r="AF153" s="1"/>
      <c r="AG153" s="1"/>
      <c r="AH153" s="1"/>
      <c r="AI153" s="1"/>
      <c r="AJ153" s="1"/>
      <c r="AK153" s="1"/>
      <c r="AL153" s="1"/>
    </row>
    <row r="154" spans="1:38" x14ac:dyDescent="0.2">
      <c r="A154" s="19">
        <v>2086</v>
      </c>
      <c r="B154" s="1">
        <v>27964.46</v>
      </c>
      <c r="C154" s="1">
        <v>240</v>
      </c>
      <c r="D154" s="1">
        <v>15500.1</v>
      </c>
      <c r="E154" s="1">
        <v>243.14</v>
      </c>
      <c r="F154" s="1">
        <v>4188.34</v>
      </c>
      <c r="G154" s="1">
        <v>19.380000000000003</v>
      </c>
      <c r="H154" s="1">
        <v>-695.43999999999994</v>
      </c>
      <c r="I154" s="7">
        <v>581.43999999999994</v>
      </c>
      <c r="J154" s="2">
        <v>809.71464000000003</v>
      </c>
      <c r="K154" s="2">
        <v>620.64773000000002</v>
      </c>
      <c r="L154" s="2">
        <v>532.48671999999999</v>
      </c>
      <c r="M154" s="15">
        <v>428.29910000000001</v>
      </c>
      <c r="N154" s="2">
        <f t="shared" si="18"/>
        <v>8.6958399999999756</v>
      </c>
      <c r="O154" s="2">
        <f t="shared" si="19"/>
        <v>4.0760000000000218</v>
      </c>
      <c r="P154" s="2">
        <f t="shared" si="20"/>
        <v>0.28200000000003911</v>
      </c>
      <c r="Q154" s="15">
        <f t="shared" si="21"/>
        <v>-0.55995999999998958</v>
      </c>
      <c r="R154" s="2">
        <f t="shared" si="22"/>
        <v>0.65598799743170055</v>
      </c>
      <c r="S154" s="2">
        <f t="shared" si="23"/>
        <v>0.55086122205670252</v>
      </c>
      <c r="T154" s="2">
        <f t="shared" si="24"/>
        <v>0.1425950395939091</v>
      </c>
      <c r="U154" s="15">
        <f t="shared" si="25"/>
        <v>10.450914520343218</v>
      </c>
      <c r="AE154" s="1"/>
      <c r="AF154" s="1"/>
      <c r="AG154" s="1"/>
      <c r="AH154" s="1"/>
      <c r="AI154" s="1"/>
      <c r="AJ154" s="1"/>
      <c r="AK154" s="1"/>
      <c r="AL154" s="1"/>
    </row>
    <row r="155" spans="1:38" x14ac:dyDescent="0.2">
      <c r="A155" s="19">
        <v>2087</v>
      </c>
      <c r="B155" s="1">
        <v>28057.52</v>
      </c>
      <c r="C155" s="1">
        <v>228.5</v>
      </c>
      <c r="D155" s="1">
        <v>15203.35</v>
      </c>
      <c r="E155" s="1">
        <v>242.98</v>
      </c>
      <c r="F155" s="1">
        <v>4189.38</v>
      </c>
      <c r="G155" s="1">
        <v>21.31</v>
      </c>
      <c r="H155" s="1">
        <v>-739.18</v>
      </c>
      <c r="I155" s="7">
        <v>586.67999999999995</v>
      </c>
      <c r="J155" s="2">
        <v>818.42214000000001</v>
      </c>
      <c r="K155" s="2">
        <v>624.58303999999998</v>
      </c>
      <c r="L155" s="2">
        <v>532.77553</v>
      </c>
      <c r="M155" s="15">
        <v>427.72651999999999</v>
      </c>
      <c r="N155" s="2">
        <f t="shared" si="18"/>
        <v>8.7074999999999818</v>
      </c>
      <c r="O155" s="2">
        <f t="shared" si="19"/>
        <v>3.9353099999999586</v>
      </c>
      <c r="P155" s="2">
        <f t="shared" si="20"/>
        <v>0.28881000000001222</v>
      </c>
      <c r="Q155" s="15">
        <f t="shared" si="21"/>
        <v>-0.5725800000000163</v>
      </c>
      <c r="R155" s="2">
        <f t="shared" si="22"/>
        <v>0.65497357863286576</v>
      </c>
      <c r="S155" s="2">
        <f t="shared" si="23"/>
        <v>0.54207051124764993</v>
      </c>
      <c r="T155" s="2">
        <f t="shared" si="24"/>
        <v>0.14593555015974904</v>
      </c>
      <c r="U155" s="15">
        <f t="shared" si="25"/>
        <v>7.9885594698293172</v>
      </c>
      <c r="AE155" s="1"/>
      <c r="AF155" s="1"/>
      <c r="AG155" s="1"/>
      <c r="AH155" s="1"/>
      <c r="AI155" s="1"/>
      <c r="AJ155" s="1"/>
      <c r="AK155" s="1"/>
      <c r="AL155" s="1"/>
    </row>
    <row r="156" spans="1:38" x14ac:dyDescent="0.2">
      <c r="A156" s="19">
        <v>2088</v>
      </c>
      <c r="B156" s="1">
        <v>28150.58</v>
      </c>
      <c r="C156" s="1">
        <v>217</v>
      </c>
      <c r="D156" s="1">
        <v>14906.599999999999</v>
      </c>
      <c r="E156" s="1">
        <v>242.82000000000002</v>
      </c>
      <c r="F156" s="1">
        <v>4190.4199999999992</v>
      </c>
      <c r="G156" s="1">
        <v>23.240000000000002</v>
      </c>
      <c r="H156" s="1">
        <v>-782.92</v>
      </c>
      <c r="I156" s="7">
        <v>591.91999999999996</v>
      </c>
      <c r="J156" s="2">
        <v>827.15719000000001</v>
      </c>
      <c r="K156" s="2">
        <v>628.38085000000001</v>
      </c>
      <c r="L156" s="2">
        <v>533.06978000000004</v>
      </c>
      <c r="M156" s="15">
        <v>427.14308</v>
      </c>
      <c r="N156" s="2">
        <f t="shared" si="18"/>
        <v>8.7350500000000011</v>
      </c>
      <c r="O156" s="2">
        <f t="shared" si="19"/>
        <v>3.7978100000000268</v>
      </c>
      <c r="P156" s="2">
        <f t="shared" si="20"/>
        <v>0.29425000000003365</v>
      </c>
      <c r="Q156" s="15">
        <f t="shared" si="21"/>
        <v>-0.58343999999999596</v>
      </c>
      <c r="R156" s="2">
        <f t="shared" si="22"/>
        <v>0.65515679398656668</v>
      </c>
      <c r="S156" s="2">
        <f t="shared" si="23"/>
        <v>0.53338324559690709</v>
      </c>
      <c r="T156" s="2">
        <f t="shared" si="24"/>
        <v>0.14857957922264867</v>
      </c>
      <c r="U156" s="15">
        <f t="shared" si="25"/>
        <v>6.4992759273699008</v>
      </c>
      <c r="AE156" s="1"/>
      <c r="AF156" s="1"/>
      <c r="AG156" s="1"/>
      <c r="AH156" s="1"/>
      <c r="AI156" s="1"/>
      <c r="AJ156" s="1"/>
      <c r="AK156" s="1"/>
      <c r="AL156" s="1"/>
    </row>
    <row r="157" spans="1:38" x14ac:dyDescent="0.2">
      <c r="A157" s="19">
        <v>2089</v>
      </c>
      <c r="B157" s="1">
        <v>28243.64</v>
      </c>
      <c r="C157" s="1">
        <v>205.5</v>
      </c>
      <c r="D157" s="1">
        <v>14609.85</v>
      </c>
      <c r="E157" s="1">
        <v>242.66</v>
      </c>
      <c r="F157" s="1">
        <v>4191.46</v>
      </c>
      <c r="G157" s="1">
        <v>25.17</v>
      </c>
      <c r="H157" s="1">
        <v>-826.66</v>
      </c>
      <c r="I157" s="7">
        <v>597.16</v>
      </c>
      <c r="J157" s="2">
        <v>835.95594000000006</v>
      </c>
      <c r="K157" s="2">
        <v>632.06457999999998</v>
      </c>
      <c r="L157" s="2">
        <v>533.38792000000001</v>
      </c>
      <c r="M157" s="15">
        <v>426.56607000000002</v>
      </c>
      <c r="N157" s="2">
        <f t="shared" si="18"/>
        <v>8.7987500000000409</v>
      </c>
      <c r="O157" s="2">
        <f t="shared" si="19"/>
        <v>3.6837299999999686</v>
      </c>
      <c r="P157" s="2">
        <f t="shared" si="20"/>
        <v>0.31813999999997122</v>
      </c>
      <c r="Q157" s="15">
        <f t="shared" si="21"/>
        <v>-0.57700999999997293</v>
      </c>
      <c r="R157" s="2">
        <f t="shared" si="22"/>
        <v>0.65804255175555926</v>
      </c>
      <c r="S157" s="2">
        <f t="shared" si="23"/>
        <v>0.52770362748486632</v>
      </c>
      <c r="T157" s="2">
        <f t="shared" si="24"/>
        <v>0.16052952642779075</v>
      </c>
      <c r="U157" s="15">
        <f t="shared" si="25"/>
        <v>5.3493719000600093</v>
      </c>
      <c r="AE157" s="1"/>
      <c r="AF157" s="1"/>
      <c r="AG157" s="1"/>
      <c r="AH157" s="1"/>
      <c r="AI157" s="1"/>
      <c r="AJ157" s="1"/>
      <c r="AK157" s="1"/>
      <c r="AL157" s="1"/>
    </row>
    <row r="158" spans="1:38" x14ac:dyDescent="0.2">
      <c r="A158" s="19">
        <v>2090</v>
      </c>
      <c r="B158" s="1">
        <v>28336.7</v>
      </c>
      <c r="C158" s="1">
        <v>194</v>
      </c>
      <c r="D158" s="1">
        <v>14313.1</v>
      </c>
      <c r="E158" s="1">
        <v>242.5</v>
      </c>
      <c r="F158" s="1">
        <v>4192.5</v>
      </c>
      <c r="G158" s="1">
        <v>27.099999999999998</v>
      </c>
      <c r="H158" s="1">
        <v>-870.4</v>
      </c>
      <c r="I158" s="7">
        <v>602.40000000000009</v>
      </c>
      <c r="J158" s="2">
        <v>844.80471</v>
      </c>
      <c r="K158" s="2">
        <v>635.64876000000004</v>
      </c>
      <c r="L158" s="2">
        <v>533.74072000000001</v>
      </c>
      <c r="M158" s="15">
        <v>426.00472000000002</v>
      </c>
      <c r="N158" s="2">
        <f t="shared" si="18"/>
        <v>8.848769999999945</v>
      </c>
      <c r="O158" s="2">
        <f t="shared" si="19"/>
        <v>3.5841800000000603</v>
      </c>
      <c r="P158" s="2">
        <f t="shared" si="20"/>
        <v>0.352800000000002</v>
      </c>
      <c r="Q158" s="15">
        <f t="shared" si="21"/>
        <v>-0.56135000000000446</v>
      </c>
      <c r="R158" s="2">
        <f t="shared" si="22"/>
        <v>0.65989163296960263</v>
      </c>
      <c r="S158" s="2">
        <f t="shared" si="23"/>
        <v>0.52391621737456029</v>
      </c>
      <c r="T158" s="2">
        <f t="shared" si="24"/>
        <v>0.17789323582148653</v>
      </c>
      <c r="U158" s="15">
        <f t="shared" si="25"/>
        <v>4.4565735154017521</v>
      </c>
      <c r="AE158" s="1"/>
      <c r="AF158" s="1"/>
      <c r="AG158" s="1"/>
      <c r="AH158" s="1"/>
      <c r="AI158" s="1"/>
      <c r="AJ158" s="1"/>
      <c r="AK158" s="1"/>
      <c r="AL158" s="1"/>
    </row>
    <row r="159" spans="1:38" x14ac:dyDescent="0.2">
      <c r="A159" s="19">
        <v>2091</v>
      </c>
      <c r="B159" s="1">
        <v>28377.030000000002</v>
      </c>
      <c r="C159" s="1">
        <v>182.29999999999998</v>
      </c>
      <c r="D159" s="1">
        <v>14257.12</v>
      </c>
      <c r="E159" s="1">
        <v>236.39</v>
      </c>
      <c r="F159" s="1">
        <v>4193.55</v>
      </c>
      <c r="G159" s="1">
        <v>29.02</v>
      </c>
      <c r="H159" s="1">
        <v>-876.43999999999994</v>
      </c>
      <c r="I159" s="7">
        <v>593.29</v>
      </c>
      <c r="J159" s="2">
        <v>853.72536000000002</v>
      </c>
      <c r="K159" s="2">
        <v>639.14085999999998</v>
      </c>
      <c r="L159" s="2">
        <v>534.13085999999998</v>
      </c>
      <c r="M159" s="15">
        <v>425.46064999999999</v>
      </c>
      <c r="N159" s="2">
        <f t="shared" si="18"/>
        <v>8.9206500000000233</v>
      </c>
      <c r="O159" s="2">
        <f t="shared" si="19"/>
        <v>3.4920999999999367</v>
      </c>
      <c r="P159" s="2">
        <f t="shared" si="20"/>
        <v>0.39013999999997395</v>
      </c>
      <c r="Q159" s="15">
        <f t="shared" si="21"/>
        <v>-0.54407000000003336</v>
      </c>
      <c r="R159" s="2">
        <f t="shared" si="22"/>
        <v>0.66458514198262963</v>
      </c>
      <c r="S159" s="2">
        <f t="shared" si="23"/>
        <v>0.51264324514902637</v>
      </c>
      <c r="T159" s="2">
        <f t="shared" si="24"/>
        <v>0.19658291191926316</v>
      </c>
      <c r="U159" s="15">
        <f t="shared" si="25"/>
        <v>4.0882773960124403</v>
      </c>
      <c r="AE159" s="1"/>
      <c r="AF159" s="1"/>
      <c r="AG159" s="1"/>
      <c r="AH159" s="1"/>
      <c r="AI159" s="1"/>
      <c r="AJ159" s="1"/>
      <c r="AK159" s="1"/>
      <c r="AL159" s="1"/>
    </row>
    <row r="160" spans="1:38" x14ac:dyDescent="0.2">
      <c r="A160" s="19">
        <v>2092</v>
      </c>
      <c r="B160" s="1">
        <v>28417.359999999997</v>
      </c>
      <c r="C160" s="1">
        <v>170.6</v>
      </c>
      <c r="D160" s="1">
        <v>14201.140000000001</v>
      </c>
      <c r="E160" s="1">
        <v>230.28</v>
      </c>
      <c r="F160" s="1">
        <v>4194.6000000000004</v>
      </c>
      <c r="G160" s="1">
        <v>30.939999999999998</v>
      </c>
      <c r="H160" s="1">
        <v>-882.48</v>
      </c>
      <c r="I160" s="7">
        <v>584.18000000000006</v>
      </c>
      <c r="J160" s="2">
        <v>862.72596999999996</v>
      </c>
      <c r="K160" s="2">
        <v>642.59729000000004</v>
      </c>
      <c r="L160" s="2">
        <v>534.55754000000002</v>
      </c>
      <c r="M160" s="15">
        <v>424.93745000000001</v>
      </c>
      <c r="N160" s="2">
        <f t="shared" si="18"/>
        <v>9.0006099999999378</v>
      </c>
      <c r="O160" s="2">
        <f t="shared" si="19"/>
        <v>3.4564300000000685</v>
      </c>
      <c r="P160" s="2">
        <f t="shared" si="20"/>
        <v>0.42668000000003303</v>
      </c>
      <c r="Q160" s="15">
        <f t="shared" si="21"/>
        <v>-0.52319999999997435</v>
      </c>
      <c r="R160" s="2">
        <f t="shared" si="22"/>
        <v>0.66987060435767587</v>
      </c>
      <c r="S160" s="2">
        <f t="shared" si="23"/>
        <v>0.50958993522320517</v>
      </c>
      <c r="T160" s="2">
        <f t="shared" si="24"/>
        <v>0.21484349627127255</v>
      </c>
      <c r="U160" s="15">
        <f t="shared" si="25"/>
        <v>3.7317850799921151</v>
      </c>
      <c r="AE160" s="1"/>
      <c r="AF160" s="1"/>
      <c r="AG160" s="1"/>
      <c r="AH160" s="1"/>
      <c r="AI160" s="1"/>
      <c r="AJ160" s="1"/>
      <c r="AK160" s="1"/>
      <c r="AL160" s="1"/>
    </row>
    <row r="161" spans="1:38" x14ac:dyDescent="0.2">
      <c r="A161" s="19">
        <v>2093</v>
      </c>
      <c r="B161" s="1">
        <v>28457.69</v>
      </c>
      <c r="C161" s="1">
        <v>158.9</v>
      </c>
      <c r="D161" s="1">
        <v>14145.16</v>
      </c>
      <c r="E161" s="1">
        <v>224.17000000000002</v>
      </c>
      <c r="F161" s="1">
        <v>4195.6499999999996</v>
      </c>
      <c r="G161" s="1">
        <v>32.86</v>
      </c>
      <c r="H161" s="1">
        <v>-888.52</v>
      </c>
      <c r="I161" s="7">
        <v>575.06999999999994</v>
      </c>
      <c r="J161" s="2">
        <v>871.77679999999998</v>
      </c>
      <c r="K161" s="2">
        <v>646.06093999999996</v>
      </c>
      <c r="L161" s="2">
        <v>535.01142000000004</v>
      </c>
      <c r="M161" s="15">
        <v>424.43128999999999</v>
      </c>
      <c r="N161" s="2">
        <f t="shared" si="18"/>
        <v>9.050830000000019</v>
      </c>
      <c r="O161" s="2">
        <f t="shared" si="19"/>
        <v>3.463649999999916</v>
      </c>
      <c r="P161" s="2">
        <f t="shared" si="20"/>
        <v>0.45388000000002648</v>
      </c>
      <c r="Q161" s="15">
        <f t="shared" si="21"/>
        <v>-0.50616000000002259</v>
      </c>
      <c r="R161" s="2">
        <f t="shared" si="22"/>
        <v>0.67293430511402719</v>
      </c>
      <c r="S161" s="2">
        <f t="shared" si="23"/>
        <v>0.51286093959190893</v>
      </c>
      <c r="T161" s="2">
        <f t="shared" si="24"/>
        <v>0.22837882082805316</v>
      </c>
      <c r="U161" s="15">
        <f t="shared" si="25"/>
        <v>3.4357510614541842</v>
      </c>
      <c r="AE161" s="1"/>
      <c r="AF161" s="1"/>
      <c r="AG161" s="1"/>
      <c r="AH161" s="1"/>
      <c r="AI161" s="1"/>
      <c r="AJ161" s="1"/>
      <c r="AK161" s="1"/>
      <c r="AL161" s="1"/>
    </row>
    <row r="162" spans="1:38" x14ac:dyDescent="0.2">
      <c r="A162" s="19">
        <v>2094</v>
      </c>
      <c r="B162" s="1">
        <v>28498.02</v>
      </c>
      <c r="C162" s="1">
        <v>147.19999999999999</v>
      </c>
      <c r="D162" s="1">
        <v>14089.18</v>
      </c>
      <c r="E162" s="1">
        <v>218.06</v>
      </c>
      <c r="F162" s="1">
        <v>4196.7</v>
      </c>
      <c r="G162" s="1">
        <v>34.78</v>
      </c>
      <c r="H162" s="1">
        <v>-894.56000000000006</v>
      </c>
      <c r="I162" s="7">
        <v>565.96</v>
      </c>
      <c r="J162" s="2">
        <v>880.86434999999994</v>
      </c>
      <c r="K162" s="2">
        <v>649.51513</v>
      </c>
      <c r="L162" s="2">
        <v>535.47961999999995</v>
      </c>
      <c r="M162" s="15">
        <v>423.93083000000001</v>
      </c>
      <c r="N162" s="2">
        <f t="shared" si="18"/>
        <v>9.0875499999999647</v>
      </c>
      <c r="O162" s="2">
        <f t="shared" si="19"/>
        <v>3.4541900000000396</v>
      </c>
      <c r="P162" s="2">
        <f t="shared" si="20"/>
        <v>0.46819999999991069</v>
      </c>
      <c r="Q162" s="15">
        <f t="shared" si="21"/>
        <v>-0.50045999999997548</v>
      </c>
      <c r="R162" s="2">
        <f t="shared" si="22"/>
        <v>0.67498915232479872</v>
      </c>
      <c r="S162" s="2">
        <f t="shared" si="23"/>
        <v>0.51367981703892573</v>
      </c>
      <c r="T162" s="2">
        <f t="shared" si="24"/>
        <v>0.23541886355737651</v>
      </c>
      <c r="U162" s="15">
        <f t="shared" si="25"/>
        <v>3.240439776744509</v>
      </c>
      <c r="AE162" s="1"/>
      <c r="AF162" s="1"/>
      <c r="AG162" s="1"/>
      <c r="AH162" s="1"/>
      <c r="AI162" s="1"/>
      <c r="AJ162" s="1"/>
      <c r="AK162" s="1"/>
      <c r="AL162" s="1"/>
    </row>
    <row r="163" spans="1:38" x14ac:dyDescent="0.2">
      <c r="A163" s="19">
        <v>2095</v>
      </c>
      <c r="B163" s="1">
        <v>28538.350000000002</v>
      </c>
      <c r="C163" s="1">
        <v>135.5</v>
      </c>
      <c r="D163" s="1">
        <v>14033.2</v>
      </c>
      <c r="E163" s="1">
        <v>211.95</v>
      </c>
      <c r="F163" s="1">
        <v>4197.75</v>
      </c>
      <c r="G163" s="1">
        <v>36.700000000000003</v>
      </c>
      <c r="H163" s="1">
        <v>-900.59999999999991</v>
      </c>
      <c r="I163" s="7">
        <v>556.84999999999991</v>
      </c>
      <c r="J163" s="2">
        <v>889.98162000000002</v>
      </c>
      <c r="K163" s="2">
        <v>652.95074</v>
      </c>
      <c r="L163" s="2">
        <v>535.95487000000003</v>
      </c>
      <c r="M163" s="15">
        <v>423.43058000000002</v>
      </c>
      <c r="N163" s="2">
        <f t="shared" si="18"/>
        <v>9.1172700000000759</v>
      </c>
      <c r="O163" s="2">
        <f t="shared" si="19"/>
        <v>3.4356099999999969</v>
      </c>
      <c r="P163" s="2">
        <f t="shared" si="20"/>
        <v>0.47525000000007367</v>
      </c>
      <c r="Q163" s="15">
        <f t="shared" si="21"/>
        <v>-0.50024999999999409</v>
      </c>
      <c r="R163" s="2">
        <f t="shared" si="22"/>
        <v>0.67652048150181443</v>
      </c>
      <c r="S163" s="2">
        <f t="shared" si="23"/>
        <v>0.51314366718765969</v>
      </c>
      <c r="T163" s="2">
        <f t="shared" si="24"/>
        <v>0.23879611585120009</v>
      </c>
      <c r="U163" s="15">
        <f t="shared" si="25"/>
        <v>3.0963249516440641</v>
      </c>
      <c r="AE163" s="1"/>
      <c r="AF163" s="1"/>
      <c r="AG163" s="1"/>
      <c r="AH163" s="1"/>
      <c r="AI163" s="1"/>
      <c r="AJ163" s="1"/>
      <c r="AK163" s="1"/>
      <c r="AL163" s="1"/>
    </row>
    <row r="164" spans="1:38" x14ac:dyDescent="0.2">
      <c r="A164" s="19">
        <v>2096</v>
      </c>
      <c r="B164" s="1">
        <v>28578.68</v>
      </c>
      <c r="C164" s="1">
        <v>123.8</v>
      </c>
      <c r="D164" s="1">
        <v>13977.220000000001</v>
      </c>
      <c r="E164" s="1">
        <v>205.84</v>
      </c>
      <c r="F164" s="1">
        <v>4198.8</v>
      </c>
      <c r="G164" s="1">
        <v>38.620000000000005</v>
      </c>
      <c r="H164" s="1">
        <v>-906.64</v>
      </c>
      <c r="I164" s="7">
        <v>547.74</v>
      </c>
      <c r="J164" s="2">
        <v>899.12406999999996</v>
      </c>
      <c r="K164" s="2">
        <v>656.36419000000001</v>
      </c>
      <c r="L164" s="2">
        <v>536.43510000000003</v>
      </c>
      <c r="M164" s="15">
        <v>422.92944999999997</v>
      </c>
      <c r="N164" s="2">
        <f t="shared" si="18"/>
        <v>9.1424499999999398</v>
      </c>
      <c r="O164" s="2">
        <f t="shared" si="19"/>
        <v>3.4134500000000116</v>
      </c>
      <c r="P164" s="2">
        <f t="shared" si="20"/>
        <v>0.48023000000000593</v>
      </c>
      <c r="Q164" s="15">
        <f t="shared" si="21"/>
        <v>-0.50113000000004604</v>
      </c>
      <c r="R164" s="2">
        <f t="shared" si="22"/>
        <v>0.67771221429631223</v>
      </c>
      <c r="S164" s="2">
        <f t="shared" si="23"/>
        <v>0.51206577244036966</v>
      </c>
      <c r="T164" s="2">
        <f t="shared" si="24"/>
        <v>0.24112926201481588</v>
      </c>
      <c r="U164" s="15">
        <f t="shared" si="25"/>
        <v>2.9708387922911381</v>
      </c>
      <c r="AE164" s="1"/>
      <c r="AF164" s="1"/>
      <c r="AG164" s="1"/>
      <c r="AH164" s="1"/>
      <c r="AI164" s="1"/>
      <c r="AJ164" s="1"/>
      <c r="AK164" s="1"/>
      <c r="AL164" s="1"/>
    </row>
    <row r="165" spans="1:38" x14ac:dyDescent="0.2">
      <c r="A165" s="19">
        <v>2097</v>
      </c>
      <c r="B165" s="1">
        <v>28619.01</v>
      </c>
      <c r="C165" s="1">
        <v>112.10000000000001</v>
      </c>
      <c r="D165" s="1">
        <v>13921.24</v>
      </c>
      <c r="E165" s="1">
        <v>199.73</v>
      </c>
      <c r="F165" s="1">
        <v>4199.8499999999995</v>
      </c>
      <c r="G165" s="1">
        <v>40.54</v>
      </c>
      <c r="H165" s="1">
        <v>-912.68000000000006</v>
      </c>
      <c r="I165" s="7">
        <v>538.63000000000011</v>
      </c>
      <c r="J165" s="2">
        <v>908.28871000000004</v>
      </c>
      <c r="K165" s="2">
        <v>659.75420999999994</v>
      </c>
      <c r="L165" s="2">
        <v>536.91985999999997</v>
      </c>
      <c r="M165" s="15">
        <v>422.42761000000002</v>
      </c>
      <c r="N165" s="2">
        <f t="shared" si="18"/>
        <v>9.1646400000000767</v>
      </c>
      <c r="O165" s="2">
        <f t="shared" si="19"/>
        <v>3.3900199999999359</v>
      </c>
      <c r="P165" s="2">
        <f t="shared" si="20"/>
        <v>0.48475999999993746</v>
      </c>
      <c r="Q165" s="15">
        <f t="shared" si="21"/>
        <v>-0.50183999999995876</v>
      </c>
      <c r="R165" s="2">
        <f t="shared" si="22"/>
        <v>0.67868014993341208</v>
      </c>
      <c r="S165" s="2">
        <f t="shared" si="23"/>
        <v>0.51078704300328959</v>
      </c>
      <c r="T165" s="2">
        <f t="shared" si="24"/>
        <v>0.24323334771542618</v>
      </c>
      <c r="U165" s="15">
        <f t="shared" si="25"/>
        <v>2.854550677318477</v>
      </c>
      <c r="AE165" s="1"/>
      <c r="AF165" s="1"/>
      <c r="AG165" s="1"/>
      <c r="AH165" s="1"/>
      <c r="AI165" s="1"/>
      <c r="AJ165" s="1"/>
      <c r="AK165" s="1"/>
      <c r="AL165" s="1"/>
    </row>
    <row r="166" spans="1:38" x14ac:dyDescent="0.2">
      <c r="A166" s="19">
        <v>2098</v>
      </c>
      <c r="B166" s="1">
        <v>28659.34</v>
      </c>
      <c r="C166" s="1">
        <v>100.4</v>
      </c>
      <c r="D166" s="1">
        <v>13865.259999999998</v>
      </c>
      <c r="E166" s="1">
        <v>193.61999999999998</v>
      </c>
      <c r="F166" s="1">
        <v>4200.8999999999996</v>
      </c>
      <c r="G166" s="1">
        <v>42.46</v>
      </c>
      <c r="H166" s="1">
        <v>-918.72</v>
      </c>
      <c r="I166" s="7">
        <v>529.52</v>
      </c>
      <c r="J166" s="2">
        <v>917.47136999999998</v>
      </c>
      <c r="K166" s="2">
        <v>663.10742000000005</v>
      </c>
      <c r="L166" s="2">
        <v>537.39855</v>
      </c>
      <c r="M166" s="15">
        <v>421.91753</v>
      </c>
      <c r="N166" s="2">
        <f t="shared" si="18"/>
        <v>9.1826599999999416</v>
      </c>
      <c r="O166" s="2">
        <f t="shared" si="19"/>
        <v>3.3532100000001037</v>
      </c>
      <c r="P166" s="2">
        <f t="shared" si="20"/>
        <v>0.4786900000000287</v>
      </c>
      <c r="Q166" s="15">
        <f t="shared" si="21"/>
        <v>-0.5100800000000163</v>
      </c>
      <c r="R166" s="2">
        <f t="shared" si="22"/>
        <v>0.67933765980099203</v>
      </c>
      <c r="S166" s="2">
        <f t="shared" si="23"/>
        <v>0.50747210031683521</v>
      </c>
      <c r="T166" s="2">
        <f t="shared" si="24"/>
        <v>0.240019550945993</v>
      </c>
      <c r="U166" s="15">
        <f t="shared" si="25"/>
        <v>2.7884804618312322</v>
      </c>
      <c r="AE166" s="1"/>
      <c r="AF166" s="1"/>
      <c r="AG166" s="1"/>
      <c r="AH166" s="1"/>
      <c r="AI166" s="1"/>
      <c r="AJ166" s="1"/>
      <c r="AK166" s="1"/>
      <c r="AL166" s="1"/>
    </row>
    <row r="167" spans="1:38" x14ac:dyDescent="0.2">
      <c r="A167" s="19">
        <v>2099</v>
      </c>
      <c r="B167" s="1">
        <v>28699.670000000002</v>
      </c>
      <c r="C167" s="1">
        <v>88.7</v>
      </c>
      <c r="D167" s="1">
        <v>13809.279999999999</v>
      </c>
      <c r="E167" s="1">
        <v>187.51000000000002</v>
      </c>
      <c r="F167" s="1">
        <v>4201.95</v>
      </c>
      <c r="G167" s="1">
        <v>44.38</v>
      </c>
      <c r="H167" s="1">
        <v>-924.76</v>
      </c>
      <c r="I167" s="7">
        <v>520.41000000000008</v>
      </c>
      <c r="J167" s="2">
        <v>926.66526999999996</v>
      </c>
      <c r="K167" s="2">
        <v>666.42313000000001</v>
      </c>
      <c r="L167" s="2">
        <v>537.87135999999998</v>
      </c>
      <c r="M167" s="15">
        <v>421.40111000000002</v>
      </c>
      <c r="N167" s="2">
        <f t="shared" si="18"/>
        <v>9.1938999999999851</v>
      </c>
      <c r="O167" s="2">
        <f t="shared" si="19"/>
        <v>3.3157099999999673</v>
      </c>
      <c r="P167" s="2">
        <f t="shared" si="20"/>
        <v>0.4728099999999813</v>
      </c>
      <c r="Q167" s="15">
        <f t="shared" si="21"/>
        <v>-0.51641999999998234</v>
      </c>
      <c r="R167" s="2">
        <f t="shared" si="22"/>
        <v>0.67949277300875643</v>
      </c>
      <c r="S167" s="2">
        <f t="shared" si="23"/>
        <v>0.5040228600743103</v>
      </c>
      <c r="T167" s="2">
        <f t="shared" si="24"/>
        <v>0.23690545091978615</v>
      </c>
      <c r="U167" s="15">
        <f t="shared" si="25"/>
        <v>2.7173635648491929</v>
      </c>
      <c r="AE167" s="1"/>
      <c r="AF167" s="1"/>
      <c r="AG167" s="1"/>
      <c r="AH167" s="1"/>
      <c r="AI167" s="1"/>
      <c r="AJ167" s="1"/>
      <c r="AK167" s="1"/>
      <c r="AL167" s="1"/>
    </row>
    <row r="168" spans="1:38" x14ac:dyDescent="0.2">
      <c r="A168" s="19">
        <v>2100</v>
      </c>
      <c r="B168" s="1">
        <v>28740</v>
      </c>
      <c r="C168" s="1">
        <v>77</v>
      </c>
      <c r="D168" s="1">
        <v>13753.3</v>
      </c>
      <c r="E168" s="1">
        <v>181.4</v>
      </c>
      <c r="F168" s="1">
        <v>4203</v>
      </c>
      <c r="G168" s="1">
        <v>46.300000000000004</v>
      </c>
      <c r="H168" s="1">
        <v>-930.8</v>
      </c>
      <c r="I168" s="7">
        <v>511.29999999999995</v>
      </c>
      <c r="J168" s="2">
        <v>935.87437</v>
      </c>
      <c r="K168" s="2">
        <v>669.72316999999998</v>
      </c>
      <c r="L168" s="2">
        <v>538.35829999999999</v>
      </c>
      <c r="M168" s="15">
        <v>420.89546000000001</v>
      </c>
      <c r="N168" s="2">
        <f t="shared" si="18"/>
        <v>9.2091000000000349</v>
      </c>
      <c r="O168" s="2">
        <f t="shared" si="19"/>
        <v>3.3000399999999672</v>
      </c>
      <c r="P168" s="2">
        <f t="shared" si="20"/>
        <v>0.48694000000000415</v>
      </c>
      <c r="Q168" s="15">
        <f t="shared" si="21"/>
        <v>-0.50565000000000282</v>
      </c>
      <c r="R168" s="2">
        <f t="shared" si="22"/>
        <v>0.67993995860895018</v>
      </c>
      <c r="S168" s="2">
        <f t="shared" si="23"/>
        <v>0.50387605776425692</v>
      </c>
      <c r="T168" s="2">
        <f t="shared" si="24"/>
        <v>0.2438148761423054</v>
      </c>
      <c r="U168" s="15">
        <f t="shared" si="25"/>
        <v>2.5646032510841321</v>
      </c>
      <c r="AE168" s="1"/>
      <c r="AF168" s="1"/>
      <c r="AG168" s="1"/>
      <c r="AH168" s="1"/>
      <c r="AI168" s="1"/>
      <c r="AJ168" s="1"/>
      <c r="AK168" s="1"/>
      <c r="AL168" s="1"/>
    </row>
    <row r="169" spans="1:38" x14ac:dyDescent="0.2">
      <c r="A169" s="9"/>
    </row>
    <row r="170" spans="1:38" x14ac:dyDescent="0.2">
      <c r="A170" s="9"/>
    </row>
    <row r="171" spans="1:38" x14ac:dyDescent="0.2">
      <c r="A171" s="9"/>
    </row>
    <row r="172" spans="1:38" x14ac:dyDescent="0.2">
      <c r="A172" s="9"/>
    </row>
    <row r="173" spans="1:38" x14ac:dyDescent="0.2">
      <c r="A173" s="9"/>
    </row>
    <row r="174" spans="1:38" x14ac:dyDescent="0.2">
      <c r="A174" s="9"/>
    </row>
    <row r="175" spans="1:38" x14ac:dyDescent="0.2">
      <c r="A175" s="9"/>
    </row>
    <row r="176" spans="1:38" x14ac:dyDescent="0.2">
      <c r="A176" s="9"/>
    </row>
    <row r="177" spans="1:1" x14ac:dyDescent="0.2">
      <c r="A177" s="9"/>
    </row>
    <row r="178" spans="1:1" x14ac:dyDescent="0.2">
      <c r="A178" s="9"/>
    </row>
    <row r="179" spans="1:1" x14ac:dyDescent="0.2">
      <c r="A179" s="9"/>
    </row>
    <row r="180" spans="1:1" x14ac:dyDescent="0.2">
      <c r="A180" s="9"/>
    </row>
    <row r="181" spans="1:1" x14ac:dyDescent="0.2">
      <c r="A181" s="9"/>
    </row>
    <row r="182" spans="1:1" x14ac:dyDescent="0.2">
      <c r="A182" s="9"/>
    </row>
    <row r="183" spans="1:1" x14ac:dyDescent="0.2">
      <c r="A183" s="9"/>
    </row>
  </sheetData>
  <hyperlinks>
    <hyperlink ref="B3" r:id="rId1" xr:uid="{7E700F7B-8754-1748-8D8F-F526524E1A91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12D93-EBD5-BB49-8B9F-B80AD9617CE8}">
  <dimension ref="A1:Z68"/>
  <sheetViews>
    <sheetView tabSelected="1" workbookViewId="0">
      <selection activeCell="B2" sqref="B2"/>
    </sheetView>
  </sheetViews>
  <sheetFormatPr baseColWidth="10" defaultRowHeight="16" x14ac:dyDescent="0.2"/>
  <cols>
    <col min="1" max="1" width="10.83203125" style="19"/>
    <col min="3" max="3" width="10.83203125" style="26"/>
    <col min="5" max="5" width="10.83203125" style="19"/>
    <col min="9" max="9" width="10.83203125" style="19"/>
    <col min="13" max="13" width="10.83203125" style="19"/>
    <col min="18" max="18" width="10.83203125" style="26"/>
    <col min="22" max="22" width="10.83203125" style="26"/>
    <col min="26" max="26" width="10.83203125" style="26"/>
  </cols>
  <sheetData>
    <row r="1" spans="1:24" x14ac:dyDescent="0.2">
      <c r="A1" s="19" t="s">
        <v>39</v>
      </c>
      <c r="B1" t="s">
        <v>40</v>
      </c>
      <c r="C1" s="26" t="s">
        <v>41</v>
      </c>
      <c r="D1" t="s">
        <v>42</v>
      </c>
      <c r="E1" s="19" t="s">
        <v>43</v>
      </c>
      <c r="F1" s="21" t="s">
        <v>45</v>
      </c>
      <c r="G1" s="21" t="s">
        <v>44</v>
      </c>
      <c r="H1" s="21" t="s">
        <v>46</v>
      </c>
      <c r="I1" s="27" t="s">
        <v>47</v>
      </c>
      <c r="J1" s="21" t="s">
        <v>48</v>
      </c>
      <c r="K1" s="21" t="s">
        <v>49</v>
      </c>
      <c r="L1" s="21" t="s">
        <v>50</v>
      </c>
      <c r="M1" s="19" t="s">
        <v>51</v>
      </c>
    </row>
    <row r="2" spans="1:24" x14ac:dyDescent="0.2">
      <c r="A2" s="19" t="s">
        <v>3</v>
      </c>
      <c r="B2" s="1" t="s">
        <v>12</v>
      </c>
      <c r="F2" s="1" t="s">
        <v>8</v>
      </c>
      <c r="J2" s="2" t="s">
        <v>14</v>
      </c>
      <c r="O2" s="1"/>
      <c r="S2" s="1"/>
      <c r="W2" s="2"/>
    </row>
    <row r="3" spans="1:24" x14ac:dyDescent="0.2">
      <c r="A3" s="19" t="s">
        <v>1</v>
      </c>
      <c r="B3" t="s">
        <v>38</v>
      </c>
      <c r="C3" s="26" t="s">
        <v>74</v>
      </c>
      <c r="D3" t="s">
        <v>38</v>
      </c>
      <c r="E3" s="19" t="s">
        <v>74</v>
      </c>
      <c r="F3" t="s">
        <v>38</v>
      </c>
      <c r="G3" s="26" t="s">
        <v>74</v>
      </c>
      <c r="H3" t="s">
        <v>38</v>
      </c>
      <c r="I3" s="19" t="s">
        <v>74</v>
      </c>
      <c r="J3" t="s">
        <v>38</v>
      </c>
      <c r="K3" s="26" t="s">
        <v>74</v>
      </c>
      <c r="L3" t="s">
        <v>38</v>
      </c>
      <c r="M3" s="19" t="s">
        <v>74</v>
      </c>
      <c r="P3" s="26"/>
      <c r="T3" s="26"/>
      <c r="X3" s="26"/>
    </row>
    <row r="4" spans="1:24" x14ac:dyDescent="0.2">
      <c r="A4" s="19" t="s">
        <v>75</v>
      </c>
      <c r="B4" t="s">
        <v>67</v>
      </c>
      <c r="D4" t="s">
        <v>68</v>
      </c>
      <c r="F4" t="s">
        <v>67</v>
      </c>
      <c r="G4" s="26"/>
      <c r="H4" t="s">
        <v>68</v>
      </c>
      <c r="J4" t="s">
        <v>67</v>
      </c>
      <c r="K4" s="26"/>
      <c r="L4" t="s">
        <v>68</v>
      </c>
      <c r="P4" s="26"/>
      <c r="T4" s="26"/>
      <c r="X4" s="26"/>
    </row>
    <row r="5" spans="1:24" x14ac:dyDescent="0.2">
      <c r="A5" s="19" t="s">
        <v>76</v>
      </c>
      <c r="B5" t="s">
        <v>70</v>
      </c>
      <c r="D5" t="s">
        <v>71</v>
      </c>
      <c r="F5" t="s">
        <v>70</v>
      </c>
      <c r="G5" s="26"/>
      <c r="H5" t="s">
        <v>71</v>
      </c>
      <c r="J5" t="s">
        <v>70</v>
      </c>
      <c r="K5" s="26"/>
      <c r="L5" t="s">
        <v>71</v>
      </c>
      <c r="P5" s="26"/>
      <c r="T5" s="26"/>
      <c r="X5" s="26"/>
    </row>
    <row r="6" spans="1:24" x14ac:dyDescent="0.2">
      <c r="A6" s="19" t="s">
        <v>10</v>
      </c>
      <c r="B6" t="s">
        <v>63</v>
      </c>
      <c r="D6" t="s">
        <v>63</v>
      </c>
      <c r="F6" t="s">
        <v>63</v>
      </c>
      <c r="G6" s="26"/>
      <c r="H6" t="s">
        <v>63</v>
      </c>
      <c r="J6" t="s">
        <v>63</v>
      </c>
      <c r="K6" s="26"/>
      <c r="L6" t="s">
        <v>63</v>
      </c>
      <c r="P6" s="26"/>
      <c r="T6" s="26"/>
      <c r="X6" s="26"/>
    </row>
    <row r="7" spans="1:24" x14ac:dyDescent="0.2">
      <c r="A7" s="19" t="s">
        <v>0</v>
      </c>
    </row>
    <row r="8" spans="1:24" x14ac:dyDescent="0.2">
      <c r="A8" s="25">
        <v>1959</v>
      </c>
      <c r="B8" s="28">
        <v>0.60393457254873606</v>
      </c>
      <c r="C8" s="28">
        <v>0.22479455617930849</v>
      </c>
      <c r="D8" s="28">
        <v>0.59325437465470099</v>
      </c>
      <c r="E8" s="29">
        <v>0.22479455617930849</v>
      </c>
      <c r="F8" s="28">
        <v>0.54866648598359868</v>
      </c>
      <c r="G8" s="28">
        <v>0.2106702472332844</v>
      </c>
      <c r="H8" s="28">
        <v>0.5389636689658549</v>
      </c>
      <c r="I8" s="29">
        <v>0.2106702472332844</v>
      </c>
      <c r="J8" s="28">
        <v>0.44382467205985981</v>
      </c>
      <c r="K8" s="28">
        <v>0.18371190762068851</v>
      </c>
      <c r="L8" s="28">
        <v>0.43597591568240962</v>
      </c>
      <c r="M8" s="29">
        <v>0.18371190762068851</v>
      </c>
    </row>
    <row r="9" spans="1:24" x14ac:dyDescent="0.2">
      <c r="A9" s="25">
        <v>1960</v>
      </c>
      <c r="B9" s="28">
        <v>0.45851979191594577</v>
      </c>
      <c r="C9" s="28">
        <v>0.18516529040909829</v>
      </c>
      <c r="D9" s="28">
        <v>0.39683738791304379</v>
      </c>
      <c r="E9" s="29">
        <v>0.18516529040909829</v>
      </c>
      <c r="F9" s="28">
        <v>0.41647966866241398</v>
      </c>
      <c r="G9" s="28">
        <v>0.17264310366484489</v>
      </c>
      <c r="H9" s="28">
        <v>0.36045271489868408</v>
      </c>
      <c r="I9" s="29">
        <v>0.17264310366484489</v>
      </c>
      <c r="J9" s="28">
        <v>0.35355836550915432</v>
      </c>
      <c r="K9" s="28">
        <v>0.15404315989996681</v>
      </c>
      <c r="L9" s="28">
        <v>0.30599590403107008</v>
      </c>
      <c r="M9" s="29">
        <v>0.15404315989996681</v>
      </c>
    </row>
    <row r="10" spans="1:24" x14ac:dyDescent="0.2">
      <c r="A10" s="25">
        <v>1961</v>
      </c>
      <c r="B10" s="28">
        <v>0.40832780526743567</v>
      </c>
      <c r="C10" s="28">
        <v>0.1783963615732817</v>
      </c>
      <c r="D10" s="28">
        <v>0.35615419839827811</v>
      </c>
      <c r="E10" s="29">
        <v>0.1783963615732817</v>
      </c>
      <c r="F10" s="28">
        <v>0.3822800631341241</v>
      </c>
      <c r="G10" s="28">
        <v>0.16974581263177291</v>
      </c>
      <c r="H10" s="28">
        <v>0.33343467599519638</v>
      </c>
      <c r="I10" s="29">
        <v>0.16974581263177291</v>
      </c>
      <c r="J10" s="28">
        <v>0.33258223183129881</v>
      </c>
      <c r="K10" s="28">
        <v>0.15328606489082799</v>
      </c>
      <c r="L10" s="28">
        <v>0.2900869268547776</v>
      </c>
      <c r="M10" s="29">
        <v>0.15328606489082799</v>
      </c>
    </row>
    <row r="11" spans="1:24" x14ac:dyDescent="0.2">
      <c r="A11" s="25">
        <v>1962</v>
      </c>
      <c r="B11" s="28">
        <v>0.39575498423907141</v>
      </c>
      <c r="C11" s="28">
        <v>0.17811101023914799</v>
      </c>
      <c r="D11" s="28">
        <v>0.43448663090103973</v>
      </c>
      <c r="E11" s="29">
        <v>0.17811101023914799</v>
      </c>
      <c r="F11" s="28">
        <v>0.35649884917542918</v>
      </c>
      <c r="G11" s="28">
        <v>0.16413194279857751</v>
      </c>
      <c r="H11" s="28">
        <v>0.39138858654212261</v>
      </c>
      <c r="I11" s="29">
        <v>0.16413194279857751</v>
      </c>
      <c r="J11" s="28">
        <v>0.31460150453008928</v>
      </c>
      <c r="K11" s="28">
        <v>0.14938066480043111</v>
      </c>
      <c r="L11" s="28">
        <v>0.34539084338380338</v>
      </c>
      <c r="M11" s="29">
        <v>0.14938066480043111</v>
      </c>
    </row>
    <row r="12" spans="1:24" x14ac:dyDescent="0.2">
      <c r="A12" s="25">
        <v>1963</v>
      </c>
      <c r="B12" s="28">
        <v>0.3006616233432865</v>
      </c>
      <c r="C12" s="28">
        <v>0.16933378354468559</v>
      </c>
      <c r="D12" s="28">
        <v>0.47921738074387132</v>
      </c>
      <c r="E12" s="29">
        <v>0.16933378354468559</v>
      </c>
      <c r="F12" s="28">
        <v>0.28476521291179308</v>
      </c>
      <c r="G12" s="28">
        <v>0.16161288252061651</v>
      </c>
      <c r="H12" s="28">
        <v>0.45388047181116059</v>
      </c>
      <c r="I12" s="29">
        <v>0.16161288252061651</v>
      </c>
      <c r="J12" s="28">
        <v>0.25217450242616218</v>
      </c>
      <c r="K12" s="28">
        <v>0.14590488567559301</v>
      </c>
      <c r="L12" s="28">
        <v>0.40193491673220838</v>
      </c>
      <c r="M12" s="29">
        <v>0.14590488567559301</v>
      </c>
    </row>
    <row r="13" spans="1:24" x14ac:dyDescent="0.2">
      <c r="A13" s="25">
        <v>1964</v>
      </c>
      <c r="B13" s="28">
        <v>0.33840136453956032</v>
      </c>
      <c r="C13" s="28">
        <v>0.16590068261438301</v>
      </c>
      <c r="D13" s="28">
        <v>0.56202734928444575</v>
      </c>
      <c r="E13" s="29">
        <v>0.16590068261438301</v>
      </c>
      <c r="F13" s="28">
        <v>0.30678055837453272</v>
      </c>
      <c r="G13" s="28">
        <v>0.15281298776650071</v>
      </c>
      <c r="H13" s="28">
        <v>0.5095105460636653</v>
      </c>
      <c r="I13" s="29">
        <v>0.15281298776650071</v>
      </c>
      <c r="J13" s="28">
        <v>0.27180670905764842</v>
      </c>
      <c r="K13" s="28">
        <v>0.13866568099632179</v>
      </c>
      <c r="L13" s="28">
        <v>0.45142490609413649</v>
      </c>
      <c r="M13" s="29">
        <v>0.13866568099632179</v>
      </c>
    </row>
    <row r="14" spans="1:24" x14ac:dyDescent="0.2">
      <c r="A14" s="25">
        <v>1965</v>
      </c>
      <c r="B14" s="28">
        <v>0.76811992194772749</v>
      </c>
      <c r="C14" s="28">
        <v>0.16644014465509699</v>
      </c>
      <c r="D14" s="28">
        <v>0.70012739404358459</v>
      </c>
      <c r="E14" s="29">
        <v>0.16644014465509699</v>
      </c>
      <c r="F14" s="28">
        <v>0.7133745308959174</v>
      </c>
      <c r="G14" s="28">
        <v>0.16359044740335621</v>
      </c>
      <c r="H14" s="28">
        <v>0.65022796183538167</v>
      </c>
      <c r="I14" s="29">
        <v>0.16359044740335621</v>
      </c>
      <c r="J14" s="28">
        <v>0.63176140510011269</v>
      </c>
      <c r="K14" s="28">
        <v>0.16017343746726309</v>
      </c>
      <c r="L14" s="28">
        <v>0.57583907612821406</v>
      </c>
      <c r="M14" s="29">
        <v>0.16017343746726309</v>
      </c>
    </row>
    <row r="15" spans="1:24" x14ac:dyDescent="0.2">
      <c r="A15" s="25">
        <v>1966</v>
      </c>
      <c r="B15" s="28">
        <v>0.39916003761019192</v>
      </c>
      <c r="C15" s="28">
        <v>0.16345497072714121</v>
      </c>
      <c r="D15" s="28">
        <v>0.37024932387869341</v>
      </c>
      <c r="E15" s="29">
        <v>0.16345497072714121</v>
      </c>
      <c r="F15" s="28">
        <v>0.36592498226260212</v>
      </c>
      <c r="G15" s="28">
        <v>0.15246265163967621</v>
      </c>
      <c r="H15" s="28">
        <v>0.33942144630560572</v>
      </c>
      <c r="I15" s="29">
        <v>0.15246265163967621</v>
      </c>
      <c r="J15" s="28">
        <v>0.32281823953645228</v>
      </c>
      <c r="K15" s="28">
        <v>0.13890485551213219</v>
      </c>
      <c r="L15" s="28">
        <v>0.29943687659636031</v>
      </c>
      <c r="M15" s="29">
        <v>0.13890485551213219</v>
      </c>
    </row>
    <row r="16" spans="1:24" x14ac:dyDescent="0.2">
      <c r="A16" s="25">
        <v>1967</v>
      </c>
      <c r="B16" s="28">
        <v>0.43354968003547367</v>
      </c>
      <c r="C16" s="28">
        <v>0.19343814821455549</v>
      </c>
      <c r="D16" s="28">
        <v>0.42265307486768938</v>
      </c>
      <c r="E16" s="29">
        <v>0.19343814821455549</v>
      </c>
      <c r="F16" s="28">
        <v>0.39759257934902981</v>
      </c>
      <c r="G16" s="28">
        <v>0.17988456048330789</v>
      </c>
      <c r="H16" s="28">
        <v>0.38759970066796873</v>
      </c>
      <c r="I16" s="29">
        <v>0.17988456048330789</v>
      </c>
      <c r="J16" s="28">
        <v>0.35166216739639827</v>
      </c>
      <c r="K16" s="28">
        <v>0.16333491579295131</v>
      </c>
      <c r="L16" s="28">
        <v>0.34282367905925493</v>
      </c>
      <c r="M16" s="29">
        <v>0.16333491579295131</v>
      </c>
    </row>
    <row r="17" spans="1:13" x14ac:dyDescent="0.2">
      <c r="A17" s="25">
        <v>1968</v>
      </c>
      <c r="B17" s="28">
        <v>0.72602726557729014</v>
      </c>
      <c r="C17" s="28">
        <v>0.18090428133142339</v>
      </c>
      <c r="D17" s="28">
        <v>0.70406452142371356</v>
      </c>
      <c r="E17" s="29">
        <v>0.18090428133142339</v>
      </c>
      <c r="F17" s="28">
        <v>0.65737531330868504</v>
      </c>
      <c r="G17" s="28">
        <v>0.1715979898626766</v>
      </c>
      <c r="H17" s="28">
        <v>0.63748933036616307</v>
      </c>
      <c r="I17" s="29">
        <v>0.1715979898626766</v>
      </c>
      <c r="J17" s="28">
        <v>0.58701594628073828</v>
      </c>
      <c r="K17" s="28">
        <v>0.1639990529861805</v>
      </c>
      <c r="L17" s="28">
        <v>0.56925837483198249</v>
      </c>
      <c r="M17" s="29">
        <v>0.1639990529861805</v>
      </c>
    </row>
    <row r="18" spans="1:13" x14ac:dyDescent="0.2">
      <c r="A18" s="25">
        <v>1969</v>
      </c>
      <c r="B18" s="28">
        <v>0.58013213727957003</v>
      </c>
      <c r="C18" s="28">
        <v>0.15342575149636131</v>
      </c>
      <c r="D18" s="28">
        <v>0.56288996463336216</v>
      </c>
      <c r="E18" s="29">
        <v>0.15342575149636131</v>
      </c>
      <c r="F18" s="28">
        <v>0.52471469436803453</v>
      </c>
      <c r="G18" s="28">
        <v>0.14458302527997161</v>
      </c>
      <c r="H18" s="28">
        <v>0.50911958978940997</v>
      </c>
      <c r="I18" s="29">
        <v>0.14458302527997161</v>
      </c>
      <c r="J18" s="28">
        <v>0.47453974023458562</v>
      </c>
      <c r="K18" s="28">
        <v>0.1379597215645075</v>
      </c>
      <c r="L18" s="28">
        <v>0.46043589112362282</v>
      </c>
      <c r="M18" s="29">
        <v>0.1379597215645075</v>
      </c>
    </row>
    <row r="19" spans="1:13" x14ac:dyDescent="0.2">
      <c r="A19" s="25">
        <v>1970</v>
      </c>
      <c r="B19" s="28">
        <v>0.33759842775252702</v>
      </c>
      <c r="C19" s="28">
        <v>0.15302532814999989</v>
      </c>
      <c r="D19" s="28">
        <v>0.4119222551634889</v>
      </c>
      <c r="E19" s="29">
        <v>0.15302532814999989</v>
      </c>
      <c r="F19" s="28">
        <v>0.3074873152348559</v>
      </c>
      <c r="G19" s="28">
        <v>0.14119460449848889</v>
      </c>
      <c r="H19" s="28">
        <v>0.37518204444528958</v>
      </c>
      <c r="I19" s="29">
        <v>0.14119460449848889</v>
      </c>
      <c r="J19" s="28">
        <v>0.28194731055135158</v>
      </c>
      <c r="K19" s="28">
        <v>0.131630555404043</v>
      </c>
      <c r="L19" s="28">
        <v>0.34401929171521139</v>
      </c>
      <c r="M19" s="29">
        <v>0.131630555404043</v>
      </c>
    </row>
    <row r="20" spans="1:13" x14ac:dyDescent="0.2">
      <c r="A20" s="25">
        <v>1971</v>
      </c>
      <c r="B20" s="28">
        <v>0.46299401292736608</v>
      </c>
      <c r="C20" s="28">
        <v>0.14005707648777399</v>
      </c>
      <c r="D20" s="28">
        <v>0.50659809688216617</v>
      </c>
      <c r="E20" s="29">
        <v>0.14005707648777399</v>
      </c>
      <c r="F20" s="28">
        <v>0.42538469306313548</v>
      </c>
      <c r="G20" s="28">
        <v>0.13198207413209001</v>
      </c>
      <c r="H20" s="28">
        <v>0.46544678749959562</v>
      </c>
      <c r="I20" s="29">
        <v>0.13198207413209001</v>
      </c>
      <c r="J20" s="28">
        <v>0.39168360852383333</v>
      </c>
      <c r="K20" s="28">
        <v>0.1255869910691996</v>
      </c>
      <c r="L20" s="28">
        <v>0.42857178520198741</v>
      </c>
      <c r="M20" s="29">
        <v>0.1255869910691996</v>
      </c>
    </row>
    <row r="21" spans="1:13" x14ac:dyDescent="0.2">
      <c r="A21" s="25">
        <v>1972</v>
      </c>
      <c r="B21" s="28">
        <v>0.81431094542032956</v>
      </c>
      <c r="C21" s="28">
        <v>0.1453558717999314</v>
      </c>
      <c r="D21" s="28">
        <v>0.55595626509864438</v>
      </c>
      <c r="E21" s="29">
        <v>0.1453558717999314</v>
      </c>
      <c r="F21" s="28">
        <v>0.77427687709288395</v>
      </c>
      <c r="G21" s="28">
        <v>0.1443217543036604</v>
      </c>
      <c r="H21" s="28">
        <v>0.52862371943018116</v>
      </c>
      <c r="I21" s="29">
        <v>0.1443217543036604</v>
      </c>
      <c r="J21" s="28">
        <v>0.71384511689239294</v>
      </c>
      <c r="K21" s="28">
        <v>0.14433294014726691</v>
      </c>
      <c r="L21" s="28">
        <v>0.48736501366998819</v>
      </c>
      <c r="M21" s="29">
        <v>0.14433294014726691</v>
      </c>
    </row>
    <row r="22" spans="1:13" x14ac:dyDescent="0.2">
      <c r="A22" s="25">
        <v>1973</v>
      </c>
      <c r="B22" s="28">
        <v>0.29693362959719127</v>
      </c>
      <c r="C22" s="28">
        <v>0.13158930871616639</v>
      </c>
      <c r="D22" s="28">
        <v>0.43513887178255428</v>
      </c>
      <c r="E22" s="29">
        <v>0.13158930871616639</v>
      </c>
      <c r="F22" s="28">
        <v>0.27503206522932311</v>
      </c>
      <c r="G22" s="28">
        <v>0.12304127377181211</v>
      </c>
      <c r="H22" s="28">
        <v>0.40304340983627512</v>
      </c>
      <c r="I22" s="29">
        <v>0.12304127377181211</v>
      </c>
      <c r="J22" s="28">
        <v>0.25396899641439008</v>
      </c>
      <c r="K22" s="28">
        <v>0.1152441103590789</v>
      </c>
      <c r="L22" s="28">
        <v>0.37217671409405972</v>
      </c>
      <c r="M22" s="29">
        <v>0.1152441103590789</v>
      </c>
    </row>
    <row r="23" spans="1:13" x14ac:dyDescent="0.2">
      <c r="A23" s="25">
        <v>1974</v>
      </c>
      <c r="B23" s="28">
        <v>0.41730294911829818</v>
      </c>
      <c r="C23" s="28">
        <v>0.1341137604093158</v>
      </c>
      <c r="D23" s="28">
        <v>0.37161793840577911</v>
      </c>
      <c r="E23" s="29">
        <v>0.1341137604093158</v>
      </c>
      <c r="F23" s="28">
        <v>0.38670030055820798</v>
      </c>
      <c r="G23" s="28">
        <v>0.12639707977719561</v>
      </c>
      <c r="H23" s="28">
        <v>0.3443655712905076</v>
      </c>
      <c r="I23" s="29">
        <v>0.12639707977719561</v>
      </c>
      <c r="J23" s="28">
        <v>0.35605531289260201</v>
      </c>
      <c r="K23" s="28">
        <v>0.11952811819341561</v>
      </c>
      <c r="L23" s="28">
        <v>0.31707550022145642</v>
      </c>
      <c r="M23" s="29">
        <v>0.11952811819341561</v>
      </c>
    </row>
    <row r="24" spans="1:13" x14ac:dyDescent="0.2">
      <c r="A24" s="25">
        <v>1975</v>
      </c>
      <c r="B24" s="28">
        <v>0.44934742921238652</v>
      </c>
      <c r="C24" s="28">
        <v>0.1183964885642222</v>
      </c>
      <c r="D24" s="28">
        <v>0.59095140672600088</v>
      </c>
      <c r="E24" s="29">
        <v>0.1183964885642222</v>
      </c>
      <c r="F24" s="28">
        <v>0.4163527694998766</v>
      </c>
      <c r="G24" s="28">
        <v>0.1124030278718636</v>
      </c>
      <c r="H24" s="28">
        <v>0.54755905750141565</v>
      </c>
      <c r="I24" s="29">
        <v>0.1124030278718636</v>
      </c>
      <c r="J24" s="28">
        <v>0.38288267763240491</v>
      </c>
      <c r="K24" s="28">
        <v>0.1074550701110822</v>
      </c>
      <c r="L24" s="28">
        <v>0.50354145199958888</v>
      </c>
      <c r="M24" s="29">
        <v>0.1074550701110822</v>
      </c>
    </row>
    <row r="25" spans="1:13" x14ac:dyDescent="0.2">
      <c r="A25" s="25">
        <v>1976</v>
      </c>
      <c r="B25" s="28">
        <v>0.6405312052645562</v>
      </c>
      <c r="C25" s="28">
        <v>0.1199699011897352</v>
      </c>
      <c r="D25" s="28">
        <v>0.5311338818663669</v>
      </c>
      <c r="E25" s="29">
        <v>0.1199699011897352</v>
      </c>
      <c r="F25" s="28">
        <v>0.59830324391395784</v>
      </c>
      <c r="G25" s="28">
        <v>0.1166845701666076</v>
      </c>
      <c r="H25" s="28">
        <v>0.49611809988556149</v>
      </c>
      <c r="I25" s="29">
        <v>0.1166845701666076</v>
      </c>
      <c r="J25" s="28">
        <v>0.55235609111175399</v>
      </c>
      <c r="K25" s="28">
        <v>0.1150459624627353</v>
      </c>
      <c r="L25" s="28">
        <v>0.45801833296091632</v>
      </c>
      <c r="M25" s="29">
        <v>0.1150459624627353</v>
      </c>
    </row>
    <row r="26" spans="1:13" x14ac:dyDescent="0.2">
      <c r="A26" s="25">
        <v>1977</v>
      </c>
      <c r="B26" s="28">
        <v>0.64741991935082932</v>
      </c>
      <c r="C26" s="28">
        <v>0.12102472114907389</v>
      </c>
      <c r="D26" s="28">
        <v>0.55546931414258383</v>
      </c>
      <c r="E26" s="29">
        <v>0.12102472114907389</v>
      </c>
      <c r="F26" s="28">
        <v>0.60893765262645616</v>
      </c>
      <c r="G26" s="28">
        <v>0.1179287892565746</v>
      </c>
      <c r="H26" s="28">
        <v>0.52245253837597927</v>
      </c>
      <c r="I26" s="29">
        <v>0.1179287892565746</v>
      </c>
      <c r="J26" s="28">
        <v>0.56214182858336259</v>
      </c>
      <c r="K26" s="28">
        <v>0.1161316976619315</v>
      </c>
      <c r="L26" s="28">
        <v>0.4823029484282092</v>
      </c>
      <c r="M26" s="29">
        <v>0.1161316976619315</v>
      </c>
    </row>
    <row r="27" spans="1:13" x14ac:dyDescent="0.2">
      <c r="A27" s="25">
        <v>1978</v>
      </c>
      <c r="B27" s="28">
        <v>0.51506368381582113</v>
      </c>
      <c r="C27" s="28">
        <v>9.7512998650901114E-2</v>
      </c>
      <c r="D27" s="28">
        <v>0.4911726141735086</v>
      </c>
      <c r="E27" s="29">
        <v>9.7512998650901114E-2</v>
      </c>
      <c r="F27" s="28">
        <v>0.48236703227414818</v>
      </c>
      <c r="G27" s="28">
        <v>9.4269298536447776E-2</v>
      </c>
      <c r="H27" s="28">
        <v>0.45999258669910709</v>
      </c>
      <c r="I27" s="29">
        <v>9.4269298536447776E-2</v>
      </c>
      <c r="J27" s="28">
        <v>0.44424932027413888</v>
      </c>
      <c r="K27" s="28">
        <v>9.2350167674270456E-2</v>
      </c>
      <c r="L27" s="28">
        <v>0.42364295297876059</v>
      </c>
      <c r="M27" s="29">
        <v>9.2350167674270456E-2</v>
      </c>
    </row>
    <row r="28" spans="1:13" x14ac:dyDescent="0.2">
      <c r="A28" s="25">
        <v>1979</v>
      </c>
      <c r="B28" s="28">
        <v>0.72018341427969268</v>
      </c>
      <c r="C28" s="28">
        <v>0.10615296443748549</v>
      </c>
      <c r="D28" s="28">
        <v>0.55766296798354609</v>
      </c>
      <c r="E28" s="29">
        <v>0.10615296443748549</v>
      </c>
      <c r="F28" s="28">
        <v>0.6803622087357446</v>
      </c>
      <c r="G28" s="28">
        <v>0.104683555293687</v>
      </c>
      <c r="H28" s="28">
        <v>0.52682802894995073</v>
      </c>
      <c r="I28" s="29">
        <v>0.104683555293687</v>
      </c>
      <c r="J28" s="28">
        <v>0.62715278958543075</v>
      </c>
      <c r="K28" s="28">
        <v>0.10572026158040521</v>
      </c>
      <c r="L28" s="28">
        <v>0.48562613229460688</v>
      </c>
      <c r="M28" s="29">
        <v>0.10572026158040521</v>
      </c>
    </row>
    <row r="29" spans="1:13" x14ac:dyDescent="0.2">
      <c r="A29" s="25">
        <v>1980</v>
      </c>
      <c r="B29" s="28">
        <v>0.479346577865713</v>
      </c>
      <c r="C29" s="28">
        <v>4.6310036064307052E-2</v>
      </c>
      <c r="D29" s="28">
        <v>0.50967403326153771</v>
      </c>
      <c r="E29" s="29">
        <v>4.6310036064307052E-2</v>
      </c>
      <c r="F29" s="28">
        <v>0.4542070617247812</v>
      </c>
      <c r="G29" s="28">
        <v>4.7869029475086797E-2</v>
      </c>
      <c r="H29" s="28">
        <v>0.48294398202628769</v>
      </c>
      <c r="I29" s="29">
        <v>4.7869029475086797E-2</v>
      </c>
      <c r="J29" s="28">
        <v>0.41405686395844121</v>
      </c>
      <c r="K29" s="28">
        <v>5.3196436892515311E-2</v>
      </c>
      <c r="L29" s="28">
        <v>0.44025354847206788</v>
      </c>
      <c r="M29" s="29">
        <v>5.3196436892515311E-2</v>
      </c>
    </row>
    <row r="30" spans="1:13" x14ac:dyDescent="0.2">
      <c r="A30" s="25">
        <v>1981</v>
      </c>
      <c r="B30" s="28">
        <v>0.45918465286138582</v>
      </c>
      <c r="C30" s="28">
        <v>3.4612685365418068E-2</v>
      </c>
      <c r="D30" s="28">
        <v>0.40279779142757821</v>
      </c>
      <c r="E30" s="29">
        <v>3.4612685365418068E-2</v>
      </c>
      <c r="F30" s="28">
        <v>0.43613558342836117</v>
      </c>
      <c r="G30" s="28">
        <v>3.7542582199636507E-2</v>
      </c>
      <c r="H30" s="28">
        <v>0.38257909682567948</v>
      </c>
      <c r="I30" s="29">
        <v>3.7542582199636507E-2</v>
      </c>
      <c r="J30" s="28">
        <v>0.39474016435300202</v>
      </c>
      <c r="K30" s="28">
        <v>4.5598254486172607E-2</v>
      </c>
      <c r="L30" s="28">
        <v>0.34626694380647333</v>
      </c>
      <c r="M30" s="29">
        <v>4.5598254486172607E-2</v>
      </c>
    </row>
    <row r="31" spans="1:13" x14ac:dyDescent="0.2">
      <c r="A31" s="25">
        <v>1982</v>
      </c>
      <c r="B31" s="28">
        <v>0.64495850059663495</v>
      </c>
      <c r="C31" s="28">
        <v>5.5447869710411171E-2</v>
      </c>
      <c r="D31" s="28">
        <v>0.5137545052478385</v>
      </c>
      <c r="E31" s="29">
        <v>5.5447869710411171E-2</v>
      </c>
      <c r="F31" s="28">
        <v>0.64302472063513871</v>
      </c>
      <c r="G31" s="28">
        <v>5.5757985757680907E-2</v>
      </c>
      <c r="H31" s="28">
        <v>0.51221411440647791</v>
      </c>
      <c r="I31" s="29">
        <v>5.5757985757680907E-2</v>
      </c>
      <c r="J31" s="28">
        <v>0.58070165219936576</v>
      </c>
      <c r="K31" s="28">
        <v>6.771851399250349E-2</v>
      </c>
      <c r="L31" s="28">
        <v>0.46256943624481639</v>
      </c>
      <c r="M31" s="29">
        <v>6.771851399250349E-2</v>
      </c>
    </row>
    <row r="32" spans="1:13" x14ac:dyDescent="0.2">
      <c r="A32" s="25">
        <v>1983</v>
      </c>
      <c r="B32" s="28">
        <v>0.58022446510125181</v>
      </c>
      <c r="C32" s="28">
        <v>4.8626880378136068E-2</v>
      </c>
      <c r="D32" s="28">
        <v>0.59030776202900959</v>
      </c>
      <c r="E32" s="29">
        <v>4.8626880378136068E-2</v>
      </c>
      <c r="F32" s="28">
        <v>0.55446762284744244</v>
      </c>
      <c r="G32" s="28">
        <v>5.1893133026122751E-2</v>
      </c>
      <c r="H32" s="28">
        <v>0.56410331043780138</v>
      </c>
      <c r="I32" s="29">
        <v>5.1893133026122751E-2</v>
      </c>
      <c r="J32" s="28">
        <v>0.5040386143613792</v>
      </c>
      <c r="K32" s="28">
        <v>6.0975276865114697E-2</v>
      </c>
      <c r="L32" s="28">
        <v>0.51279793306879451</v>
      </c>
      <c r="M32" s="29">
        <v>6.0975276865114697E-2</v>
      </c>
    </row>
    <row r="33" spans="1:13" x14ac:dyDescent="0.2">
      <c r="A33" s="25">
        <v>1984</v>
      </c>
      <c r="B33" s="28">
        <v>0.50309285098030798</v>
      </c>
      <c r="C33" s="28">
        <v>5.3887314319875618E-2</v>
      </c>
      <c r="D33" s="28">
        <v>0.55611766443340982</v>
      </c>
      <c r="E33" s="29">
        <v>5.3887314319875618E-2</v>
      </c>
      <c r="F33" s="28">
        <v>0.48109859861694249</v>
      </c>
      <c r="G33" s="28">
        <v>5.5401414663675673E-2</v>
      </c>
      <c r="H33" s="28">
        <v>0.53180526915400927</v>
      </c>
      <c r="I33" s="29">
        <v>5.5401414663675673E-2</v>
      </c>
      <c r="J33" s="28">
        <v>0.43941611565814842</v>
      </c>
      <c r="K33" s="28">
        <v>6.0413792769197637E-2</v>
      </c>
      <c r="L33" s="28">
        <v>0.48572954968063248</v>
      </c>
      <c r="M33" s="29">
        <v>6.0413792769197637E-2</v>
      </c>
    </row>
    <row r="34" spans="1:13" x14ac:dyDescent="0.2">
      <c r="A34" s="25">
        <v>1985</v>
      </c>
      <c r="B34" s="28">
        <v>0.49880412199977631</v>
      </c>
      <c r="C34" s="28">
        <v>4.4430042668231168E-2</v>
      </c>
      <c r="D34" s="28">
        <v>0.62868610384761248</v>
      </c>
      <c r="E34" s="29">
        <v>4.4430042668231168E-2</v>
      </c>
      <c r="F34" s="28">
        <v>0.4793523063265212</v>
      </c>
      <c r="G34" s="28">
        <v>4.6872733227123077E-2</v>
      </c>
      <c r="H34" s="28">
        <v>0.60416929320187729</v>
      </c>
      <c r="I34" s="29">
        <v>4.6872733227123077E-2</v>
      </c>
      <c r="J34" s="28">
        <v>0.43964623380443107</v>
      </c>
      <c r="K34" s="28">
        <v>5.365244904719832E-2</v>
      </c>
      <c r="L34" s="28">
        <v>0.55412428568885852</v>
      </c>
      <c r="M34" s="29">
        <v>5.365244904719832E-2</v>
      </c>
    </row>
    <row r="35" spans="1:13" x14ac:dyDescent="0.2">
      <c r="A35" s="25">
        <v>1986</v>
      </c>
      <c r="B35" s="28">
        <v>0.60279839973149796</v>
      </c>
      <c r="C35" s="28">
        <v>5.3530461377640892E-2</v>
      </c>
      <c r="D35" s="28">
        <v>0.54548383555096613</v>
      </c>
      <c r="E35" s="29">
        <v>5.3530461377640892E-2</v>
      </c>
      <c r="F35" s="28">
        <v>0.57555085510461956</v>
      </c>
      <c r="G35" s="28">
        <v>5.7021648689724723E-2</v>
      </c>
      <c r="H35" s="28">
        <v>0.52082700972157425</v>
      </c>
      <c r="I35" s="29">
        <v>5.7021648689724723E-2</v>
      </c>
      <c r="J35" s="28">
        <v>0.53037153250665803</v>
      </c>
      <c r="K35" s="28">
        <v>6.4815304052001227E-2</v>
      </c>
      <c r="L35" s="28">
        <v>0.47994337401632381</v>
      </c>
      <c r="M35" s="29">
        <v>6.4815304052001227E-2</v>
      </c>
    </row>
    <row r="36" spans="1:13" x14ac:dyDescent="0.2">
      <c r="A36" s="25">
        <v>1987</v>
      </c>
      <c r="B36" s="28">
        <v>0.747697095296745</v>
      </c>
      <c r="C36" s="28">
        <v>5.9810447429589041E-2</v>
      </c>
      <c r="D36" s="28">
        <v>0.52779386243216875</v>
      </c>
      <c r="E36" s="29">
        <v>5.9810447429589041E-2</v>
      </c>
      <c r="F36" s="28">
        <v>0.73139389748012584</v>
      </c>
      <c r="G36" s="28">
        <v>6.3087097766733047E-2</v>
      </c>
      <c r="H36" s="28">
        <v>0.51628555539211785</v>
      </c>
      <c r="I36" s="29">
        <v>6.3087097766733047E-2</v>
      </c>
      <c r="J36" s="28">
        <v>0.67818380080304164</v>
      </c>
      <c r="K36" s="28">
        <v>7.482769448328179E-2</v>
      </c>
      <c r="L36" s="28">
        <v>0.47872494077659428</v>
      </c>
      <c r="M36" s="29">
        <v>7.482769448328179E-2</v>
      </c>
    </row>
    <row r="37" spans="1:13" x14ac:dyDescent="0.2">
      <c r="A37" s="25">
        <v>1988</v>
      </c>
      <c r="B37" s="28">
        <v>0.48527861489262242</v>
      </c>
      <c r="C37" s="28">
        <v>4.4638776493237102E-2</v>
      </c>
      <c r="D37" s="28">
        <v>0.56873836654455556</v>
      </c>
      <c r="E37" s="29">
        <v>4.4638776493237102E-2</v>
      </c>
      <c r="F37" s="28">
        <v>0.46586014166770029</v>
      </c>
      <c r="G37" s="28">
        <v>4.7044906782607122E-2</v>
      </c>
      <c r="H37" s="28">
        <v>0.54598024285271496</v>
      </c>
      <c r="I37" s="29">
        <v>4.7044906782607122E-2</v>
      </c>
      <c r="J37" s="28">
        <v>0.43164021727694968</v>
      </c>
      <c r="K37" s="28">
        <v>5.269516015590836E-2</v>
      </c>
      <c r="L37" s="28">
        <v>0.50587506759049961</v>
      </c>
      <c r="M37" s="29">
        <v>5.269516015590836E-2</v>
      </c>
    </row>
    <row r="38" spans="1:13" x14ac:dyDescent="0.2">
      <c r="A38" s="25">
        <v>1989</v>
      </c>
      <c r="B38" s="28">
        <v>0.41925176497836908</v>
      </c>
      <c r="C38" s="28">
        <v>3.8235828263348461E-2</v>
      </c>
      <c r="D38" s="28">
        <v>0.53285833222333789</v>
      </c>
      <c r="E38" s="29">
        <v>3.8235828263348461E-2</v>
      </c>
      <c r="F38" s="28">
        <v>0.39377102070970671</v>
      </c>
      <c r="G38" s="28">
        <v>4.0955211809148427E-2</v>
      </c>
      <c r="H38" s="28">
        <v>0.50047295420230709</v>
      </c>
      <c r="I38" s="29">
        <v>4.0955211809148427E-2</v>
      </c>
      <c r="J38" s="28">
        <v>0.36624623404726442</v>
      </c>
      <c r="K38" s="28">
        <v>4.5353065050681152E-2</v>
      </c>
      <c r="L38" s="28">
        <v>0.46548965027630251</v>
      </c>
      <c r="M38" s="29">
        <v>4.5353065050681152E-2</v>
      </c>
    </row>
    <row r="39" spans="1:13" x14ac:dyDescent="0.2">
      <c r="A39" s="25">
        <v>1990</v>
      </c>
      <c r="B39" s="28">
        <v>0.4373305498183509</v>
      </c>
      <c r="C39" s="28">
        <v>3.9773424569321369E-2</v>
      </c>
      <c r="D39" s="28">
        <v>0.43152269616144501</v>
      </c>
      <c r="E39" s="29">
        <v>3.9773424569321369E-2</v>
      </c>
      <c r="F39" s="28">
        <v>0.40956385130746342</v>
      </c>
      <c r="G39" s="28">
        <v>4.3849063232011931E-2</v>
      </c>
      <c r="H39" s="28">
        <v>0.40412474600704362</v>
      </c>
      <c r="I39" s="29">
        <v>4.3849063232011931E-2</v>
      </c>
      <c r="J39" s="28">
        <v>0.39432411922038457</v>
      </c>
      <c r="K39" s="28">
        <v>4.6539932080054927E-2</v>
      </c>
      <c r="L39" s="28">
        <v>0.38908740118462981</v>
      </c>
      <c r="M39" s="29">
        <v>4.6539932080054927E-2</v>
      </c>
    </row>
    <row r="40" spans="1:13" x14ac:dyDescent="0.2">
      <c r="A40" s="25">
        <v>1991</v>
      </c>
      <c r="B40" s="28">
        <v>0.26467346959479282</v>
      </c>
      <c r="C40" s="28">
        <v>3.5612733535259261E-2</v>
      </c>
      <c r="D40" s="28">
        <v>0.36411979482082157</v>
      </c>
      <c r="E40" s="29">
        <v>3.5612733535259261E-2</v>
      </c>
      <c r="F40" s="28">
        <v>0.26873747448783292</v>
      </c>
      <c r="G40" s="28">
        <v>3.5149708995130702E-2</v>
      </c>
      <c r="H40" s="28">
        <v>0.36971077690931747</v>
      </c>
      <c r="I40" s="29">
        <v>3.5149708995130702E-2</v>
      </c>
      <c r="J40" s="28">
        <v>0.26333897943874401</v>
      </c>
      <c r="K40" s="28">
        <v>3.5769425608922809E-2</v>
      </c>
      <c r="L40" s="28">
        <v>0.36228389384232579</v>
      </c>
      <c r="M40" s="29">
        <v>3.5769425608922809E-2</v>
      </c>
    </row>
    <row r="41" spans="1:13" x14ac:dyDescent="0.2">
      <c r="A41" s="25">
        <v>1992</v>
      </c>
      <c r="B41" s="28">
        <v>0.24297364400182889</v>
      </c>
      <c r="C41" s="28">
        <v>3.272213562516197E-2</v>
      </c>
      <c r="D41" s="28">
        <v>0.43133272370123921</v>
      </c>
      <c r="E41" s="29">
        <v>3.272213562516197E-2</v>
      </c>
      <c r="F41" s="28">
        <v>0.22440094579674519</v>
      </c>
      <c r="G41" s="28">
        <v>3.3784369308333818E-2</v>
      </c>
      <c r="H41" s="28">
        <v>0.39836201802577281</v>
      </c>
      <c r="I41" s="29">
        <v>3.3784369308333818E-2</v>
      </c>
      <c r="J41" s="28">
        <v>0.22301919196217879</v>
      </c>
      <c r="K41" s="28">
        <v>3.3894043651536553E-2</v>
      </c>
      <c r="L41" s="28">
        <v>0.39590909500444432</v>
      </c>
      <c r="M41" s="29">
        <v>3.3894043651536553E-2</v>
      </c>
    </row>
    <row r="42" spans="1:13" x14ac:dyDescent="0.2">
      <c r="A42" s="25">
        <v>1993</v>
      </c>
      <c r="B42" s="28">
        <v>0.47484978206406592</v>
      </c>
      <c r="C42" s="28">
        <v>4.4141518050479833E-2</v>
      </c>
      <c r="D42" s="28">
        <v>0.41158940030313851</v>
      </c>
      <c r="E42" s="29">
        <v>4.4141518050479833E-2</v>
      </c>
      <c r="F42" s="28">
        <v>0.44674808541073258</v>
      </c>
      <c r="G42" s="28">
        <v>4.9792897452283061E-2</v>
      </c>
      <c r="H42" s="28">
        <v>0.38723146457287488</v>
      </c>
      <c r="I42" s="29">
        <v>4.9792897452283061E-2</v>
      </c>
      <c r="J42" s="28">
        <v>0.44776032135279348</v>
      </c>
      <c r="K42" s="28">
        <v>4.9584361742303983E-2</v>
      </c>
      <c r="L42" s="28">
        <v>0.38810884853743549</v>
      </c>
      <c r="M42" s="29">
        <v>4.9584361742303983E-2</v>
      </c>
    </row>
    <row r="43" spans="1:13" x14ac:dyDescent="0.2">
      <c r="A43" s="25">
        <v>1994</v>
      </c>
      <c r="B43" s="28">
        <v>0.53472764117582205</v>
      </c>
      <c r="C43" s="28">
        <v>6.4149248952156193E-2</v>
      </c>
      <c r="D43" s="28">
        <v>0.52919239639746207</v>
      </c>
      <c r="E43" s="29">
        <v>6.4149248952156193E-2</v>
      </c>
      <c r="F43" s="28">
        <v>0.53682108507531301</v>
      </c>
      <c r="G43" s="28">
        <v>6.3762618022554743E-2</v>
      </c>
      <c r="H43" s="28">
        <v>0.53126416996701087</v>
      </c>
      <c r="I43" s="29">
        <v>6.3762618022554743E-2</v>
      </c>
      <c r="J43" s="28">
        <v>0.5418457256404744</v>
      </c>
      <c r="K43" s="28">
        <v>6.2836053794641605E-2</v>
      </c>
      <c r="L43" s="28">
        <v>0.53623679785635414</v>
      </c>
      <c r="M43" s="29">
        <v>6.2836053794641605E-2</v>
      </c>
    </row>
    <row r="44" spans="1:13" x14ac:dyDescent="0.2">
      <c r="A44" s="25">
        <v>1995</v>
      </c>
      <c r="B44" s="28">
        <v>0.48272419116533311</v>
      </c>
      <c r="C44" s="28">
        <v>5.5121508438208268E-2</v>
      </c>
      <c r="D44" s="28">
        <v>0.51521262102736431</v>
      </c>
      <c r="E44" s="29">
        <v>5.5121508438208268E-2</v>
      </c>
      <c r="F44" s="28">
        <v>0.46906537630778761</v>
      </c>
      <c r="G44" s="28">
        <v>5.7410270562813337E-2</v>
      </c>
      <c r="H44" s="28">
        <v>0.50063453703721827</v>
      </c>
      <c r="I44" s="29">
        <v>5.7410270562813337E-2</v>
      </c>
      <c r="J44" s="28">
        <v>0.47487478051321658</v>
      </c>
      <c r="K44" s="28">
        <v>5.6427363803958012E-2</v>
      </c>
      <c r="L44" s="28">
        <v>0.50683492728503454</v>
      </c>
      <c r="M44" s="29">
        <v>5.6427363803958012E-2</v>
      </c>
    </row>
    <row r="45" spans="1:13" x14ac:dyDescent="0.2">
      <c r="A45" s="25">
        <v>1996</v>
      </c>
      <c r="B45" s="28">
        <v>0.32473289688367529</v>
      </c>
      <c r="C45" s="28">
        <v>3.647928156868821E-2</v>
      </c>
      <c r="D45" s="28">
        <v>0.41124536724599869</v>
      </c>
      <c r="E45" s="29">
        <v>3.647928156868821E-2</v>
      </c>
      <c r="F45" s="28">
        <v>0.3091814039104594</v>
      </c>
      <c r="G45" s="28">
        <v>3.8752289092504222E-2</v>
      </c>
      <c r="H45" s="28">
        <v>0.39155078286490119</v>
      </c>
      <c r="I45" s="29">
        <v>3.8752289092504222E-2</v>
      </c>
      <c r="J45" s="28">
        <v>0.31349055267004949</v>
      </c>
      <c r="K45" s="28">
        <v>3.8095366446796668E-2</v>
      </c>
      <c r="L45" s="28">
        <v>0.39700793697882553</v>
      </c>
      <c r="M45" s="29">
        <v>3.8095366446796668E-2</v>
      </c>
    </row>
    <row r="46" spans="1:13" x14ac:dyDescent="0.2">
      <c r="A46" s="25">
        <v>1997</v>
      </c>
      <c r="B46" s="28">
        <v>0.64329421789961938</v>
      </c>
      <c r="C46" s="28">
        <v>8.9898949317101032E-2</v>
      </c>
      <c r="D46" s="28">
        <v>0.35008583767458867</v>
      </c>
      <c r="E46" s="29">
        <v>8.9898949317101032E-2</v>
      </c>
      <c r="F46" s="28">
        <v>0.64901170634150906</v>
      </c>
      <c r="G46" s="28">
        <v>8.8758187302818758E-2</v>
      </c>
      <c r="H46" s="28">
        <v>0.35319734042850592</v>
      </c>
      <c r="I46" s="29">
        <v>8.8758187302818758E-2</v>
      </c>
      <c r="J46" s="28">
        <v>0.68681627281789659</v>
      </c>
      <c r="K46" s="28">
        <v>8.063557024870853E-2</v>
      </c>
      <c r="L46" s="28">
        <v>0.37377088664507713</v>
      </c>
      <c r="M46" s="29">
        <v>8.063557024870853E-2</v>
      </c>
    </row>
    <row r="47" spans="1:13" x14ac:dyDescent="0.2">
      <c r="A47" s="25">
        <v>1998</v>
      </c>
      <c r="B47" s="28">
        <v>0.48072245971074529</v>
      </c>
      <c r="C47" s="28">
        <v>5.7286458407792507E-2</v>
      </c>
      <c r="D47" s="28">
        <v>0.45310524887217879</v>
      </c>
      <c r="E47" s="29">
        <v>5.7286458407792507E-2</v>
      </c>
      <c r="F47" s="28">
        <v>0.48307796896238431</v>
      </c>
      <c r="G47" s="28">
        <v>5.6871026451730117E-2</v>
      </c>
      <c r="H47" s="28">
        <v>0.45532543556020422</v>
      </c>
      <c r="I47" s="29">
        <v>5.6871026451730117E-2</v>
      </c>
      <c r="J47" s="28">
        <v>0.49300755177050642</v>
      </c>
      <c r="K47" s="28">
        <v>5.5142048155026102E-2</v>
      </c>
      <c r="L47" s="28">
        <v>0.46468456991847462</v>
      </c>
      <c r="M47" s="29">
        <v>5.5142048155026102E-2</v>
      </c>
    </row>
    <row r="48" spans="1:13" x14ac:dyDescent="0.2">
      <c r="A48" s="25">
        <v>1999</v>
      </c>
      <c r="B48" s="28">
        <v>0.33940375102195408</v>
      </c>
      <c r="C48" s="28">
        <v>3.8744772456232597E-2</v>
      </c>
      <c r="D48" s="28">
        <v>0.39548649293028071</v>
      </c>
      <c r="E48" s="29">
        <v>3.8744772456232597E-2</v>
      </c>
      <c r="F48" s="28">
        <v>0.34131909911419039</v>
      </c>
      <c r="G48" s="28">
        <v>3.8394886244553873E-2</v>
      </c>
      <c r="H48" s="28">
        <v>0.39771833125692968</v>
      </c>
      <c r="I48" s="29">
        <v>3.8394886244553873E-2</v>
      </c>
      <c r="J48" s="28">
        <v>0.34617831323638121</v>
      </c>
      <c r="K48" s="28">
        <v>3.7517813144667463E-2</v>
      </c>
      <c r="L48" s="28">
        <v>0.403380477140103</v>
      </c>
      <c r="M48" s="29">
        <v>3.7517813144667463E-2</v>
      </c>
    </row>
    <row r="49" spans="1:13" x14ac:dyDescent="0.2">
      <c r="A49" s="25">
        <v>2000</v>
      </c>
      <c r="B49" s="28">
        <v>0.37419267227633413</v>
      </c>
      <c r="C49" s="28">
        <v>4.2634171770702098E-2</v>
      </c>
      <c r="D49" s="28">
        <v>0.4505039514930656</v>
      </c>
      <c r="E49" s="29">
        <v>4.2634171770702098E-2</v>
      </c>
      <c r="F49" s="28">
        <v>0.36843928713802437</v>
      </c>
      <c r="G49" s="28">
        <v>4.3436412097269908E-2</v>
      </c>
      <c r="H49" s="28">
        <v>0.4435772451962734</v>
      </c>
      <c r="I49" s="29">
        <v>4.3436412097269908E-2</v>
      </c>
      <c r="J49" s="28">
        <v>0.36261464660115911</v>
      </c>
      <c r="K49" s="28">
        <v>4.4288226197223238E-2</v>
      </c>
      <c r="L49" s="28">
        <v>0.43656475197474198</v>
      </c>
      <c r="M49" s="29">
        <v>4.4288226197223238E-2</v>
      </c>
    </row>
    <row r="50" spans="1:13" x14ac:dyDescent="0.2">
      <c r="A50" s="25">
        <v>2001</v>
      </c>
      <c r="B50" s="28">
        <v>0.58964044433665075</v>
      </c>
      <c r="C50" s="28">
        <v>5.2946967734969437E-2</v>
      </c>
      <c r="D50" s="28">
        <v>0.52273312530247495</v>
      </c>
      <c r="E50" s="29">
        <v>5.2946967734969437E-2</v>
      </c>
      <c r="F50" s="28">
        <v>0.57814411860360515</v>
      </c>
      <c r="G50" s="28">
        <v>5.5446276183965207E-2</v>
      </c>
      <c r="H50" s="28">
        <v>0.51254130359544992</v>
      </c>
      <c r="I50" s="29">
        <v>5.5446276183965207E-2</v>
      </c>
      <c r="J50" s="28">
        <v>0.57119248753048635</v>
      </c>
      <c r="K50" s="28">
        <v>5.6985535806622051E-2</v>
      </c>
      <c r="L50" s="28">
        <v>0.50637848374192163</v>
      </c>
      <c r="M50" s="29">
        <v>5.6985535806622051E-2</v>
      </c>
    </row>
    <row r="51" spans="1:13" x14ac:dyDescent="0.2">
      <c r="A51" s="25">
        <v>2002</v>
      </c>
      <c r="B51" s="28">
        <v>0.58564358560503949</v>
      </c>
      <c r="C51" s="28">
        <v>5.8586401492487963E-2</v>
      </c>
      <c r="D51" s="28">
        <v>0.58417895828316413</v>
      </c>
      <c r="E51" s="29">
        <v>5.8586401492487963E-2</v>
      </c>
      <c r="F51" s="28">
        <v>0.58986681753569759</v>
      </c>
      <c r="G51" s="28">
        <v>5.757648805037454E-2</v>
      </c>
      <c r="H51" s="28">
        <v>0.58839162839597892</v>
      </c>
      <c r="I51" s="29">
        <v>5.757648805037454E-2</v>
      </c>
      <c r="J51" s="28">
        <v>0.58351992689795729</v>
      </c>
      <c r="K51" s="28">
        <v>5.9093245764345617E-2</v>
      </c>
      <c r="L51" s="28">
        <v>0.58206061060251701</v>
      </c>
      <c r="M51" s="29">
        <v>5.9093245764345617E-2</v>
      </c>
    </row>
    <row r="52" spans="1:13" x14ac:dyDescent="0.2">
      <c r="A52" s="25">
        <v>2003</v>
      </c>
      <c r="B52" s="28">
        <v>0.43748621992091469</v>
      </c>
      <c r="C52" s="28">
        <v>4.5839891475965323E-2</v>
      </c>
      <c r="D52" s="28">
        <v>0.45977961955377339</v>
      </c>
      <c r="E52" s="29">
        <v>4.5839891475965323E-2</v>
      </c>
      <c r="F52" s="28">
        <v>0.43868555806214482</v>
      </c>
      <c r="G52" s="28">
        <v>4.5630049380495648E-2</v>
      </c>
      <c r="H52" s="28">
        <v>0.4610400735045076</v>
      </c>
      <c r="I52" s="29">
        <v>4.5630049380495648E-2</v>
      </c>
      <c r="J52" s="28">
        <v>0.42399917399615022</v>
      </c>
      <c r="K52" s="28">
        <v>4.8278508568262157E-2</v>
      </c>
      <c r="L52" s="28">
        <v>0.44560530145682059</v>
      </c>
      <c r="M52" s="29">
        <v>4.8278508568262157E-2</v>
      </c>
    </row>
    <row r="53" spans="1:13" x14ac:dyDescent="0.2">
      <c r="A53" s="25">
        <v>2004</v>
      </c>
      <c r="B53" s="28">
        <v>0.48952814482327839</v>
      </c>
      <c r="C53" s="28">
        <v>4.6562191693988182E-2</v>
      </c>
      <c r="D53" s="28">
        <v>0.39227848245123859</v>
      </c>
      <c r="E53" s="29">
        <v>4.6562191693988182E-2</v>
      </c>
      <c r="F53" s="28">
        <v>0.49973300474855831</v>
      </c>
      <c r="G53" s="28">
        <v>4.4036465453963877E-2</v>
      </c>
      <c r="H53" s="28">
        <v>0.40045604488038428</v>
      </c>
      <c r="I53" s="29">
        <v>4.4036465453963877E-2</v>
      </c>
      <c r="J53" s="28">
        <v>0.49028835356184108</v>
      </c>
      <c r="K53" s="28">
        <v>4.6374015667525068E-2</v>
      </c>
      <c r="L53" s="28">
        <v>0.39288766812005682</v>
      </c>
      <c r="M53" s="29">
        <v>4.6374015667525068E-2</v>
      </c>
    </row>
    <row r="54" spans="1:13" x14ac:dyDescent="0.2">
      <c r="A54" s="25">
        <v>2005</v>
      </c>
      <c r="B54" s="28">
        <v>0.4564039701038472</v>
      </c>
      <c r="C54" s="28">
        <v>4.4970074018287912E-2</v>
      </c>
      <c r="D54" s="28">
        <v>0.49223478926993008</v>
      </c>
      <c r="E54" s="29">
        <v>4.4970074018287912E-2</v>
      </c>
      <c r="F54" s="28">
        <v>0.46980661461469919</v>
      </c>
      <c r="G54" s="28">
        <v>4.1995797555891161E-2</v>
      </c>
      <c r="H54" s="28">
        <v>0.50668963262932931</v>
      </c>
      <c r="I54" s="29">
        <v>4.1995797555891161E-2</v>
      </c>
      <c r="J54" s="28">
        <v>0.46188331808782052</v>
      </c>
      <c r="K54" s="28">
        <v>4.3742485651410583E-2</v>
      </c>
      <c r="L54" s="28">
        <v>0.49814430337782462</v>
      </c>
      <c r="M54" s="29">
        <v>4.3742485651410583E-2</v>
      </c>
    </row>
    <row r="55" spans="1:13" x14ac:dyDescent="0.2">
      <c r="A55" s="25">
        <v>2006</v>
      </c>
      <c r="B55" s="28">
        <v>0.40289778045945202</v>
      </c>
      <c r="C55" s="28">
        <v>3.9793934040652429E-2</v>
      </c>
      <c r="D55" s="28">
        <v>0.3943406183694233</v>
      </c>
      <c r="E55" s="29">
        <v>3.9793934040652429E-2</v>
      </c>
      <c r="F55" s="28">
        <v>0.41002954477805431</v>
      </c>
      <c r="G55" s="28">
        <v>3.8176076151615272E-2</v>
      </c>
      <c r="H55" s="28">
        <v>0.40132091086012778</v>
      </c>
      <c r="I55" s="29">
        <v>3.8176076151615272E-2</v>
      </c>
      <c r="J55" s="28">
        <v>0.40752710403849429</v>
      </c>
      <c r="K55" s="28">
        <v>3.8741528478825893E-2</v>
      </c>
      <c r="L55" s="28">
        <v>0.39887161955962569</v>
      </c>
      <c r="M55" s="29">
        <v>3.8741528478825893E-2</v>
      </c>
    </row>
    <row r="56" spans="1:13" x14ac:dyDescent="0.2">
      <c r="A56" s="25">
        <v>2007</v>
      </c>
      <c r="B56" s="28">
        <v>0.40878740123029428</v>
      </c>
      <c r="C56" s="28">
        <v>3.7539986140002167E-2</v>
      </c>
      <c r="D56" s="28">
        <v>0.44148519873864139</v>
      </c>
      <c r="E56" s="29">
        <v>3.7539986140002167E-2</v>
      </c>
      <c r="F56" s="28">
        <v>0.42615763973665621</v>
      </c>
      <c r="G56" s="28">
        <v>3.3556150427024367E-2</v>
      </c>
      <c r="H56" s="28">
        <v>0.46024483559642843</v>
      </c>
      <c r="I56" s="29">
        <v>3.3556150427024367E-2</v>
      </c>
      <c r="J56" s="28">
        <v>0.41711775414022301</v>
      </c>
      <c r="K56" s="28">
        <v>3.55901314796968E-2</v>
      </c>
      <c r="L56" s="28">
        <v>0.45048187402494999</v>
      </c>
      <c r="M56" s="29">
        <v>3.55901314796968E-2</v>
      </c>
    </row>
    <row r="57" spans="1:13" x14ac:dyDescent="0.2">
      <c r="A57" s="25">
        <v>2008</v>
      </c>
      <c r="B57" s="28">
        <v>0.37160927241060809</v>
      </c>
      <c r="C57" s="28">
        <v>2.9306985996933571E-2</v>
      </c>
      <c r="D57" s="28">
        <v>0.46071213092099189</v>
      </c>
      <c r="E57" s="29">
        <v>2.9306985996933571E-2</v>
      </c>
      <c r="F57" s="28">
        <v>0.37355311767720889</v>
      </c>
      <c r="G57" s="28">
        <v>2.8875358508084991E-2</v>
      </c>
      <c r="H57" s="28">
        <v>0.46312206296909969</v>
      </c>
      <c r="I57" s="29">
        <v>2.8875358508084991E-2</v>
      </c>
      <c r="J57" s="28">
        <v>0.36417942890670729</v>
      </c>
      <c r="K57" s="28">
        <v>3.101651691015167E-2</v>
      </c>
      <c r="L57" s="28">
        <v>0.45150079178812608</v>
      </c>
      <c r="M57" s="29">
        <v>3.101651691015167E-2</v>
      </c>
    </row>
    <row r="58" spans="1:13" x14ac:dyDescent="0.2">
      <c r="A58" s="25">
        <v>2009</v>
      </c>
      <c r="B58" s="28">
        <v>0.48574171418102041</v>
      </c>
      <c r="C58" s="28">
        <v>3.9007807488249717E-2</v>
      </c>
      <c r="D58" s="28">
        <v>0.40697584730711561</v>
      </c>
      <c r="E58" s="29">
        <v>3.9007807488249717E-2</v>
      </c>
      <c r="F58" s="28">
        <v>0.48483081454730542</v>
      </c>
      <c r="G58" s="28">
        <v>3.9219974170585453E-2</v>
      </c>
      <c r="H58" s="28">
        <v>0.40621265538964169</v>
      </c>
      <c r="I58" s="29">
        <v>3.9219974170585453E-2</v>
      </c>
      <c r="J58" s="28">
        <v>0.46702482333122841</v>
      </c>
      <c r="K58" s="28">
        <v>4.3491866848272748E-2</v>
      </c>
      <c r="L58" s="28">
        <v>0.39129401004635661</v>
      </c>
      <c r="M58" s="29">
        <v>4.3491866848272748E-2</v>
      </c>
    </row>
    <row r="59" spans="1:13" x14ac:dyDescent="0.2">
      <c r="A59" s="25">
        <v>2010</v>
      </c>
      <c r="B59" s="28">
        <v>0.36423052773203551</v>
      </c>
      <c r="C59" s="28">
        <v>3.4142403467869682E-2</v>
      </c>
      <c r="D59" s="28">
        <v>0.40449165855006269</v>
      </c>
      <c r="E59" s="29">
        <v>3.4142403467869682E-2</v>
      </c>
      <c r="F59" s="28">
        <v>0.38003958040458979</v>
      </c>
      <c r="G59" s="28">
        <v>3.076312749941475E-2</v>
      </c>
      <c r="H59" s="28">
        <v>0.42204820433287887</v>
      </c>
      <c r="I59" s="29">
        <v>3.076312749941475E-2</v>
      </c>
      <c r="J59" s="28">
        <v>0.36821153641075371</v>
      </c>
      <c r="K59" s="28">
        <v>3.3259857830582613E-2</v>
      </c>
      <c r="L59" s="28">
        <v>0.40891271796313189</v>
      </c>
      <c r="M59" s="29">
        <v>3.3259857830582613E-2</v>
      </c>
    </row>
    <row r="60" spans="1:13" x14ac:dyDescent="0.2">
      <c r="A60" s="25">
        <v>2011</v>
      </c>
      <c r="B60" s="28">
        <v>0.44046139387362709</v>
      </c>
      <c r="C60" s="28">
        <v>3.5382964112970768E-2</v>
      </c>
      <c r="D60" s="28">
        <v>0.46669938215508577</v>
      </c>
      <c r="E60" s="29">
        <v>3.5382964112970768E-2</v>
      </c>
      <c r="F60" s="28">
        <v>0.44345659418582323</v>
      </c>
      <c r="G60" s="28">
        <v>3.4781690653554201E-2</v>
      </c>
      <c r="H60" s="28">
        <v>0.4698730045305663</v>
      </c>
      <c r="I60" s="29">
        <v>3.4781690653554201E-2</v>
      </c>
      <c r="J60" s="28">
        <v>0.43195683966027892</v>
      </c>
      <c r="K60" s="28">
        <v>3.7181956677117621E-2</v>
      </c>
      <c r="L60" s="28">
        <v>0.45768821738087451</v>
      </c>
      <c r="M60" s="29">
        <v>3.7181956677117621E-2</v>
      </c>
    </row>
    <row r="61" spans="1:13" x14ac:dyDescent="0.2">
      <c r="A61" s="25">
        <v>2012</v>
      </c>
      <c r="B61" s="28">
        <v>0.55688394809064501</v>
      </c>
      <c r="C61" s="28">
        <v>4.292611689481185E-2</v>
      </c>
      <c r="D61" s="28">
        <v>0.5448304830098456</v>
      </c>
      <c r="E61" s="29">
        <v>4.292611689481185E-2</v>
      </c>
      <c r="F61" s="28">
        <v>0.56696121898496277</v>
      </c>
      <c r="G61" s="28">
        <v>4.0595681180130037E-2</v>
      </c>
      <c r="H61" s="28">
        <v>0.55468963658681048</v>
      </c>
      <c r="I61" s="29">
        <v>4.0595681180130037E-2</v>
      </c>
      <c r="J61" s="28">
        <v>0.5465792674056168</v>
      </c>
      <c r="K61" s="28">
        <v>4.5427593471693797E-2</v>
      </c>
      <c r="L61" s="28">
        <v>0.534748841809492</v>
      </c>
      <c r="M61" s="29">
        <v>4.5427593471693797E-2</v>
      </c>
    </row>
    <row r="62" spans="1:13" x14ac:dyDescent="0.2">
      <c r="A62" s="25">
        <v>2013</v>
      </c>
      <c r="B62" s="28">
        <v>0.42672254599912568</v>
      </c>
      <c r="C62" s="28">
        <v>3.0473143527712479E-2</v>
      </c>
      <c r="D62" s="28">
        <v>0.52417923069682404</v>
      </c>
      <c r="E62" s="29">
        <v>3.0473143527712479E-2</v>
      </c>
      <c r="F62" s="28">
        <v>0.42587382622710329</v>
      </c>
      <c r="G62" s="28">
        <v>3.0643983941157811E-2</v>
      </c>
      <c r="H62" s="28">
        <v>0.52313667674379993</v>
      </c>
      <c r="I62" s="29">
        <v>3.0643983941157811E-2</v>
      </c>
      <c r="J62" s="28">
        <v>0.40613665583888292</v>
      </c>
      <c r="K62" s="28">
        <v>3.505812678407632E-2</v>
      </c>
      <c r="L62" s="28">
        <v>0.49889184860610247</v>
      </c>
      <c r="M62" s="29">
        <v>3.505812678407632E-2</v>
      </c>
    </row>
    <row r="63" spans="1:13" x14ac:dyDescent="0.2">
      <c r="A63" s="25">
        <v>2014</v>
      </c>
      <c r="B63" s="28">
        <v>0.4635125443023928</v>
      </c>
      <c r="C63" s="28">
        <v>3.6442924420973972E-2</v>
      </c>
      <c r="D63" s="28">
        <v>0.41160747600677539</v>
      </c>
      <c r="E63" s="29">
        <v>3.6442924420973972E-2</v>
      </c>
      <c r="F63" s="28">
        <v>0.46632208405667402</v>
      </c>
      <c r="G63" s="28">
        <v>3.5865968950683037E-2</v>
      </c>
      <c r="H63" s="28">
        <v>0.4141023978405326</v>
      </c>
      <c r="I63" s="29">
        <v>3.5865968950683037E-2</v>
      </c>
      <c r="J63" s="28">
        <v>0.44474010944420639</v>
      </c>
      <c r="K63" s="28">
        <v>4.0607028841427459E-2</v>
      </c>
      <c r="L63" s="28">
        <v>0.3949372162145427</v>
      </c>
      <c r="M63" s="29">
        <v>4.0607028841427459E-2</v>
      </c>
    </row>
    <row r="64" spans="1:13" x14ac:dyDescent="0.2">
      <c r="A64" s="25">
        <v>2015</v>
      </c>
      <c r="B64" s="28">
        <v>0.63141224790807415</v>
      </c>
      <c r="C64" s="28">
        <v>5.1436196546661032E-2</v>
      </c>
      <c r="D64" s="28">
        <v>0.48288619764868568</v>
      </c>
      <c r="E64" s="29">
        <v>5.1436196546661032E-2</v>
      </c>
      <c r="F64" s="28">
        <v>0.644090632211481</v>
      </c>
      <c r="G64" s="28">
        <v>4.8396165416841171E-2</v>
      </c>
      <c r="H64" s="28">
        <v>0.49258226675232503</v>
      </c>
      <c r="I64" s="29">
        <v>4.8396165416841171E-2</v>
      </c>
      <c r="J64" s="28">
        <v>0.61711691338027674</v>
      </c>
      <c r="K64" s="28">
        <v>5.4978993906395851E-2</v>
      </c>
      <c r="L64" s="28">
        <v>0.47195353082583841</v>
      </c>
      <c r="M64" s="29">
        <v>5.4978993906395851E-2</v>
      </c>
    </row>
    <row r="65" spans="1:13" x14ac:dyDescent="0.2">
      <c r="A65" s="25">
        <v>2016</v>
      </c>
      <c r="B65" s="28">
        <v>0.42202416163061218</v>
      </c>
      <c r="C65" s="28">
        <v>3.2836067822860478E-2</v>
      </c>
      <c r="D65" s="28">
        <v>0.43460625852061702</v>
      </c>
      <c r="E65" s="29">
        <v>3.2836067822860478E-2</v>
      </c>
      <c r="F65" s="28">
        <v>0.42122595620939318</v>
      </c>
      <c r="G65" s="28">
        <v>3.2989477780326078E-2</v>
      </c>
      <c r="H65" s="28">
        <v>0.43378425565161888</v>
      </c>
      <c r="I65" s="29">
        <v>3.2989477780326078E-2</v>
      </c>
      <c r="J65" s="28">
        <v>0.40460800040279621</v>
      </c>
      <c r="K65" s="28">
        <v>3.6476290733252301E-2</v>
      </c>
      <c r="L65" s="28">
        <v>0.41667085728726738</v>
      </c>
      <c r="M65" s="29">
        <v>3.6476290733252301E-2</v>
      </c>
    </row>
    <row r="66" spans="1:13" x14ac:dyDescent="0.2">
      <c r="A66" s="25">
        <v>2017</v>
      </c>
      <c r="B66" s="28">
        <v>0.46085407006285578</v>
      </c>
      <c r="C66" s="28">
        <v>3.5632998745997631E-2</v>
      </c>
      <c r="D66" s="28">
        <v>0.44771902478271242</v>
      </c>
      <c r="E66" s="29">
        <v>3.5632998745997631E-2</v>
      </c>
      <c r="F66" s="28">
        <v>0.45913700166419219</v>
      </c>
      <c r="G66" s="28">
        <v>3.5955636996111769E-2</v>
      </c>
      <c r="H66" s="28">
        <v>0.44605089545745752</v>
      </c>
      <c r="I66" s="29">
        <v>3.5955636996111769E-2</v>
      </c>
      <c r="J66" s="28">
        <v>0.44256591592453481</v>
      </c>
      <c r="K66" s="28">
        <v>3.9372681335811559E-2</v>
      </c>
      <c r="L66" s="28">
        <v>0.42995211098553521</v>
      </c>
      <c r="M66" s="29">
        <v>3.9372681335811559E-2</v>
      </c>
    </row>
    <row r="67" spans="1:13" x14ac:dyDescent="0.2">
      <c r="A67" s="25">
        <v>2018</v>
      </c>
      <c r="B67" s="28">
        <v>0.51605307414167567</v>
      </c>
      <c r="C67" s="28">
        <v>3.8698482483729181E-2</v>
      </c>
      <c r="D67" s="28">
        <v>0.54865655836259242</v>
      </c>
      <c r="E67" s="29">
        <v>3.8698482483729181E-2</v>
      </c>
      <c r="F67" s="28">
        <v>0.51131933869286694</v>
      </c>
      <c r="G67" s="28">
        <v>3.9567473612371798E-2</v>
      </c>
      <c r="H67" s="28">
        <v>0.54362375237870753</v>
      </c>
      <c r="I67" s="29">
        <v>3.9567473612371798E-2</v>
      </c>
      <c r="J67" s="28">
        <v>0.49178798031353887</v>
      </c>
      <c r="K67" s="28">
        <v>4.3608949641235503E-2</v>
      </c>
      <c r="L67" s="28">
        <v>0.52285843112493557</v>
      </c>
      <c r="M67" s="29">
        <v>4.3608949641235503E-2</v>
      </c>
    </row>
    <row r="68" spans="1:13" x14ac:dyDescent="0.2">
      <c r="A68" s="25">
        <v>2019</v>
      </c>
      <c r="B68" s="28">
        <v>0.50409722127471079</v>
      </c>
      <c r="C68" s="28">
        <v>4.0149148438604218E-2</v>
      </c>
      <c r="D68" s="28">
        <v>0.50567757812048353</v>
      </c>
      <c r="E68" s="29">
        <v>4.0149148438604218E-2</v>
      </c>
      <c r="F68" s="28">
        <v>0.51411436174924618</v>
      </c>
      <c r="G68" s="28">
        <v>3.7995312531961048E-2</v>
      </c>
      <c r="H68" s="28">
        <v>0.51572612256999806</v>
      </c>
      <c r="I68" s="29">
        <v>3.7995312531961048E-2</v>
      </c>
      <c r="J68" s="28">
        <v>0.48400539646680912</v>
      </c>
      <c r="K68" s="28">
        <v>4.4829789905570107E-2</v>
      </c>
      <c r="L68" s="28">
        <v>0.48552276496124958</v>
      </c>
      <c r="M68" s="29">
        <v>4.4829789905570107E-2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7869D2-F5F0-9C4E-98E7-1D06D699D360}">
  <dimension ref="A1:W739"/>
  <sheetViews>
    <sheetView workbookViewId="0">
      <selection activeCell="C2" sqref="C2"/>
    </sheetView>
  </sheetViews>
  <sheetFormatPr baseColWidth="10" defaultRowHeight="16" x14ac:dyDescent="0.2"/>
  <cols>
    <col min="1" max="1" width="10.83203125" style="19"/>
    <col min="2" max="2" width="10.83203125" style="20"/>
    <col min="4" max="4" width="10.83203125" style="26"/>
    <col min="6" max="6" width="10.83203125" style="19"/>
    <col min="10" max="10" width="10.83203125" style="19"/>
    <col min="14" max="14" width="10.83203125" style="19"/>
    <col min="19" max="19" width="10.83203125" style="26"/>
    <col min="23" max="23" width="10.83203125" style="26"/>
  </cols>
  <sheetData>
    <row r="1" spans="1:14" x14ac:dyDescent="0.2">
      <c r="A1" s="19" t="s">
        <v>39</v>
      </c>
      <c r="B1" s="20" t="s">
        <v>40</v>
      </c>
      <c r="C1" t="s">
        <v>41</v>
      </c>
      <c r="D1" s="26" t="s">
        <v>42</v>
      </c>
      <c r="E1" t="s">
        <v>43</v>
      </c>
      <c r="F1" s="19" t="s">
        <v>45</v>
      </c>
      <c r="G1" s="21" t="s">
        <v>44</v>
      </c>
      <c r="H1" s="21" t="s">
        <v>46</v>
      </c>
      <c r="I1" s="21" t="s">
        <v>47</v>
      </c>
      <c r="J1" s="19" t="s">
        <v>48</v>
      </c>
      <c r="K1" s="21" t="s">
        <v>49</v>
      </c>
      <c r="L1" s="21" t="s">
        <v>50</v>
      </c>
      <c r="M1" s="21" t="s">
        <v>51</v>
      </c>
      <c r="N1" s="19" t="s">
        <v>52</v>
      </c>
    </row>
    <row r="2" spans="1:14" x14ac:dyDescent="0.2">
      <c r="A2" s="19" t="s">
        <v>3</v>
      </c>
      <c r="C2" s="1" t="s">
        <v>12</v>
      </c>
      <c r="G2" s="1" t="s">
        <v>8</v>
      </c>
      <c r="K2" s="2" t="s">
        <v>14</v>
      </c>
    </row>
    <row r="3" spans="1:14" x14ac:dyDescent="0.2">
      <c r="A3" s="19" t="s">
        <v>1</v>
      </c>
      <c r="C3" t="s">
        <v>38</v>
      </c>
      <c r="D3" s="26" t="s">
        <v>74</v>
      </c>
      <c r="E3" t="s">
        <v>38</v>
      </c>
      <c r="F3" s="19" t="s">
        <v>74</v>
      </c>
      <c r="G3" t="s">
        <v>38</v>
      </c>
      <c r="H3" s="26" t="s">
        <v>74</v>
      </c>
      <c r="I3" t="s">
        <v>38</v>
      </c>
      <c r="J3" s="19" t="s">
        <v>74</v>
      </c>
      <c r="K3" t="s">
        <v>38</v>
      </c>
      <c r="L3" s="26" t="s">
        <v>74</v>
      </c>
      <c r="M3" t="s">
        <v>38</v>
      </c>
      <c r="N3" s="19" t="s">
        <v>74</v>
      </c>
    </row>
    <row r="4" spans="1:14" x14ac:dyDescent="0.2">
      <c r="A4" s="19" t="s">
        <v>75</v>
      </c>
      <c r="C4" t="s">
        <v>69</v>
      </c>
      <c r="E4" t="s">
        <v>68</v>
      </c>
      <c r="G4" t="s">
        <v>69</v>
      </c>
      <c r="H4" s="26"/>
      <c r="I4" t="s">
        <v>68</v>
      </c>
      <c r="K4" t="s">
        <v>69</v>
      </c>
      <c r="L4" s="26"/>
      <c r="M4" t="s">
        <v>68</v>
      </c>
    </row>
    <row r="5" spans="1:14" x14ac:dyDescent="0.2">
      <c r="A5" s="19" t="s">
        <v>76</v>
      </c>
      <c r="C5" t="s">
        <v>72</v>
      </c>
      <c r="E5" t="s">
        <v>73</v>
      </c>
      <c r="G5" t="s">
        <v>72</v>
      </c>
      <c r="H5" s="26"/>
      <c r="I5" t="s">
        <v>73</v>
      </c>
      <c r="K5" t="s">
        <v>72</v>
      </c>
      <c r="L5" s="26"/>
      <c r="M5" t="s">
        <v>73</v>
      </c>
    </row>
    <row r="6" spans="1:14" x14ac:dyDescent="0.2">
      <c r="A6" s="19" t="s">
        <v>10</v>
      </c>
      <c r="C6" t="s">
        <v>63</v>
      </c>
      <c r="E6" t="s">
        <v>63</v>
      </c>
      <c r="G6" t="s">
        <v>63</v>
      </c>
      <c r="H6" s="26"/>
      <c r="I6" t="s">
        <v>63</v>
      </c>
      <c r="K6" t="s">
        <v>63</v>
      </c>
      <c r="L6" s="26"/>
      <c r="M6" t="s">
        <v>63</v>
      </c>
    </row>
    <row r="7" spans="1:14" x14ac:dyDescent="0.2">
      <c r="A7" s="19" t="s">
        <v>0</v>
      </c>
      <c r="B7" s="20" t="s">
        <v>64</v>
      </c>
    </row>
    <row r="8" spans="1:14" x14ac:dyDescent="0.2">
      <c r="A8" s="19">
        <v>1959</v>
      </c>
      <c r="B8" s="20">
        <v>1</v>
      </c>
      <c r="C8" s="28">
        <v>0.48177116898477912</v>
      </c>
      <c r="D8" s="28">
        <v>0.36823017242032269</v>
      </c>
      <c r="E8" s="28">
        <v>0.66486597641378054</v>
      </c>
      <c r="F8" s="29">
        <v>0.36823017242032269</v>
      </c>
      <c r="G8" s="28">
        <v>0.43768266688153262</v>
      </c>
      <c r="H8" s="28">
        <v>0.3999825158351018</v>
      </c>
      <c r="I8" s="28">
        <v>0.60402185188622481</v>
      </c>
      <c r="J8" s="29">
        <v>0.3999825158351018</v>
      </c>
      <c r="K8" s="28">
        <v>0.35404817144378659</v>
      </c>
      <c r="L8" s="28">
        <v>0.43510368231558699</v>
      </c>
      <c r="M8" s="28">
        <v>0.48860247013229569</v>
      </c>
      <c r="N8" s="29">
        <v>0.43510368231558699</v>
      </c>
    </row>
    <row r="9" spans="1:14" x14ac:dyDescent="0.2">
      <c r="A9" s="19">
        <v>1959</v>
      </c>
      <c r="B9" s="20">
        <v>2</v>
      </c>
      <c r="C9" s="28">
        <v>0.41684325143850742</v>
      </c>
      <c r="D9" s="28">
        <v>0.28672572876833108</v>
      </c>
      <c r="E9" s="28">
        <v>0.56082167351411505</v>
      </c>
      <c r="F9" s="29">
        <v>0.28672572876833108</v>
      </c>
      <c r="G9" s="28">
        <v>0.37869024828460279</v>
      </c>
      <c r="H9" s="28">
        <v>0.2961106164822403</v>
      </c>
      <c r="I9" s="28">
        <v>0.50949055323203818</v>
      </c>
      <c r="J9" s="29">
        <v>0.2961106164822403</v>
      </c>
      <c r="K9" s="28">
        <v>0.30758756526809761</v>
      </c>
      <c r="L9" s="28">
        <v>0.30387209941013471</v>
      </c>
      <c r="M9" s="28">
        <v>0.41382887334865248</v>
      </c>
      <c r="N9" s="29">
        <v>0.30387209941013471</v>
      </c>
    </row>
    <row r="10" spans="1:14" x14ac:dyDescent="0.2">
      <c r="A10" s="19">
        <v>1959</v>
      </c>
      <c r="B10" s="20">
        <v>3</v>
      </c>
      <c r="C10" s="28">
        <v>0.53271711703458913</v>
      </c>
      <c r="D10" s="28">
        <v>0.21193686432237319</v>
      </c>
      <c r="E10" s="28">
        <v>0.62349788474444501</v>
      </c>
      <c r="F10" s="29">
        <v>0.21193686432237319</v>
      </c>
      <c r="G10" s="28">
        <v>0.4839504067034216</v>
      </c>
      <c r="H10" s="28">
        <v>0.19266300632430161</v>
      </c>
      <c r="I10" s="28">
        <v>0.56642079867917072</v>
      </c>
      <c r="J10" s="29">
        <v>0.19266300632430161</v>
      </c>
      <c r="K10" s="28">
        <v>0.39469416018420311</v>
      </c>
      <c r="L10" s="28">
        <v>0.15739801223083899</v>
      </c>
      <c r="M10" s="28">
        <v>0.46195432083301569</v>
      </c>
      <c r="N10" s="29">
        <v>0.15739801223083899</v>
      </c>
    </row>
    <row r="11" spans="1:14" x14ac:dyDescent="0.2">
      <c r="A11" s="19">
        <v>1959</v>
      </c>
      <c r="B11" s="20">
        <v>4</v>
      </c>
      <c r="C11" s="28">
        <v>0.45720455718805197</v>
      </c>
      <c r="D11" s="28">
        <v>0.22116495556082011</v>
      </c>
      <c r="E11" s="28">
        <v>0.53434876957851485</v>
      </c>
      <c r="F11" s="29">
        <v>0.22116495556082011</v>
      </c>
      <c r="G11" s="28">
        <v>0.41534374409427249</v>
      </c>
      <c r="H11" s="28">
        <v>0.2067682840911293</v>
      </c>
      <c r="I11" s="28">
        <v>0.4854247734840994</v>
      </c>
      <c r="J11" s="29">
        <v>0.2067682840911293</v>
      </c>
      <c r="K11" s="28">
        <v>0.34012323208942291</v>
      </c>
      <c r="L11" s="28">
        <v>0.18087732941739901</v>
      </c>
      <c r="M11" s="28">
        <v>0.39751229010015698</v>
      </c>
      <c r="N11" s="29">
        <v>0.18087732941739901</v>
      </c>
    </row>
    <row r="12" spans="1:14" x14ac:dyDescent="0.2">
      <c r="A12" s="19">
        <v>1959</v>
      </c>
      <c r="B12" s="20">
        <v>5</v>
      </c>
      <c r="C12" s="28">
        <v>0.48528833834771851</v>
      </c>
      <c r="D12" s="28">
        <v>0.35671558089954508</v>
      </c>
      <c r="E12" s="28">
        <v>0.51199557851053579</v>
      </c>
      <c r="F12" s="29">
        <v>0.35671558089954508</v>
      </c>
      <c r="G12" s="28">
        <v>0.44084908876788109</v>
      </c>
      <c r="H12" s="28">
        <v>0.3871766136221374</v>
      </c>
      <c r="I12" s="28">
        <v>0.46511067009779711</v>
      </c>
      <c r="J12" s="29">
        <v>0.3871766136221374</v>
      </c>
      <c r="K12" s="28">
        <v>0.36247745206697207</v>
      </c>
      <c r="L12" s="28">
        <v>0.42010729765720772</v>
      </c>
      <c r="M12" s="28">
        <v>0.38242594783944273</v>
      </c>
      <c r="N12" s="29">
        <v>0.42010729765720772</v>
      </c>
    </row>
    <row r="13" spans="1:14" x14ac:dyDescent="0.2">
      <c r="A13" s="19">
        <v>1959</v>
      </c>
      <c r="B13" s="20">
        <v>6</v>
      </c>
      <c r="C13" s="28">
        <v>0.49155265507814111</v>
      </c>
      <c r="D13" s="28">
        <v>0.21559940585412371</v>
      </c>
      <c r="E13" s="28">
        <v>0.48325864743874719</v>
      </c>
      <c r="F13" s="29">
        <v>0.21559940585412371</v>
      </c>
      <c r="G13" s="28">
        <v>0.44653259001549328</v>
      </c>
      <c r="H13" s="28">
        <v>0.19951327929550799</v>
      </c>
      <c r="I13" s="28">
        <v>0.43899820956903213</v>
      </c>
      <c r="J13" s="29">
        <v>0.19951327929550799</v>
      </c>
      <c r="K13" s="28">
        <v>0.36863819139831</v>
      </c>
      <c r="L13" s="28">
        <v>0.1718093758321714</v>
      </c>
      <c r="M13" s="28">
        <v>0.36241812942927459</v>
      </c>
      <c r="N13" s="29">
        <v>0.1718093758321714</v>
      </c>
    </row>
    <row r="14" spans="1:14" x14ac:dyDescent="0.2">
      <c r="A14" s="19">
        <v>1959</v>
      </c>
      <c r="B14" s="20">
        <v>7</v>
      </c>
      <c r="C14" s="28">
        <v>0.48700710631620181</v>
      </c>
      <c r="D14" s="28">
        <v>0.21592428954164769</v>
      </c>
      <c r="E14" s="28">
        <v>0.45134034309625198</v>
      </c>
      <c r="F14" s="29">
        <v>0.21592428954164769</v>
      </c>
      <c r="G14" s="28">
        <v>0.44239630280781372</v>
      </c>
      <c r="H14" s="28">
        <v>0.20044927763043299</v>
      </c>
      <c r="I14" s="28">
        <v>0.40999668486182278</v>
      </c>
      <c r="J14" s="29">
        <v>0.20044927763043299</v>
      </c>
      <c r="K14" s="28">
        <v>0.36669797384048042</v>
      </c>
      <c r="L14" s="28">
        <v>0.174312706036791</v>
      </c>
      <c r="M14" s="28">
        <v>0.33984224702134869</v>
      </c>
      <c r="N14" s="29">
        <v>0.174312706036791</v>
      </c>
    </row>
    <row r="15" spans="1:14" x14ac:dyDescent="0.2">
      <c r="A15" s="19">
        <v>1959</v>
      </c>
      <c r="B15" s="20">
        <v>8</v>
      </c>
      <c r="C15" s="28">
        <v>0.61652232723423017</v>
      </c>
      <c r="D15" s="28">
        <v>0.42151711265266312</v>
      </c>
      <c r="E15" s="28">
        <v>0.51661446974625458</v>
      </c>
      <c r="F15" s="29">
        <v>0.42151711265266312</v>
      </c>
      <c r="G15" s="28">
        <v>0.5600388139310688</v>
      </c>
      <c r="H15" s="28">
        <v>0.46898141440413432</v>
      </c>
      <c r="I15" s="28">
        <v>0.46928414773598293</v>
      </c>
      <c r="J15" s="29">
        <v>0.46898141440413432</v>
      </c>
      <c r="K15" s="28">
        <v>0.46607820176944242</v>
      </c>
      <c r="L15" s="28">
        <v>0.51961172393676447</v>
      </c>
      <c r="M15" s="28">
        <v>0.39054991592531529</v>
      </c>
      <c r="N15" s="29">
        <v>0.51961172393676447</v>
      </c>
    </row>
    <row r="16" spans="1:14" x14ac:dyDescent="0.2">
      <c r="A16" s="19">
        <v>1959</v>
      </c>
      <c r="B16" s="20">
        <v>9</v>
      </c>
      <c r="C16" s="28">
        <v>0.60353130208983929</v>
      </c>
      <c r="D16" s="28">
        <v>0.23260083668166781</v>
      </c>
      <c r="E16" s="28">
        <v>0.52448245873707533</v>
      </c>
      <c r="F16" s="29">
        <v>0.23260083668166781</v>
      </c>
      <c r="G16" s="28">
        <v>0.54822936860497284</v>
      </c>
      <c r="H16" s="28">
        <v>0.22539704666481969</v>
      </c>
      <c r="I16" s="28">
        <v>0.47642381795635352</v>
      </c>
      <c r="J16" s="29">
        <v>0.22539704666481969</v>
      </c>
      <c r="K16" s="28">
        <v>0.45807905900866769</v>
      </c>
      <c r="L16" s="28">
        <v>0.21262321934223191</v>
      </c>
      <c r="M16" s="28">
        <v>0.39808114398193811</v>
      </c>
      <c r="N16" s="29">
        <v>0.21262321934223191</v>
      </c>
    </row>
    <row r="17" spans="1:14" x14ac:dyDescent="0.2">
      <c r="A17" s="19">
        <v>1959</v>
      </c>
      <c r="B17" s="20">
        <v>10</v>
      </c>
      <c r="C17" s="28">
        <v>0.84338738767359234</v>
      </c>
      <c r="D17" s="28">
        <v>0.28539017422245078</v>
      </c>
      <c r="E17" s="28">
        <v>0.72836053941158518</v>
      </c>
      <c r="F17" s="29">
        <v>0.28539017422245078</v>
      </c>
      <c r="G17" s="28">
        <v>0.76609535592669953</v>
      </c>
      <c r="H17" s="28">
        <v>0.29757605033988282</v>
      </c>
      <c r="I17" s="28">
        <v>0.66161011516031321</v>
      </c>
      <c r="J17" s="29">
        <v>0.29757605033988282</v>
      </c>
      <c r="K17" s="28">
        <v>0.64267636533561401</v>
      </c>
      <c r="L17" s="28">
        <v>0.30910504129459532</v>
      </c>
      <c r="M17" s="28">
        <v>0.55502383716471793</v>
      </c>
      <c r="N17" s="29">
        <v>0.30910504129459532</v>
      </c>
    </row>
    <row r="18" spans="1:14" x14ac:dyDescent="0.2">
      <c r="A18" s="19">
        <v>1959</v>
      </c>
      <c r="B18" s="20">
        <v>11</v>
      </c>
      <c r="C18" s="28">
        <v>0.86940915612478842</v>
      </c>
      <c r="D18" s="28">
        <v>0.23952438147364191</v>
      </c>
      <c r="E18" s="28">
        <v>0.79395194363303978</v>
      </c>
      <c r="F18" s="29">
        <v>0.23952438147364191</v>
      </c>
      <c r="G18" s="28">
        <v>0.78972014723649075</v>
      </c>
      <c r="H18" s="28">
        <v>0.2359673676016045</v>
      </c>
      <c r="I18" s="28">
        <v>0.7211792530680311</v>
      </c>
      <c r="J18" s="29">
        <v>0.2359673676016045</v>
      </c>
      <c r="K18" s="28">
        <v>0.66513224283239536</v>
      </c>
      <c r="L18" s="28">
        <v>0.2286466571628358</v>
      </c>
      <c r="M18" s="28">
        <v>0.60740450367880205</v>
      </c>
      <c r="N18" s="29">
        <v>0.2286466571628358</v>
      </c>
    </row>
    <row r="19" spans="1:14" x14ac:dyDescent="0.2">
      <c r="A19" s="19">
        <v>1959</v>
      </c>
      <c r="B19" s="20">
        <v>12</v>
      </c>
      <c r="C19" s="28">
        <v>0.67076842397429914</v>
      </c>
      <c r="D19" s="28">
        <v>0.2106576014102787</v>
      </c>
      <c r="E19" s="28">
        <v>0.57414212941890597</v>
      </c>
      <c r="F19" s="29">
        <v>0.2106576014102787</v>
      </c>
      <c r="G19" s="28">
        <v>0.60927723153221014</v>
      </c>
      <c r="H19" s="28">
        <v>0.19490067585061699</v>
      </c>
      <c r="I19" s="28">
        <v>0.52150893604342086</v>
      </c>
      <c r="J19" s="29">
        <v>0.19490067585061699</v>
      </c>
      <c r="K19" s="28">
        <v>0.51519185497331943</v>
      </c>
      <c r="L19" s="28">
        <v>0.17096521001144691</v>
      </c>
      <c r="M19" s="28">
        <v>0.44097685296675698</v>
      </c>
      <c r="N19" s="29">
        <v>0.17096521001144691</v>
      </c>
    </row>
    <row r="20" spans="1:14" x14ac:dyDescent="0.2">
      <c r="A20" s="19">
        <v>1960</v>
      </c>
      <c r="B20" s="20">
        <v>1</v>
      </c>
      <c r="C20" s="28">
        <v>0.53673948624518286</v>
      </c>
      <c r="D20" s="28">
        <v>0.1781122179672644</v>
      </c>
      <c r="E20" s="28">
        <v>0.4523846329988736</v>
      </c>
      <c r="F20" s="29">
        <v>0.1781122179672644</v>
      </c>
      <c r="G20" s="28">
        <v>0.48752766473907588</v>
      </c>
      <c r="H20" s="28">
        <v>0.16209430896322061</v>
      </c>
      <c r="I20" s="28">
        <v>0.41090702164035942</v>
      </c>
      <c r="J20" s="29">
        <v>0.16209430896322061</v>
      </c>
      <c r="K20" s="28">
        <v>0.41387250628399869</v>
      </c>
      <c r="L20" s="28">
        <v>0.13814916373475231</v>
      </c>
      <c r="M20" s="28">
        <v>0.34882762804241352</v>
      </c>
      <c r="N20" s="29">
        <v>0.13814916373475231</v>
      </c>
    </row>
    <row r="21" spans="1:14" x14ac:dyDescent="0.2">
      <c r="A21" s="19">
        <v>1960</v>
      </c>
      <c r="B21" s="20">
        <v>2</v>
      </c>
      <c r="C21" s="28">
        <v>0.5139334756849735</v>
      </c>
      <c r="D21" s="28">
        <v>0.1770506097707307</v>
      </c>
      <c r="E21" s="28">
        <v>0.42693504462568899</v>
      </c>
      <c r="F21" s="29">
        <v>0.1770506097707307</v>
      </c>
      <c r="G21" s="28">
        <v>0.46801831532427701</v>
      </c>
      <c r="H21" s="28">
        <v>0.16126682437440321</v>
      </c>
      <c r="I21" s="28">
        <v>0.38879238226756402</v>
      </c>
      <c r="J21" s="29">
        <v>0.16126682437440321</v>
      </c>
      <c r="K21" s="28">
        <v>0.398121671824467</v>
      </c>
      <c r="L21" s="28">
        <v>0.13724237709948939</v>
      </c>
      <c r="M21" s="28">
        <v>0.33072781161081788</v>
      </c>
      <c r="N21" s="29">
        <v>0.13724237709948939</v>
      </c>
    </row>
    <row r="22" spans="1:14" x14ac:dyDescent="0.2">
      <c r="A22" s="19">
        <v>1960</v>
      </c>
      <c r="B22" s="20">
        <v>3</v>
      </c>
      <c r="C22" s="28">
        <v>0.50957480559150647</v>
      </c>
      <c r="D22" s="28">
        <v>0.28503815673634419</v>
      </c>
      <c r="E22" s="28">
        <v>0.41365225949721479</v>
      </c>
      <c r="F22" s="29">
        <v>0.28503815673634419</v>
      </c>
      <c r="G22" s="28">
        <v>0.46524248988526368</v>
      </c>
      <c r="H22" s="28">
        <v>0.30564808287591178</v>
      </c>
      <c r="I22" s="28">
        <v>0.37766507496727231</v>
      </c>
      <c r="J22" s="29">
        <v>0.30564808287591178</v>
      </c>
      <c r="K22" s="28">
        <v>0.39656860419939882</v>
      </c>
      <c r="L22" s="28">
        <v>0.32720581542963351</v>
      </c>
      <c r="M22" s="28">
        <v>0.32191838641300408</v>
      </c>
      <c r="N22" s="29">
        <v>0.32720581542963351</v>
      </c>
    </row>
    <row r="23" spans="1:14" x14ac:dyDescent="0.2">
      <c r="A23" s="19">
        <v>1960</v>
      </c>
      <c r="B23" s="20">
        <v>4</v>
      </c>
      <c r="C23" s="28">
        <v>0.33596230826140411</v>
      </c>
      <c r="D23" s="28">
        <v>0.3194446026185922</v>
      </c>
      <c r="E23" s="28">
        <v>0.27795571285922321</v>
      </c>
      <c r="F23" s="29">
        <v>0.3194446026185922</v>
      </c>
      <c r="G23" s="28">
        <v>0.30751956672499942</v>
      </c>
      <c r="H23" s="28">
        <v>0.34723932061155899</v>
      </c>
      <c r="I23" s="28">
        <v>0.25442383947635938</v>
      </c>
      <c r="J23" s="29">
        <v>0.34723932061155899</v>
      </c>
      <c r="K23" s="28">
        <v>0.2626624737816628</v>
      </c>
      <c r="L23" s="28">
        <v>0.37720884115831488</v>
      </c>
      <c r="M23" s="28">
        <v>0.2173116845135584</v>
      </c>
      <c r="N23" s="29">
        <v>0.37720884115831488</v>
      </c>
    </row>
    <row r="24" spans="1:14" x14ac:dyDescent="0.2">
      <c r="A24" s="19">
        <v>1960</v>
      </c>
      <c r="B24" s="20">
        <v>5</v>
      </c>
      <c r="C24" s="28">
        <v>0.37895373133795118</v>
      </c>
      <c r="D24" s="28">
        <v>0.29392555192909409</v>
      </c>
      <c r="E24" s="28">
        <v>0.29816368316898512</v>
      </c>
      <c r="F24" s="29">
        <v>0.29392555192909409</v>
      </c>
      <c r="G24" s="28">
        <v>0.34775588198746071</v>
      </c>
      <c r="H24" s="28">
        <v>0.31489240480393232</v>
      </c>
      <c r="I24" s="28">
        <v>0.27361697759505899</v>
      </c>
      <c r="J24" s="29">
        <v>0.31489240480393232</v>
      </c>
      <c r="K24" s="28">
        <v>0.2976366533374652</v>
      </c>
      <c r="L24" s="28">
        <v>0.3379108335007997</v>
      </c>
      <c r="M24" s="28">
        <v>0.23418278662111039</v>
      </c>
      <c r="N24" s="29">
        <v>0.3379108335007997</v>
      </c>
    </row>
    <row r="25" spans="1:14" x14ac:dyDescent="0.2">
      <c r="A25" s="19">
        <v>1960</v>
      </c>
      <c r="B25" s="20">
        <v>6</v>
      </c>
      <c r="C25" s="28">
        <v>0.44752454829522781</v>
      </c>
      <c r="D25" s="28">
        <v>0.1795696927632161</v>
      </c>
      <c r="E25" s="28">
        <v>0.37170777485305018</v>
      </c>
      <c r="F25" s="29">
        <v>0.1795696927632161</v>
      </c>
      <c r="G25" s="28">
        <v>0.41172441121147191</v>
      </c>
      <c r="H25" s="28">
        <v>0.16760824764271001</v>
      </c>
      <c r="I25" s="28">
        <v>0.34197267016319871</v>
      </c>
      <c r="J25" s="29">
        <v>0.16760824764271001</v>
      </c>
      <c r="K25" s="28">
        <v>0.35310635429476522</v>
      </c>
      <c r="L25" s="28">
        <v>0.14813000133291801</v>
      </c>
      <c r="M25" s="28">
        <v>0.29328531304341759</v>
      </c>
      <c r="N25" s="29">
        <v>0.14813000133291801</v>
      </c>
    </row>
    <row r="26" spans="1:14" x14ac:dyDescent="0.2">
      <c r="A26" s="19">
        <v>1960</v>
      </c>
      <c r="B26" s="20">
        <v>7</v>
      </c>
      <c r="C26" s="28">
        <v>0.46665043120233868</v>
      </c>
      <c r="D26" s="28">
        <v>0.33055319049322313</v>
      </c>
      <c r="E26" s="28">
        <v>0.3875459130627335</v>
      </c>
      <c r="F26" s="29">
        <v>0.33055319049322313</v>
      </c>
      <c r="G26" s="28">
        <v>0.43040595775963147</v>
      </c>
      <c r="H26" s="28">
        <v>0.35707696148998841</v>
      </c>
      <c r="I26" s="28">
        <v>0.35744544252927452</v>
      </c>
      <c r="J26" s="29">
        <v>0.35707696148998841</v>
      </c>
      <c r="K26" s="28">
        <v>0.36988312246401162</v>
      </c>
      <c r="L26" s="28">
        <v>0.38782727732744732</v>
      </c>
      <c r="M26" s="28">
        <v>0.30718217071496812</v>
      </c>
      <c r="N26" s="29">
        <v>0.38782727732744732</v>
      </c>
    </row>
    <row r="27" spans="1:14" x14ac:dyDescent="0.2">
      <c r="A27" s="19">
        <v>1960</v>
      </c>
      <c r="B27" s="20">
        <v>8</v>
      </c>
      <c r="C27" s="28">
        <v>0.42397890978952568</v>
      </c>
      <c r="D27" s="28">
        <v>0.18102342727049639</v>
      </c>
      <c r="E27" s="28">
        <v>0.34190847569875937</v>
      </c>
      <c r="F27" s="29">
        <v>0.18102342727049639</v>
      </c>
      <c r="G27" s="28">
        <v>0.39203345364758252</v>
      </c>
      <c r="H27" s="28">
        <v>0.1707193715180082</v>
      </c>
      <c r="I27" s="28">
        <v>0.31614676453153279</v>
      </c>
      <c r="J27" s="29">
        <v>0.1707193715180082</v>
      </c>
      <c r="K27" s="28">
        <v>0.33759579933130962</v>
      </c>
      <c r="L27" s="28">
        <v>0.1532381654392222</v>
      </c>
      <c r="M27" s="28">
        <v>0.27224671436834741</v>
      </c>
      <c r="N27" s="29">
        <v>0.1532381654392222</v>
      </c>
    </row>
    <row r="28" spans="1:14" x14ac:dyDescent="0.2">
      <c r="A28" s="19">
        <v>1960</v>
      </c>
      <c r="B28" s="20">
        <v>9</v>
      </c>
      <c r="C28" s="28">
        <v>0.60952191244689236</v>
      </c>
      <c r="D28" s="28">
        <v>0.19491023954235839</v>
      </c>
      <c r="E28" s="28">
        <v>0.54653186595519831</v>
      </c>
      <c r="F28" s="29">
        <v>0.19491023954235839</v>
      </c>
      <c r="G28" s="28">
        <v>0.56500972800250771</v>
      </c>
      <c r="H28" s="28">
        <v>0.1894940988264463</v>
      </c>
      <c r="I28" s="28">
        <v>0.50661972050915394</v>
      </c>
      <c r="J28" s="29">
        <v>0.1894940988264463</v>
      </c>
      <c r="K28" s="28">
        <v>0.48754851408616567</v>
      </c>
      <c r="L28" s="28">
        <v>0.17958048923927161</v>
      </c>
      <c r="M28" s="28">
        <v>0.43716360922530928</v>
      </c>
      <c r="N28" s="29">
        <v>0.17958048923927161</v>
      </c>
    </row>
    <row r="29" spans="1:14" x14ac:dyDescent="0.2">
      <c r="A29" s="19">
        <v>1960</v>
      </c>
      <c r="B29" s="20">
        <v>10</v>
      </c>
      <c r="C29" s="28">
        <v>0.5590019836584762</v>
      </c>
      <c r="D29" s="28">
        <v>0.18009326759663369</v>
      </c>
      <c r="E29" s="28">
        <v>0.47533461949783368</v>
      </c>
      <c r="F29" s="29">
        <v>0.18009326759663369</v>
      </c>
      <c r="G29" s="28">
        <v>0.5194732223003411</v>
      </c>
      <c r="H29" s="28">
        <v>0.17049666419081699</v>
      </c>
      <c r="I29" s="28">
        <v>0.44172223655704401</v>
      </c>
      <c r="J29" s="29">
        <v>0.17049666419081699</v>
      </c>
      <c r="K29" s="28">
        <v>0.44917277725352039</v>
      </c>
      <c r="L29" s="28">
        <v>0.1534911171314263</v>
      </c>
      <c r="M29" s="28">
        <v>0.38194385244799117</v>
      </c>
      <c r="N29" s="29">
        <v>0.1534911171314263</v>
      </c>
    </row>
    <row r="30" spans="1:14" x14ac:dyDescent="0.2">
      <c r="A30" s="19">
        <v>1960</v>
      </c>
      <c r="B30" s="20">
        <v>11</v>
      </c>
      <c r="C30" s="28">
        <v>0.44775820157705909</v>
      </c>
      <c r="D30" s="28">
        <v>0.18267571537794461</v>
      </c>
      <c r="E30" s="28">
        <v>0.38980846424905041</v>
      </c>
      <c r="F30" s="29">
        <v>0.18267571537794461</v>
      </c>
      <c r="G30" s="28">
        <v>0.41713064694701057</v>
      </c>
      <c r="H30" s="28">
        <v>0.17434178027120911</v>
      </c>
      <c r="I30" s="28">
        <v>0.36314478730914651</v>
      </c>
      <c r="J30" s="29">
        <v>0.17434178027120911</v>
      </c>
      <c r="K30" s="28">
        <v>0.36141906372499782</v>
      </c>
      <c r="L30" s="28">
        <v>0.15917923612217891</v>
      </c>
      <c r="M30" s="28">
        <v>0.31464350554553699</v>
      </c>
      <c r="N30" s="29">
        <v>0.15917923612217891</v>
      </c>
    </row>
    <row r="31" spans="1:14" x14ac:dyDescent="0.2">
      <c r="A31" s="19">
        <v>1960</v>
      </c>
      <c r="B31" s="20">
        <v>12</v>
      </c>
      <c r="C31" s="28">
        <v>0.37274739075488722</v>
      </c>
      <c r="D31" s="28">
        <v>0.1735836174896695</v>
      </c>
      <c r="E31" s="28">
        <v>0.29249931153877462</v>
      </c>
      <c r="F31" s="29">
        <v>0.1735836174896695</v>
      </c>
      <c r="G31" s="28">
        <v>0.34811075724256901</v>
      </c>
      <c r="H31" s="28">
        <v>0.16301901346419981</v>
      </c>
      <c r="I31" s="28">
        <v>0.2731666521567942</v>
      </c>
      <c r="J31" s="29">
        <v>0.16301901346419981</v>
      </c>
      <c r="K31" s="28">
        <v>0.30223547950158419</v>
      </c>
      <c r="L31" s="28">
        <v>0.14339683484216251</v>
      </c>
      <c r="M31" s="28">
        <v>0.2371677760044674</v>
      </c>
      <c r="N31" s="29">
        <v>0.14339683484216251</v>
      </c>
    </row>
    <row r="32" spans="1:14" x14ac:dyDescent="0.2">
      <c r="A32" s="19">
        <v>1961</v>
      </c>
      <c r="B32" s="20">
        <v>1</v>
      </c>
      <c r="C32" s="28">
        <v>0.24262727616662449</v>
      </c>
      <c r="D32" s="28">
        <v>0.37956052899711329</v>
      </c>
      <c r="E32" s="28">
        <v>0.1601335445837628</v>
      </c>
      <c r="F32" s="29">
        <v>0.37956052899711329</v>
      </c>
      <c r="G32" s="28">
        <v>0.22714977832648409</v>
      </c>
      <c r="H32" s="28">
        <v>0.40632196956025801</v>
      </c>
      <c r="I32" s="28">
        <v>0.14991842520564669</v>
      </c>
      <c r="J32" s="29">
        <v>0.40632196956025801</v>
      </c>
      <c r="K32" s="28">
        <v>0.19761946154461449</v>
      </c>
      <c r="L32" s="28">
        <v>0.44299873923916711</v>
      </c>
      <c r="M32" s="28">
        <v>0.13042847183488621</v>
      </c>
      <c r="N32" s="29">
        <v>0.44299873923916711</v>
      </c>
    </row>
    <row r="33" spans="1:14" x14ac:dyDescent="0.2">
      <c r="A33" s="19">
        <v>1961</v>
      </c>
      <c r="B33" s="20">
        <v>2</v>
      </c>
      <c r="C33" s="28">
        <v>0.35164020512301691</v>
      </c>
      <c r="D33" s="28">
        <v>0.19355516078496429</v>
      </c>
      <c r="E33" s="28">
        <v>0.25417782659368721</v>
      </c>
      <c r="F33" s="29">
        <v>0.19355516078496429</v>
      </c>
      <c r="G33" s="28">
        <v>0.32814526917659381</v>
      </c>
      <c r="H33" s="28">
        <v>0.1886759880805241</v>
      </c>
      <c r="I33" s="28">
        <v>0.23719486597708039</v>
      </c>
      <c r="J33" s="29">
        <v>0.1886759880805241</v>
      </c>
      <c r="K33" s="28">
        <v>0.28583042820562637</v>
      </c>
      <c r="L33" s="28">
        <v>0.17943895947899799</v>
      </c>
      <c r="M33" s="28">
        <v>0.2066082204400739</v>
      </c>
      <c r="N33" s="29">
        <v>0.17943895947899799</v>
      </c>
    </row>
    <row r="34" spans="1:14" x14ac:dyDescent="0.2">
      <c r="A34" s="19">
        <v>1961</v>
      </c>
      <c r="B34" s="20">
        <v>3</v>
      </c>
      <c r="C34" s="28">
        <v>0.48871623442981799</v>
      </c>
      <c r="D34" s="28">
        <v>0.1725653074997745</v>
      </c>
      <c r="E34" s="28">
        <v>0.37078872570881433</v>
      </c>
      <c r="F34" s="29">
        <v>0.1725653074997745</v>
      </c>
      <c r="G34" s="28">
        <v>0.45459135201530482</v>
      </c>
      <c r="H34" s="28">
        <v>0.16117998334781319</v>
      </c>
      <c r="I34" s="28">
        <v>0.34489819706655872</v>
      </c>
      <c r="J34" s="29">
        <v>0.16117998334781319</v>
      </c>
      <c r="K34" s="28">
        <v>0.39644837924948317</v>
      </c>
      <c r="L34" s="28">
        <v>0.14182191495486959</v>
      </c>
      <c r="M34" s="28">
        <v>0.30078515710193843</v>
      </c>
      <c r="N34" s="29">
        <v>0.14182191495486959</v>
      </c>
    </row>
    <row r="35" spans="1:14" x14ac:dyDescent="0.2">
      <c r="A35" s="19">
        <v>1961</v>
      </c>
      <c r="B35" s="20">
        <v>4</v>
      </c>
      <c r="C35" s="28">
        <v>0.4055417494292351</v>
      </c>
      <c r="D35" s="28">
        <v>0.39612863963389461</v>
      </c>
      <c r="E35" s="28">
        <v>0.32282577753135577</v>
      </c>
      <c r="F35" s="29">
        <v>0.39612863963389461</v>
      </c>
      <c r="G35" s="28">
        <v>0.37600930882931127</v>
      </c>
      <c r="H35" s="28">
        <v>0.43127070456672689</v>
      </c>
      <c r="I35" s="28">
        <v>0.29931689561602398</v>
      </c>
      <c r="J35" s="29">
        <v>0.43127070456672689</v>
      </c>
      <c r="K35" s="28">
        <v>0.32831104563671037</v>
      </c>
      <c r="L35" s="28">
        <v>0.47204013137912271</v>
      </c>
      <c r="M35" s="28">
        <v>0.26134736738935349</v>
      </c>
      <c r="N35" s="29">
        <v>0.47204013137912271</v>
      </c>
    </row>
    <row r="36" spans="1:14" x14ac:dyDescent="0.2">
      <c r="A36" s="19">
        <v>1961</v>
      </c>
      <c r="B36" s="20">
        <v>5</v>
      </c>
      <c r="C36" s="28">
        <v>0.48711706711549879</v>
      </c>
      <c r="D36" s="28">
        <v>0.19490629119526839</v>
      </c>
      <c r="E36" s="28">
        <v>0.39462215129827982</v>
      </c>
      <c r="F36" s="29">
        <v>0.19490629119526839</v>
      </c>
      <c r="G36" s="28">
        <v>0.45019101869678702</v>
      </c>
      <c r="H36" s="28">
        <v>0.19000900326010989</v>
      </c>
      <c r="I36" s="28">
        <v>0.36470770639446071</v>
      </c>
      <c r="J36" s="29">
        <v>0.19000900326010989</v>
      </c>
      <c r="K36" s="28">
        <v>0.39355316474947949</v>
      </c>
      <c r="L36" s="28">
        <v>0.18202550610941459</v>
      </c>
      <c r="M36" s="28">
        <v>0.31882437920587597</v>
      </c>
      <c r="N36" s="29">
        <v>0.18202550610941459</v>
      </c>
    </row>
    <row r="37" spans="1:14" x14ac:dyDescent="0.2">
      <c r="A37" s="19">
        <v>1961</v>
      </c>
      <c r="B37" s="20">
        <v>6</v>
      </c>
      <c r="C37" s="28">
        <v>0.48250592223201849</v>
      </c>
      <c r="D37" s="28">
        <v>0.17362952607129259</v>
      </c>
      <c r="E37" s="28">
        <v>0.41922145267811711</v>
      </c>
      <c r="F37" s="29">
        <v>0.17362952607129259</v>
      </c>
      <c r="G37" s="28">
        <v>0.44449655821484801</v>
      </c>
      <c r="H37" s="28">
        <v>0.1610092219776213</v>
      </c>
      <c r="I37" s="28">
        <v>0.38619731750286562</v>
      </c>
      <c r="J37" s="29">
        <v>0.1610092219776213</v>
      </c>
      <c r="K37" s="28">
        <v>0.38903882413953139</v>
      </c>
      <c r="L37" s="28">
        <v>0.14265843369664269</v>
      </c>
      <c r="M37" s="28">
        <v>0.33801330406372831</v>
      </c>
      <c r="N37" s="29">
        <v>0.14265843369664269</v>
      </c>
    </row>
    <row r="38" spans="1:14" x14ac:dyDescent="0.2">
      <c r="A38" s="19">
        <v>1961</v>
      </c>
      <c r="B38" s="20">
        <v>7</v>
      </c>
      <c r="C38" s="28">
        <v>0.55414430109241142</v>
      </c>
      <c r="D38" s="28">
        <v>0.21658481584779479</v>
      </c>
      <c r="E38" s="28">
        <v>0.50115657593529384</v>
      </c>
      <c r="F38" s="29">
        <v>0.21658481584779479</v>
      </c>
      <c r="G38" s="28">
        <v>0.50885343304501962</v>
      </c>
      <c r="H38" s="28">
        <v>0.21844374694892901</v>
      </c>
      <c r="I38" s="28">
        <v>0.46019645723151442</v>
      </c>
      <c r="J38" s="29">
        <v>0.21844374694892901</v>
      </c>
      <c r="K38" s="28">
        <v>0.44589591315206861</v>
      </c>
      <c r="L38" s="28">
        <v>0.219111896054757</v>
      </c>
      <c r="M38" s="28">
        <v>0.40325898618519962</v>
      </c>
      <c r="N38" s="29">
        <v>0.219111896054757</v>
      </c>
    </row>
    <row r="39" spans="1:14" x14ac:dyDescent="0.2">
      <c r="A39" s="19">
        <v>1961</v>
      </c>
      <c r="B39" s="20">
        <v>8</v>
      </c>
      <c r="C39" s="28">
        <v>0.5394112133328004</v>
      </c>
      <c r="D39" s="28">
        <v>0.17174649481115981</v>
      </c>
      <c r="E39" s="28">
        <v>0.48552962506512409</v>
      </c>
      <c r="F39" s="29">
        <v>0.17174649481115981</v>
      </c>
      <c r="G39" s="28">
        <v>0.49373701829419597</v>
      </c>
      <c r="H39" s="28">
        <v>0.15720400346632041</v>
      </c>
      <c r="I39" s="28">
        <v>0.44441780861765451</v>
      </c>
      <c r="J39" s="29">
        <v>0.15720400346632041</v>
      </c>
      <c r="K39" s="28">
        <v>0.43316265415833138</v>
      </c>
      <c r="L39" s="28">
        <v>0.1379173545079663</v>
      </c>
      <c r="M39" s="28">
        <v>0.38989419549932808</v>
      </c>
      <c r="N39" s="29">
        <v>0.1379173545079663</v>
      </c>
    </row>
    <row r="40" spans="1:14" x14ac:dyDescent="0.2">
      <c r="A40" s="19">
        <v>1961</v>
      </c>
      <c r="B40" s="20">
        <v>9</v>
      </c>
      <c r="C40" s="28">
        <v>0.33873017336181072</v>
      </c>
      <c r="D40" s="28">
        <v>0.28875482527451218</v>
      </c>
      <c r="E40" s="28">
        <v>0.31524287236948367</v>
      </c>
      <c r="F40" s="29">
        <v>0.28875482527451218</v>
      </c>
      <c r="G40" s="28">
        <v>0.30905606733227781</v>
      </c>
      <c r="H40" s="28">
        <v>0.31163062410750908</v>
      </c>
      <c r="I40" s="28">
        <v>0.28762634701862688</v>
      </c>
      <c r="J40" s="29">
        <v>0.31163062410750908</v>
      </c>
      <c r="K40" s="28">
        <v>0.27145973686860397</v>
      </c>
      <c r="L40" s="28">
        <v>0.33253699928061659</v>
      </c>
      <c r="M40" s="28">
        <v>0.25263691844693231</v>
      </c>
      <c r="N40" s="29">
        <v>0.33253699928061659</v>
      </c>
    </row>
    <row r="41" spans="1:14" x14ac:dyDescent="0.2">
      <c r="A41" s="19">
        <v>1961</v>
      </c>
      <c r="B41" s="20">
        <v>10</v>
      </c>
      <c r="C41" s="28">
        <v>0.44357803086522518</v>
      </c>
      <c r="D41" s="28">
        <v>0.17410337079317659</v>
      </c>
      <c r="E41" s="28">
        <v>0.38576883837943837</v>
      </c>
      <c r="F41" s="29">
        <v>0.17410337079317659</v>
      </c>
      <c r="G41" s="28">
        <v>0.40342505389249061</v>
      </c>
      <c r="H41" s="28">
        <v>0.15953305738177309</v>
      </c>
      <c r="I41" s="28">
        <v>0.35084878777631351</v>
      </c>
      <c r="J41" s="29">
        <v>0.15953305738177309</v>
      </c>
      <c r="K41" s="28">
        <v>0.35476613640816318</v>
      </c>
      <c r="L41" s="28">
        <v>0.14195212459868939</v>
      </c>
      <c r="M41" s="28">
        <v>0.30853133116531811</v>
      </c>
      <c r="N41" s="29">
        <v>0.14195212459868939</v>
      </c>
    </row>
    <row r="42" spans="1:14" x14ac:dyDescent="0.2">
      <c r="A42" s="19">
        <v>1961</v>
      </c>
      <c r="B42" s="20">
        <v>11</v>
      </c>
      <c r="C42" s="28">
        <v>0.51290363680348106</v>
      </c>
      <c r="D42" s="28">
        <v>0.19720904396464289</v>
      </c>
      <c r="E42" s="28">
        <v>0.47479776132577528</v>
      </c>
      <c r="F42" s="29">
        <v>0.19720904396464289</v>
      </c>
      <c r="G42" s="28">
        <v>0.46498594935552567</v>
      </c>
      <c r="H42" s="28">
        <v>0.19279612480533251</v>
      </c>
      <c r="I42" s="28">
        <v>0.43044009041903819</v>
      </c>
      <c r="J42" s="29">
        <v>0.19279612480533251</v>
      </c>
      <c r="K42" s="28">
        <v>0.40938184901578761</v>
      </c>
      <c r="L42" s="28">
        <v>0.18718008757325211</v>
      </c>
      <c r="M42" s="28">
        <v>0.37896706416721448</v>
      </c>
      <c r="N42" s="29">
        <v>0.18718008757325211</v>
      </c>
    </row>
    <row r="43" spans="1:14" x14ac:dyDescent="0.2">
      <c r="A43" s="19">
        <v>1961</v>
      </c>
      <c r="B43" s="20">
        <v>12</v>
      </c>
      <c r="C43" s="28">
        <v>0.2681935724826971</v>
      </c>
      <c r="D43" s="28">
        <v>0.1813151341397474</v>
      </c>
      <c r="E43" s="28">
        <v>0.2136124458839351</v>
      </c>
      <c r="F43" s="29">
        <v>0.1813151341397474</v>
      </c>
      <c r="G43" s="28">
        <v>0.2423624798393097</v>
      </c>
      <c r="H43" s="28">
        <v>0.16943088861102229</v>
      </c>
      <c r="I43" s="28">
        <v>0.19303834029173461</v>
      </c>
      <c r="J43" s="29">
        <v>0.16943088861102229</v>
      </c>
      <c r="K43" s="28">
        <v>0.21362984635495799</v>
      </c>
      <c r="L43" s="28">
        <v>0.1563645250274259</v>
      </c>
      <c r="M43" s="28">
        <v>0.17015319782369501</v>
      </c>
      <c r="N43" s="29">
        <v>0.1563645250274259</v>
      </c>
    </row>
    <row r="44" spans="1:14" x14ac:dyDescent="0.2">
      <c r="A44" s="19">
        <v>1962</v>
      </c>
      <c r="B44" s="20">
        <v>1</v>
      </c>
      <c r="C44" s="28">
        <v>0.51645226476204475</v>
      </c>
      <c r="D44" s="28">
        <v>0.17680206349491251</v>
      </c>
      <c r="E44" s="28">
        <v>0.47642160151494461</v>
      </c>
      <c r="F44" s="29">
        <v>0.17680206349491251</v>
      </c>
      <c r="G44" s="28">
        <v>0.46522380102354272</v>
      </c>
      <c r="H44" s="28">
        <v>0.16209800767963911</v>
      </c>
      <c r="I44" s="28">
        <v>0.42916390045966379</v>
      </c>
      <c r="J44" s="29">
        <v>0.16209800767963911</v>
      </c>
      <c r="K44" s="28">
        <v>0.41054861210278748</v>
      </c>
      <c r="L44" s="28">
        <v>0.14655451940635439</v>
      </c>
      <c r="M44" s="28">
        <v>0.37872663288226222</v>
      </c>
      <c r="N44" s="29">
        <v>0.14655451940635439</v>
      </c>
    </row>
    <row r="45" spans="1:14" x14ac:dyDescent="0.2">
      <c r="A45" s="19">
        <v>1962</v>
      </c>
      <c r="B45" s="20">
        <v>2</v>
      </c>
      <c r="C45" s="28">
        <v>0.37837618727542749</v>
      </c>
      <c r="D45" s="28">
        <v>0.2449574398462647</v>
      </c>
      <c r="E45" s="28">
        <v>0.35047837674809862</v>
      </c>
      <c r="F45" s="29">
        <v>0.2449574398462647</v>
      </c>
      <c r="G45" s="28">
        <v>0.34234275862035379</v>
      </c>
      <c r="H45" s="28">
        <v>0.25910883440266791</v>
      </c>
      <c r="I45" s="28">
        <v>0.31710170557162781</v>
      </c>
      <c r="J45" s="29">
        <v>0.25910883440266791</v>
      </c>
      <c r="K45" s="28">
        <v>0.30219889247777348</v>
      </c>
      <c r="L45" s="28">
        <v>0.27055039360242711</v>
      </c>
      <c r="M45" s="28">
        <v>0.27991766092189679</v>
      </c>
      <c r="N45" s="29">
        <v>0.27055039360242711</v>
      </c>
    </row>
    <row r="46" spans="1:14" x14ac:dyDescent="0.2">
      <c r="A46" s="19">
        <v>1962</v>
      </c>
      <c r="B46" s="20">
        <v>3</v>
      </c>
      <c r="C46" s="28">
        <v>0.35566009371414919</v>
      </c>
      <c r="D46" s="28">
        <v>0.17779501607382539</v>
      </c>
      <c r="E46" s="28">
        <v>0.32161054407232031</v>
      </c>
      <c r="F46" s="29">
        <v>0.17779501607382539</v>
      </c>
      <c r="G46" s="28">
        <v>0.32319212923577012</v>
      </c>
      <c r="H46" s="28">
        <v>0.16604933017265791</v>
      </c>
      <c r="I46" s="28">
        <v>0.29225093947972658</v>
      </c>
      <c r="J46" s="29">
        <v>0.16604933017265791</v>
      </c>
      <c r="K46" s="28">
        <v>0.28537832357165449</v>
      </c>
      <c r="L46" s="28">
        <v>0.15254540073107439</v>
      </c>
      <c r="M46" s="28">
        <v>0.25805728427910829</v>
      </c>
      <c r="N46" s="29">
        <v>0.15254540073107439</v>
      </c>
    </row>
    <row r="47" spans="1:14" x14ac:dyDescent="0.2">
      <c r="A47" s="19">
        <v>1962</v>
      </c>
      <c r="B47" s="20">
        <v>4</v>
      </c>
      <c r="C47" s="28">
        <v>0.4660440734053708</v>
      </c>
      <c r="D47" s="28">
        <v>0.1734306202423779</v>
      </c>
      <c r="E47" s="28">
        <v>0.47407769976993652</v>
      </c>
      <c r="F47" s="29">
        <v>0.1734306202423779</v>
      </c>
      <c r="G47" s="28">
        <v>0.42532787391385207</v>
      </c>
      <c r="H47" s="28">
        <v>0.1607411881700426</v>
      </c>
      <c r="I47" s="28">
        <v>0.43265963804614033</v>
      </c>
      <c r="J47" s="29">
        <v>0.1607411881700426</v>
      </c>
      <c r="K47" s="28">
        <v>0.37567471412179371</v>
      </c>
      <c r="L47" s="28">
        <v>0.1454127585381309</v>
      </c>
      <c r="M47" s="28">
        <v>0.38215056149351728</v>
      </c>
      <c r="N47" s="29">
        <v>0.1454127585381309</v>
      </c>
    </row>
    <row r="48" spans="1:14" x14ac:dyDescent="0.2">
      <c r="A48" s="19">
        <v>1962</v>
      </c>
      <c r="B48" s="20">
        <v>5</v>
      </c>
      <c r="C48" s="28">
        <v>0.33104190169815989</v>
      </c>
      <c r="D48" s="28">
        <v>0.19241854751318721</v>
      </c>
      <c r="E48" s="28">
        <v>0.32409778111401011</v>
      </c>
      <c r="F48" s="29">
        <v>0.19241854751318721</v>
      </c>
      <c r="G48" s="28">
        <v>0.30341302504532319</v>
      </c>
      <c r="H48" s="28">
        <v>0.18856287720079351</v>
      </c>
      <c r="I48" s="28">
        <v>0.29704846327260398</v>
      </c>
      <c r="J48" s="29">
        <v>0.18856287720079351</v>
      </c>
      <c r="K48" s="28">
        <v>0.26807090777039821</v>
      </c>
      <c r="L48" s="28">
        <v>0.18330814231729201</v>
      </c>
      <c r="M48" s="28">
        <v>0.26244770207011958</v>
      </c>
      <c r="N48" s="29">
        <v>0.18330814231729201</v>
      </c>
    </row>
    <row r="49" spans="1:14" x14ac:dyDescent="0.2">
      <c r="A49" s="19">
        <v>1962</v>
      </c>
      <c r="B49" s="20">
        <v>6</v>
      </c>
      <c r="C49" s="28">
        <v>0.27446729137549269</v>
      </c>
      <c r="D49" s="28">
        <v>0.1914321559902607</v>
      </c>
      <c r="E49" s="28">
        <v>0.29693664724737912</v>
      </c>
      <c r="F49" s="29">
        <v>0.1914321559902607</v>
      </c>
      <c r="G49" s="28">
        <v>0.25262694246387429</v>
      </c>
      <c r="H49" s="28">
        <v>0.18778451148091449</v>
      </c>
      <c r="I49" s="28">
        <v>0.27330833092586648</v>
      </c>
      <c r="J49" s="29">
        <v>0.18778451148091449</v>
      </c>
      <c r="K49" s="28">
        <v>0.22326565044812771</v>
      </c>
      <c r="L49" s="28">
        <v>0.1825786483001115</v>
      </c>
      <c r="M49" s="28">
        <v>0.2415433669976893</v>
      </c>
      <c r="N49" s="29">
        <v>0.1825786483001115</v>
      </c>
    </row>
    <row r="50" spans="1:14" x14ac:dyDescent="0.2">
      <c r="A50" s="19">
        <v>1962</v>
      </c>
      <c r="B50" s="20">
        <v>7</v>
      </c>
      <c r="C50" s="28">
        <v>0.29969707080993019</v>
      </c>
      <c r="D50" s="28">
        <v>0.18641392497791689</v>
      </c>
      <c r="E50" s="28">
        <v>0.31578720239064068</v>
      </c>
      <c r="F50" s="29">
        <v>0.18641392497791689</v>
      </c>
      <c r="G50" s="28">
        <v>0.27700846645882371</v>
      </c>
      <c r="H50" s="28">
        <v>0.18160574868049431</v>
      </c>
      <c r="I50" s="28">
        <v>0.29188049260925608</v>
      </c>
      <c r="J50" s="29">
        <v>0.18160574868049431</v>
      </c>
      <c r="K50" s="28">
        <v>0.24488462003074171</v>
      </c>
      <c r="L50" s="28">
        <v>0.17469247741646851</v>
      </c>
      <c r="M50" s="28">
        <v>0.25803198162402807</v>
      </c>
      <c r="N50" s="29">
        <v>0.17469247741646851</v>
      </c>
    </row>
    <row r="51" spans="1:14" x14ac:dyDescent="0.2">
      <c r="A51" s="19">
        <v>1962</v>
      </c>
      <c r="B51" s="20">
        <v>8</v>
      </c>
      <c r="C51" s="28">
        <v>0.48079778579926702</v>
      </c>
      <c r="D51" s="28">
        <v>0.36680350315679888</v>
      </c>
      <c r="E51" s="28">
        <v>0.49067165504645771</v>
      </c>
      <c r="F51" s="29">
        <v>0.36680350315679888</v>
      </c>
      <c r="G51" s="28">
        <v>0.44625014479450797</v>
      </c>
      <c r="H51" s="28">
        <v>0.40238420480264842</v>
      </c>
      <c r="I51" s="28">
        <v>0.45541452888982181</v>
      </c>
      <c r="J51" s="29">
        <v>0.40238420480264842</v>
      </c>
      <c r="K51" s="28">
        <v>0.39461401186691658</v>
      </c>
      <c r="L51" s="28">
        <v>0.44300549762035513</v>
      </c>
      <c r="M51" s="28">
        <v>0.40271797422149791</v>
      </c>
      <c r="N51" s="29">
        <v>0.44300549762035513</v>
      </c>
    </row>
    <row r="52" spans="1:14" x14ac:dyDescent="0.2">
      <c r="A52" s="19">
        <v>1962</v>
      </c>
      <c r="B52" s="20">
        <v>9</v>
      </c>
      <c r="C52" s="28">
        <v>0.60864182811344447</v>
      </c>
      <c r="D52" s="28">
        <v>0.25836473628248752</v>
      </c>
      <c r="E52" s="28">
        <v>0.64264704187095378</v>
      </c>
      <c r="F52" s="29">
        <v>0.25836473628248752</v>
      </c>
      <c r="G52" s="28">
        <v>0.56724044872267687</v>
      </c>
      <c r="H52" s="28">
        <v>0.2722066756642384</v>
      </c>
      <c r="I52" s="28">
        <v>0.59893254055689893</v>
      </c>
      <c r="J52" s="29">
        <v>0.2722066756642384</v>
      </c>
      <c r="K52" s="28">
        <v>0.50174890808213179</v>
      </c>
      <c r="L52" s="28">
        <v>0.28927514586176489</v>
      </c>
      <c r="M52" s="28">
        <v>0.52978194505695764</v>
      </c>
      <c r="N52" s="29">
        <v>0.28927514586176489</v>
      </c>
    </row>
    <row r="53" spans="1:14" x14ac:dyDescent="0.2">
      <c r="A53" s="19">
        <v>1962</v>
      </c>
      <c r="B53" s="20">
        <v>10</v>
      </c>
      <c r="C53" s="28">
        <v>0.44331842234082169</v>
      </c>
      <c r="D53" s="28">
        <v>0.18551179438694179</v>
      </c>
      <c r="E53" s="28">
        <v>0.4534340717408038</v>
      </c>
      <c r="F53" s="29">
        <v>0.18551179438694179</v>
      </c>
      <c r="G53" s="28">
        <v>0.41485373433312062</v>
      </c>
      <c r="H53" s="28">
        <v>0.18208080504954849</v>
      </c>
      <c r="I53" s="28">
        <v>0.42431987586323938</v>
      </c>
      <c r="J53" s="29">
        <v>0.18208080504954849</v>
      </c>
      <c r="K53" s="28">
        <v>0.36706147968990138</v>
      </c>
      <c r="L53" s="28">
        <v>0.17617806108089901</v>
      </c>
      <c r="M53" s="28">
        <v>0.37543709651443091</v>
      </c>
      <c r="N53" s="29">
        <v>0.17617806108089901</v>
      </c>
    </row>
    <row r="54" spans="1:14" x14ac:dyDescent="0.2">
      <c r="A54" s="19">
        <v>1962</v>
      </c>
      <c r="B54" s="20">
        <v>11</v>
      </c>
      <c r="C54" s="28">
        <v>0.34952520944277138</v>
      </c>
      <c r="D54" s="28">
        <v>0.25026594657872742</v>
      </c>
      <c r="E54" s="28">
        <v>0.41605093030451112</v>
      </c>
      <c r="F54" s="29">
        <v>0.25026594657872742</v>
      </c>
      <c r="G54" s="28">
        <v>0.32840980849420109</v>
      </c>
      <c r="H54" s="28">
        <v>0.26122144955163867</v>
      </c>
      <c r="I54" s="28">
        <v>0.39091659958653219</v>
      </c>
      <c r="J54" s="29">
        <v>0.26122144955163867</v>
      </c>
      <c r="K54" s="28">
        <v>0.29065911334500599</v>
      </c>
      <c r="L54" s="28">
        <v>0.27672716823550142</v>
      </c>
      <c r="M54" s="28">
        <v>0.34598075114943622</v>
      </c>
      <c r="N54" s="29">
        <v>0.27672716823550142</v>
      </c>
    </row>
    <row r="55" spans="1:14" x14ac:dyDescent="0.2">
      <c r="A55" s="19">
        <v>1962</v>
      </c>
      <c r="B55" s="20">
        <v>12</v>
      </c>
      <c r="C55" s="28">
        <v>0.38299826134417292</v>
      </c>
      <c r="D55" s="28">
        <v>0.16062985599467419</v>
      </c>
      <c r="E55" s="28">
        <v>0.45512955852279252</v>
      </c>
      <c r="F55" s="29">
        <v>0.16062985599467419</v>
      </c>
      <c r="G55" s="28">
        <v>0.36130800556460457</v>
      </c>
      <c r="H55" s="28">
        <v>0.15155257480573861</v>
      </c>
      <c r="I55" s="28">
        <v>0.42935430695231552</v>
      </c>
      <c r="J55" s="29">
        <v>0.15155257480573861</v>
      </c>
      <c r="K55" s="28">
        <v>0.31986659334449707</v>
      </c>
      <c r="L55" s="28">
        <v>0.1342119102242548</v>
      </c>
      <c r="M55" s="28">
        <v>0.38010809997972189</v>
      </c>
      <c r="N55" s="29">
        <v>0.1342119102242548</v>
      </c>
    </row>
    <row r="56" spans="1:14" x14ac:dyDescent="0.2">
      <c r="A56" s="19">
        <v>1963</v>
      </c>
      <c r="B56" s="20">
        <v>1</v>
      </c>
      <c r="C56" s="28">
        <v>0.29549053891230792</v>
      </c>
      <c r="D56" s="28">
        <v>0.20364479090994181</v>
      </c>
      <c r="E56" s="28">
        <v>0.40642621313757799</v>
      </c>
      <c r="F56" s="29">
        <v>0.20364479090994181</v>
      </c>
      <c r="G56" s="28">
        <v>0.27986753111722912</v>
      </c>
      <c r="H56" s="28">
        <v>0.2037835241168495</v>
      </c>
      <c r="I56" s="28">
        <v>0.38493787743875862</v>
      </c>
      <c r="J56" s="29">
        <v>0.2037835241168495</v>
      </c>
      <c r="K56" s="28">
        <v>0.24783734882177011</v>
      </c>
      <c r="L56" s="28">
        <v>0.20335607391091909</v>
      </c>
      <c r="M56" s="28">
        <v>0.34088264052874367</v>
      </c>
      <c r="N56" s="29">
        <v>0.20335607391091909</v>
      </c>
    </row>
    <row r="57" spans="1:14" x14ac:dyDescent="0.2">
      <c r="A57" s="19">
        <v>1963</v>
      </c>
      <c r="B57" s="20">
        <v>2</v>
      </c>
      <c r="C57" s="28">
        <v>0.3291295876307615</v>
      </c>
      <c r="D57" s="28">
        <v>0.17198228814704339</v>
      </c>
      <c r="E57" s="28">
        <v>0.46682151934522081</v>
      </c>
      <c r="F57" s="29">
        <v>0.17198228814704339</v>
      </c>
      <c r="G57" s="28">
        <v>0.31059083697728418</v>
      </c>
      <c r="H57" s="28">
        <v>0.1644471028681907</v>
      </c>
      <c r="I57" s="28">
        <v>0.44052705032128309</v>
      </c>
      <c r="J57" s="29">
        <v>0.1644471028681907</v>
      </c>
      <c r="K57" s="28">
        <v>0.27505620546458881</v>
      </c>
      <c r="L57" s="28">
        <v>0.15018392223529911</v>
      </c>
      <c r="M57" s="28">
        <v>0.390126444312142</v>
      </c>
      <c r="N57" s="29">
        <v>0.15018392223529911</v>
      </c>
    </row>
    <row r="58" spans="1:14" x14ac:dyDescent="0.2">
      <c r="A58" s="19">
        <v>1963</v>
      </c>
      <c r="B58" s="20">
        <v>3</v>
      </c>
      <c r="C58" s="28">
        <v>0.35576492910451918</v>
      </c>
      <c r="D58" s="28">
        <v>0.39740520422569969</v>
      </c>
      <c r="E58" s="28">
        <v>0.49468894508122968</v>
      </c>
      <c r="F58" s="29">
        <v>0.39740520422569969</v>
      </c>
      <c r="G58" s="28">
        <v>0.33450157506247669</v>
      </c>
      <c r="H58" s="28">
        <v>0.43221756583390819</v>
      </c>
      <c r="I58" s="28">
        <v>0.4651223821082493</v>
      </c>
      <c r="J58" s="29">
        <v>0.43221756583390819</v>
      </c>
      <c r="K58" s="28">
        <v>0.29624393813049121</v>
      </c>
      <c r="L58" s="28">
        <v>0.48172189283746247</v>
      </c>
      <c r="M58" s="28">
        <v>0.41192537333388368</v>
      </c>
      <c r="N58" s="29">
        <v>0.48172189283746247</v>
      </c>
    </row>
    <row r="59" spans="1:14" x14ac:dyDescent="0.2">
      <c r="A59" s="19">
        <v>1963</v>
      </c>
      <c r="B59" s="20">
        <v>4</v>
      </c>
      <c r="C59" s="28">
        <v>0.2185650144045336</v>
      </c>
      <c r="D59" s="28">
        <v>0.30374965129569698</v>
      </c>
      <c r="E59" s="28">
        <v>0.384072558863856</v>
      </c>
      <c r="F59" s="29">
        <v>0.30374965129569698</v>
      </c>
      <c r="G59" s="28">
        <v>0.20475265016745639</v>
      </c>
      <c r="H59" s="28">
        <v>0.32595104717413481</v>
      </c>
      <c r="I59" s="28">
        <v>0.35980083316728528</v>
      </c>
      <c r="J59" s="29">
        <v>0.32595104717413481</v>
      </c>
      <c r="K59" s="28">
        <v>0.18134235907150439</v>
      </c>
      <c r="L59" s="28">
        <v>0.35616545433985158</v>
      </c>
      <c r="M59" s="28">
        <v>0.31866318618628919</v>
      </c>
      <c r="N59" s="29">
        <v>0.35616545433985158</v>
      </c>
    </row>
    <row r="60" spans="1:14" x14ac:dyDescent="0.2">
      <c r="A60" s="19">
        <v>1963</v>
      </c>
      <c r="B60" s="20">
        <v>5</v>
      </c>
      <c r="C60" s="28">
        <v>0.43071851030488612</v>
      </c>
      <c r="D60" s="28">
        <v>0.19591119092383211</v>
      </c>
      <c r="E60" s="28">
        <v>0.57817077199703892</v>
      </c>
      <c r="F60" s="29">
        <v>0.19591119092383211</v>
      </c>
      <c r="G60" s="28">
        <v>0.40202845759540201</v>
      </c>
      <c r="H60" s="28">
        <v>0.19473233845136501</v>
      </c>
      <c r="I60" s="28">
        <v>0.53965896085630938</v>
      </c>
      <c r="J60" s="29">
        <v>0.19473233845136501</v>
      </c>
      <c r="K60" s="28">
        <v>0.35607778271709478</v>
      </c>
      <c r="L60" s="28">
        <v>0.19262572343859929</v>
      </c>
      <c r="M60" s="28">
        <v>0.47797752267207622</v>
      </c>
      <c r="N60" s="29">
        <v>0.19262572343859929</v>
      </c>
    </row>
    <row r="61" spans="1:14" x14ac:dyDescent="0.2">
      <c r="A61" s="19">
        <v>1963</v>
      </c>
      <c r="B61" s="20">
        <v>6</v>
      </c>
      <c r="C61" s="28">
        <v>0.34800955053665178</v>
      </c>
      <c r="D61" s="28">
        <v>0.25654688844689288</v>
      </c>
      <c r="E61" s="28">
        <v>0.51863421193389081</v>
      </c>
      <c r="F61" s="29">
        <v>0.25654688844689288</v>
      </c>
      <c r="G61" s="28">
        <v>0.32364530151954668</v>
      </c>
      <c r="H61" s="28">
        <v>0.27227192452842008</v>
      </c>
      <c r="I61" s="28">
        <v>0.48232448115534837</v>
      </c>
      <c r="J61" s="29">
        <v>0.27227192452842008</v>
      </c>
      <c r="K61" s="28">
        <v>0.28666565744402639</v>
      </c>
      <c r="L61" s="28">
        <v>0.2918332297139915</v>
      </c>
      <c r="M61" s="28">
        <v>0.42721418739148992</v>
      </c>
      <c r="N61" s="29">
        <v>0.2918332297139915</v>
      </c>
    </row>
    <row r="62" spans="1:14" x14ac:dyDescent="0.2">
      <c r="A62" s="19">
        <v>1963</v>
      </c>
      <c r="B62" s="20">
        <v>7</v>
      </c>
      <c r="C62" s="28">
        <v>0.25786156528408283</v>
      </c>
      <c r="D62" s="28">
        <v>0.1687039135460327</v>
      </c>
      <c r="E62" s="28">
        <v>0.43315743458023942</v>
      </c>
      <c r="F62" s="29">
        <v>0.1687039135460327</v>
      </c>
      <c r="G62" s="28">
        <v>0.23893520440770941</v>
      </c>
      <c r="H62" s="28">
        <v>0.1571399026604792</v>
      </c>
      <c r="I62" s="28">
        <v>0.40136481781659722</v>
      </c>
      <c r="J62" s="29">
        <v>0.1571399026604792</v>
      </c>
      <c r="K62" s="28">
        <v>0.21164339136610871</v>
      </c>
      <c r="L62" s="28">
        <v>0.14057083587274649</v>
      </c>
      <c r="M62" s="28">
        <v>0.35551986333833102</v>
      </c>
      <c r="N62" s="29">
        <v>0.14057083587274649</v>
      </c>
    </row>
    <row r="63" spans="1:14" x14ac:dyDescent="0.2">
      <c r="A63" s="19">
        <v>1963</v>
      </c>
      <c r="B63" s="20">
        <v>8</v>
      </c>
      <c r="C63" s="28">
        <v>0.27981724994453638</v>
      </c>
      <c r="D63" s="28">
        <v>0.17549273830193771</v>
      </c>
      <c r="E63" s="28">
        <v>0.46216594864462329</v>
      </c>
      <c r="F63" s="29">
        <v>0.17549273830193771</v>
      </c>
      <c r="G63" s="28">
        <v>0.25833537825186442</v>
      </c>
      <c r="H63" s="28">
        <v>0.16641137561177011</v>
      </c>
      <c r="I63" s="28">
        <v>0.42668497092979801</v>
      </c>
      <c r="J63" s="29">
        <v>0.16641137561177011</v>
      </c>
      <c r="K63" s="28">
        <v>0.2288371823971744</v>
      </c>
      <c r="L63" s="28">
        <v>0.15432362235275751</v>
      </c>
      <c r="M63" s="28">
        <v>0.37796366560216021</v>
      </c>
      <c r="N63" s="29">
        <v>0.15432362235275751</v>
      </c>
    </row>
    <row r="64" spans="1:14" x14ac:dyDescent="0.2">
      <c r="A64" s="19">
        <v>1963</v>
      </c>
      <c r="B64" s="20">
        <v>9</v>
      </c>
      <c r="C64" s="28">
        <v>0.34017621503318068</v>
      </c>
      <c r="D64" s="28">
        <v>0.2139577533435893</v>
      </c>
      <c r="E64" s="28">
        <v>0.54182105492923927</v>
      </c>
      <c r="F64" s="29">
        <v>0.2139577533435893</v>
      </c>
      <c r="G64" s="28">
        <v>0.31291738900934513</v>
      </c>
      <c r="H64" s="28">
        <v>0.22036322016549939</v>
      </c>
      <c r="I64" s="28">
        <v>0.49840412799645362</v>
      </c>
      <c r="J64" s="29">
        <v>0.22036322016549939</v>
      </c>
      <c r="K64" s="28">
        <v>0.27719824118687819</v>
      </c>
      <c r="L64" s="28">
        <v>0.22759338598937129</v>
      </c>
      <c r="M64" s="28">
        <v>0.44151188950630887</v>
      </c>
      <c r="N64" s="29">
        <v>0.22759338598937129</v>
      </c>
    </row>
    <row r="65" spans="1:14" x14ac:dyDescent="0.2">
      <c r="A65" s="19">
        <v>1963</v>
      </c>
      <c r="B65" s="20">
        <v>10</v>
      </c>
      <c r="C65" s="28">
        <v>0.4583288175584696</v>
      </c>
      <c r="D65" s="28">
        <v>0.1711081979546768</v>
      </c>
      <c r="E65" s="28">
        <v>0.64047846103727968</v>
      </c>
      <c r="F65" s="29">
        <v>0.1711081979546768</v>
      </c>
      <c r="G65" s="28">
        <v>0.42006813325097148</v>
      </c>
      <c r="H65" s="28">
        <v>0.1588240041116156</v>
      </c>
      <c r="I65" s="28">
        <v>0.58701216508399634</v>
      </c>
      <c r="J65" s="29">
        <v>0.1588240041116156</v>
      </c>
      <c r="K65" s="28">
        <v>0.37213327528848672</v>
      </c>
      <c r="L65" s="28">
        <v>0.14368705964783829</v>
      </c>
      <c r="M65" s="28">
        <v>0.52002697261584796</v>
      </c>
      <c r="N65" s="29">
        <v>0.14368705964783829</v>
      </c>
    </row>
    <row r="66" spans="1:14" x14ac:dyDescent="0.2">
      <c r="A66" s="19">
        <v>1963</v>
      </c>
      <c r="B66" s="20">
        <v>11</v>
      </c>
      <c r="C66" s="28">
        <v>0.26440271016590028</v>
      </c>
      <c r="D66" s="28">
        <v>0.18129653846034349</v>
      </c>
      <c r="E66" s="28">
        <v>0.48940480327503361</v>
      </c>
      <c r="F66" s="29">
        <v>0.18129653846034349</v>
      </c>
      <c r="G66" s="28">
        <v>0.24144918885214839</v>
      </c>
      <c r="H66" s="28">
        <v>0.17405529338094219</v>
      </c>
      <c r="I66" s="28">
        <v>0.44691823581141898</v>
      </c>
      <c r="J66" s="29">
        <v>0.17405529338094219</v>
      </c>
      <c r="K66" s="28">
        <v>0.21390574328489481</v>
      </c>
      <c r="L66" s="28">
        <v>0.1659369108087187</v>
      </c>
      <c r="M66" s="28">
        <v>0.39593579863859152</v>
      </c>
      <c r="N66" s="29">
        <v>0.1659369108087187</v>
      </c>
    </row>
    <row r="67" spans="1:14" x14ac:dyDescent="0.2">
      <c r="A67" s="19">
        <v>1963</v>
      </c>
      <c r="B67" s="20">
        <v>12</v>
      </c>
      <c r="C67" s="28">
        <v>0.1757627036908968</v>
      </c>
      <c r="D67" s="28">
        <v>0.2232156655078513</v>
      </c>
      <c r="E67" s="28">
        <v>0.38868799272385213</v>
      </c>
      <c r="F67" s="29">
        <v>0.2232156655078513</v>
      </c>
      <c r="G67" s="28">
        <v>0.1599205574528994</v>
      </c>
      <c r="H67" s="28">
        <v>0.23598147451318191</v>
      </c>
      <c r="I67" s="28">
        <v>0.35365409820369259</v>
      </c>
      <c r="J67" s="29">
        <v>0.23598147451318191</v>
      </c>
      <c r="K67" s="28">
        <v>0.14168335956877309</v>
      </c>
      <c r="L67" s="28">
        <v>0.24886575343325931</v>
      </c>
      <c r="M67" s="28">
        <v>0.31332369994721732</v>
      </c>
      <c r="N67" s="29">
        <v>0.24886575343325931</v>
      </c>
    </row>
    <row r="68" spans="1:14" x14ac:dyDescent="0.2">
      <c r="A68" s="19">
        <v>1964</v>
      </c>
      <c r="B68" s="20">
        <v>1</v>
      </c>
      <c r="C68" s="28">
        <v>0.16400030495281021</v>
      </c>
      <c r="D68" s="28">
        <v>0.1696734555135655</v>
      </c>
      <c r="E68" s="28">
        <v>0.40219582889861583</v>
      </c>
      <c r="F68" s="29">
        <v>0.1696734555135655</v>
      </c>
      <c r="G68" s="28">
        <v>0.1486758340808495</v>
      </c>
      <c r="H68" s="28">
        <v>0.15905989724161099</v>
      </c>
      <c r="I68" s="28">
        <v>0.36461395814200731</v>
      </c>
      <c r="J68" s="29">
        <v>0.15905989724161099</v>
      </c>
      <c r="K68" s="28">
        <v>0.13172636946758809</v>
      </c>
      <c r="L68" s="28">
        <v>0.1478852763287134</v>
      </c>
      <c r="M68" s="28">
        <v>0.32304693805945323</v>
      </c>
      <c r="N68" s="29">
        <v>0.1478852763287134</v>
      </c>
    </row>
    <row r="69" spans="1:14" x14ac:dyDescent="0.2">
      <c r="A69" s="19">
        <v>1964</v>
      </c>
      <c r="B69" s="20">
        <v>2</v>
      </c>
      <c r="C69" s="28">
        <v>0.35559935981588647</v>
      </c>
      <c r="D69" s="28">
        <v>0.16392087875818581</v>
      </c>
      <c r="E69" s="28">
        <v>0.60405646017109882</v>
      </c>
      <c r="F69" s="29">
        <v>0.16392087875818581</v>
      </c>
      <c r="G69" s="28">
        <v>0.32304074163989832</v>
      </c>
      <c r="H69" s="28">
        <v>0.15024481905280271</v>
      </c>
      <c r="I69" s="28">
        <v>0.54874915125571544</v>
      </c>
      <c r="J69" s="29">
        <v>0.15024481905280271</v>
      </c>
      <c r="K69" s="28">
        <v>0.28620217142751359</v>
      </c>
      <c r="L69" s="28">
        <v>0.13497340861238441</v>
      </c>
      <c r="M69" s="28">
        <v>0.4861714898904671</v>
      </c>
      <c r="N69" s="29">
        <v>0.13497340861238441</v>
      </c>
    </row>
    <row r="70" spans="1:14" x14ac:dyDescent="0.2">
      <c r="A70" s="19">
        <v>1964</v>
      </c>
      <c r="B70" s="20">
        <v>3</v>
      </c>
      <c r="C70" s="28">
        <v>0.27288129154931062</v>
      </c>
      <c r="D70" s="28">
        <v>0.16383146251871419</v>
      </c>
      <c r="E70" s="28">
        <v>0.51817506289804782</v>
      </c>
      <c r="F70" s="29">
        <v>0.16383146251871419</v>
      </c>
      <c r="G70" s="28">
        <v>0.2484081221540643</v>
      </c>
      <c r="H70" s="28">
        <v>0.1508255630635198</v>
      </c>
      <c r="I70" s="28">
        <v>0.47170289172538699</v>
      </c>
      <c r="J70" s="29">
        <v>0.1508255630635198</v>
      </c>
      <c r="K70" s="28">
        <v>0.2200719855357178</v>
      </c>
      <c r="L70" s="28">
        <v>0.13602306969242431</v>
      </c>
      <c r="M70" s="28">
        <v>0.41789532107393379</v>
      </c>
      <c r="N70" s="29">
        <v>0.13602306969242431</v>
      </c>
    </row>
    <row r="71" spans="1:14" x14ac:dyDescent="0.2">
      <c r="A71" s="19">
        <v>1964</v>
      </c>
      <c r="B71" s="20">
        <v>4</v>
      </c>
      <c r="C71" s="28">
        <v>0.29571022977451272</v>
      </c>
      <c r="D71" s="28">
        <v>0.16128914030289279</v>
      </c>
      <c r="E71" s="28">
        <v>0.56067099774435247</v>
      </c>
      <c r="F71" s="29">
        <v>0.16128914030289279</v>
      </c>
      <c r="G71" s="28">
        <v>0.26974240380766767</v>
      </c>
      <c r="H71" s="28">
        <v>0.14736035249014731</v>
      </c>
      <c r="I71" s="28">
        <v>0.51143561314103791</v>
      </c>
      <c r="J71" s="29">
        <v>0.14736035249014731</v>
      </c>
      <c r="K71" s="28">
        <v>0.23896351311826311</v>
      </c>
      <c r="L71" s="28">
        <v>0.13089199811919461</v>
      </c>
      <c r="M71" s="28">
        <v>0.45307837820381008</v>
      </c>
      <c r="N71" s="29">
        <v>0.13089199811919461</v>
      </c>
    </row>
    <row r="72" spans="1:14" x14ac:dyDescent="0.2">
      <c r="A72" s="19">
        <v>1964</v>
      </c>
      <c r="B72" s="20">
        <v>5</v>
      </c>
      <c r="C72" s="28">
        <v>0.20195071460759759</v>
      </c>
      <c r="D72" s="28">
        <v>0.20498415533578279</v>
      </c>
      <c r="E72" s="28">
        <v>0.45241778851402031</v>
      </c>
      <c r="F72" s="29">
        <v>0.20498415533578279</v>
      </c>
      <c r="G72" s="28">
        <v>0.18459260477934089</v>
      </c>
      <c r="H72" s="28">
        <v>0.2142036580557056</v>
      </c>
      <c r="I72" s="28">
        <v>0.41353148065151812</v>
      </c>
      <c r="J72" s="29">
        <v>0.2142036580557056</v>
      </c>
      <c r="K72" s="28">
        <v>0.16352348220092019</v>
      </c>
      <c r="L72" s="28">
        <v>0.22457151209835399</v>
      </c>
      <c r="M72" s="28">
        <v>0.36633161873777709</v>
      </c>
      <c r="N72" s="29">
        <v>0.22457151209835399</v>
      </c>
    </row>
    <row r="73" spans="1:14" x14ac:dyDescent="0.2">
      <c r="A73" s="19">
        <v>1964</v>
      </c>
      <c r="B73" s="20">
        <v>6</v>
      </c>
      <c r="C73" s="28">
        <v>0.32429096403787788</v>
      </c>
      <c r="D73" s="28">
        <v>0.16148589682374601</v>
      </c>
      <c r="E73" s="28">
        <v>0.59430136032565195</v>
      </c>
      <c r="F73" s="29">
        <v>0.16148589682374601</v>
      </c>
      <c r="G73" s="28">
        <v>0.29701952969340101</v>
      </c>
      <c r="H73" s="28">
        <v>0.14910120396528009</v>
      </c>
      <c r="I73" s="28">
        <v>0.54432324706850521</v>
      </c>
      <c r="J73" s="29">
        <v>0.14910120396528009</v>
      </c>
      <c r="K73" s="28">
        <v>0.26310817883856169</v>
      </c>
      <c r="L73" s="28">
        <v>0.1339063248768424</v>
      </c>
      <c r="M73" s="28">
        <v>0.48217670529450313</v>
      </c>
      <c r="N73" s="29">
        <v>0.1339063248768424</v>
      </c>
    </row>
    <row r="74" spans="1:14" x14ac:dyDescent="0.2">
      <c r="A74" s="19">
        <v>1964</v>
      </c>
      <c r="B74" s="20">
        <v>7</v>
      </c>
      <c r="C74" s="28">
        <v>0.23347654066328061</v>
      </c>
      <c r="D74" s="28">
        <v>0.18123790864930109</v>
      </c>
      <c r="E74" s="28">
        <v>0.51791147027492379</v>
      </c>
      <c r="F74" s="29">
        <v>0.18123790864930109</v>
      </c>
      <c r="G74" s="28">
        <v>0.21427422259529649</v>
      </c>
      <c r="H74" s="28">
        <v>0.1800576984928931</v>
      </c>
      <c r="I74" s="28">
        <v>0.47531575271364979</v>
      </c>
      <c r="J74" s="29">
        <v>0.1800576984928931</v>
      </c>
      <c r="K74" s="28">
        <v>0.18980289854635521</v>
      </c>
      <c r="L74" s="28">
        <v>0.17917413848845681</v>
      </c>
      <c r="M74" s="28">
        <v>0.42103201447701177</v>
      </c>
      <c r="N74" s="29">
        <v>0.17917413848845681</v>
      </c>
    </row>
    <row r="75" spans="1:14" x14ac:dyDescent="0.2">
      <c r="A75" s="19">
        <v>1964</v>
      </c>
      <c r="B75" s="20">
        <v>8</v>
      </c>
      <c r="C75" s="28">
        <v>0.2020720279342767</v>
      </c>
      <c r="D75" s="28">
        <v>0.18904776069824311</v>
      </c>
      <c r="E75" s="28">
        <v>0.49686842786813118</v>
      </c>
      <c r="F75" s="29">
        <v>0.18904776069824311</v>
      </c>
      <c r="G75" s="28">
        <v>0.18582524042057519</v>
      </c>
      <c r="H75" s="28">
        <v>0.1917815612166317</v>
      </c>
      <c r="I75" s="28">
        <v>0.45691972317919721</v>
      </c>
      <c r="J75" s="29">
        <v>0.1917815612166317</v>
      </c>
      <c r="K75" s="28">
        <v>0.16459674448552991</v>
      </c>
      <c r="L75" s="28">
        <v>0.19562545590776381</v>
      </c>
      <c r="M75" s="28">
        <v>0.4047216554452423</v>
      </c>
      <c r="N75" s="29">
        <v>0.19562545590776381</v>
      </c>
    </row>
    <row r="76" spans="1:14" x14ac:dyDescent="0.2">
      <c r="A76" s="19">
        <v>1964</v>
      </c>
      <c r="B76" s="20">
        <v>9</v>
      </c>
      <c r="C76" s="28">
        <v>0.14514597826433251</v>
      </c>
      <c r="D76" s="28">
        <v>0.18655570234544011</v>
      </c>
      <c r="E76" s="28">
        <v>0.47551585389105028</v>
      </c>
      <c r="F76" s="29">
        <v>0.18655570234544011</v>
      </c>
      <c r="G76" s="28">
        <v>0.1337428828086682</v>
      </c>
      <c r="H76" s="28">
        <v>0.18842517825479421</v>
      </c>
      <c r="I76" s="28">
        <v>0.4381579281845146</v>
      </c>
      <c r="J76" s="29">
        <v>0.18842517825479421</v>
      </c>
      <c r="K76" s="28">
        <v>0.1184597737549066</v>
      </c>
      <c r="L76" s="28">
        <v>0.19133838514368179</v>
      </c>
      <c r="M76" s="28">
        <v>0.38808860667307382</v>
      </c>
      <c r="N76" s="29">
        <v>0.19133838514368179</v>
      </c>
    </row>
    <row r="77" spans="1:14" x14ac:dyDescent="0.2">
      <c r="A77" s="19">
        <v>1964</v>
      </c>
      <c r="B77" s="20">
        <v>10</v>
      </c>
      <c r="C77" s="28">
        <v>0.25657681121794712</v>
      </c>
      <c r="D77" s="28">
        <v>0.18244113980250751</v>
      </c>
      <c r="E77" s="28">
        <v>0.5690705494798981</v>
      </c>
      <c r="F77" s="29">
        <v>0.18244113980250751</v>
      </c>
      <c r="G77" s="28">
        <v>0.23688940117596191</v>
      </c>
      <c r="H77" s="28">
        <v>0.18275776835833291</v>
      </c>
      <c r="I77" s="28">
        <v>0.52540516445446883</v>
      </c>
      <c r="J77" s="29">
        <v>0.18275776835833291</v>
      </c>
      <c r="K77" s="28">
        <v>0.2098116431069865</v>
      </c>
      <c r="L77" s="28">
        <v>0.18379042055176251</v>
      </c>
      <c r="M77" s="28">
        <v>0.46534847191920142</v>
      </c>
      <c r="N77" s="29">
        <v>0.18379042055176251</v>
      </c>
    </row>
    <row r="78" spans="1:14" x14ac:dyDescent="0.2">
      <c r="A78" s="19">
        <v>1964</v>
      </c>
      <c r="B78" s="20">
        <v>11</v>
      </c>
      <c r="C78" s="28">
        <v>0.4113534794559498</v>
      </c>
      <c r="D78" s="28">
        <v>0.157419334096491</v>
      </c>
      <c r="E78" s="28">
        <v>0.75450306742884987</v>
      </c>
      <c r="F78" s="29">
        <v>0.157419334096491</v>
      </c>
      <c r="G78" s="28">
        <v>0.38054093191228189</v>
      </c>
      <c r="H78" s="28">
        <v>0.14596867585775039</v>
      </c>
      <c r="I78" s="28">
        <v>0.69798680392782797</v>
      </c>
      <c r="J78" s="29">
        <v>0.14596867585775039</v>
      </c>
      <c r="K78" s="28">
        <v>0.33703043668427429</v>
      </c>
      <c r="L78" s="28">
        <v>0.12987162466730731</v>
      </c>
      <c r="M78" s="28">
        <v>0.61818001061153238</v>
      </c>
      <c r="N78" s="29">
        <v>0.12987162466730731</v>
      </c>
    </row>
    <row r="79" spans="1:14" x14ac:dyDescent="0.2">
      <c r="A79" s="19">
        <v>1964</v>
      </c>
      <c r="B79" s="20">
        <v>12</v>
      </c>
      <c r="C79" s="28">
        <v>0.32881618896616183</v>
      </c>
      <c r="D79" s="28">
        <v>0.15661017953804121</v>
      </c>
      <c r="E79" s="28">
        <v>0.65385137259263415</v>
      </c>
      <c r="F79" s="29">
        <v>0.15661017953804121</v>
      </c>
      <c r="G79" s="28">
        <v>0.3047844665309562</v>
      </c>
      <c r="H79" s="28">
        <v>0.1453505867520572</v>
      </c>
      <c r="I79" s="28">
        <v>0.60606426469679575</v>
      </c>
      <c r="J79" s="29">
        <v>0.1453505867520572</v>
      </c>
      <c r="K79" s="28">
        <v>0.26992581442169111</v>
      </c>
      <c r="L79" s="28">
        <v>0.12905960470401001</v>
      </c>
      <c r="M79" s="28">
        <v>0.53674779460438915</v>
      </c>
      <c r="N79" s="29">
        <v>0.12905960470401001</v>
      </c>
    </row>
    <row r="80" spans="1:14" x14ac:dyDescent="0.2">
      <c r="A80" s="19">
        <v>1965</v>
      </c>
      <c r="B80" s="20">
        <v>1</v>
      </c>
      <c r="C80" s="28">
        <v>0.47759947086813132</v>
      </c>
      <c r="D80" s="28">
        <v>0.20506469850266101</v>
      </c>
      <c r="E80" s="28">
        <v>0.79536454321371031</v>
      </c>
      <c r="F80" s="29">
        <v>0.20506469850266101</v>
      </c>
      <c r="G80" s="28">
        <v>0.44356003372853209</v>
      </c>
      <c r="H80" s="28">
        <v>0.21687495193574349</v>
      </c>
      <c r="I80" s="28">
        <v>0.7386773753603264</v>
      </c>
      <c r="J80" s="29">
        <v>0.21687495193574349</v>
      </c>
      <c r="K80" s="28">
        <v>0.39281485113108988</v>
      </c>
      <c r="L80" s="28">
        <v>0.23325004685907791</v>
      </c>
      <c r="M80" s="28">
        <v>0.65416949493167553</v>
      </c>
      <c r="N80" s="29">
        <v>0.23325004685907791</v>
      </c>
    </row>
    <row r="81" spans="1:14" x14ac:dyDescent="0.2">
      <c r="A81" s="19">
        <v>1965</v>
      </c>
      <c r="B81" s="20">
        <v>2</v>
      </c>
      <c r="C81" s="28">
        <v>0.39197239943221479</v>
      </c>
      <c r="D81" s="28">
        <v>0.1618143232628956</v>
      </c>
      <c r="E81" s="28">
        <v>0.6778174277942145</v>
      </c>
      <c r="F81" s="29">
        <v>0.1618143232628956</v>
      </c>
      <c r="G81" s="28">
        <v>0.3636365382901906</v>
      </c>
      <c r="H81" s="28">
        <v>0.15697641217218269</v>
      </c>
      <c r="I81" s="28">
        <v>0.62881770092201072</v>
      </c>
      <c r="J81" s="29">
        <v>0.15697641217218269</v>
      </c>
      <c r="K81" s="28">
        <v>0.32192962536991793</v>
      </c>
      <c r="L81" s="28">
        <v>0.1507193733528526</v>
      </c>
      <c r="M81" s="28">
        <v>0.55669611155039644</v>
      </c>
      <c r="N81" s="29">
        <v>0.1507193733528526</v>
      </c>
    </row>
    <row r="82" spans="1:14" x14ac:dyDescent="0.2">
      <c r="A82" s="19">
        <v>1965</v>
      </c>
      <c r="B82" s="20">
        <v>3</v>
      </c>
      <c r="C82" s="28">
        <v>0.42627666407658332</v>
      </c>
      <c r="D82" s="28">
        <v>0.1757353506805937</v>
      </c>
      <c r="E82" s="28">
        <v>0.66257890852636026</v>
      </c>
      <c r="F82" s="29">
        <v>0.1757353506805937</v>
      </c>
      <c r="G82" s="28">
        <v>0.39502828435300458</v>
      </c>
      <c r="H82" s="28">
        <v>0.17730944873172089</v>
      </c>
      <c r="I82" s="28">
        <v>0.6140082991656135</v>
      </c>
      <c r="J82" s="29">
        <v>0.17730944873172089</v>
      </c>
      <c r="K82" s="28">
        <v>0.3496069880720663</v>
      </c>
      <c r="L82" s="28">
        <v>0.18031303259694581</v>
      </c>
      <c r="M82" s="28">
        <v>0.54340815740352599</v>
      </c>
      <c r="N82" s="29">
        <v>0.18031303259694581</v>
      </c>
    </row>
    <row r="83" spans="1:14" x14ac:dyDescent="0.2">
      <c r="A83" s="19">
        <v>1965</v>
      </c>
      <c r="B83" s="20">
        <v>4</v>
      </c>
      <c r="C83" s="28">
        <v>0.42829817854091229</v>
      </c>
      <c r="D83" s="28">
        <v>0.1911582491461537</v>
      </c>
      <c r="E83" s="28">
        <v>0.63764322608718571</v>
      </c>
      <c r="F83" s="29">
        <v>0.1911582491461537</v>
      </c>
      <c r="G83" s="28">
        <v>0.39646843299119472</v>
      </c>
      <c r="H83" s="28">
        <v>0.1994231360061697</v>
      </c>
      <c r="I83" s="28">
        <v>0.59025562871985893</v>
      </c>
      <c r="J83" s="29">
        <v>0.1994231360061697</v>
      </c>
      <c r="K83" s="28">
        <v>0.35076766415477639</v>
      </c>
      <c r="L83" s="28">
        <v>0.2112005079086168</v>
      </c>
      <c r="M83" s="28">
        <v>0.52221708189532501</v>
      </c>
      <c r="N83" s="29">
        <v>0.2112005079086168</v>
      </c>
    </row>
    <row r="84" spans="1:14" x14ac:dyDescent="0.2">
      <c r="A84" s="19">
        <v>1965</v>
      </c>
      <c r="B84" s="20">
        <v>5</v>
      </c>
      <c r="C84" s="28">
        <v>0.52006229059494069</v>
      </c>
      <c r="D84" s="28">
        <v>0.22634199815086131</v>
      </c>
      <c r="E84" s="28">
        <v>0.64700765479114253</v>
      </c>
      <c r="F84" s="29">
        <v>0.22634199815086131</v>
      </c>
      <c r="G84" s="28">
        <v>0.4808887813490445</v>
      </c>
      <c r="H84" s="28">
        <v>0.24808165341328009</v>
      </c>
      <c r="I84" s="28">
        <v>0.59827203060633272</v>
      </c>
      <c r="J84" s="29">
        <v>0.24808165341328009</v>
      </c>
      <c r="K84" s="28">
        <v>0.42531935263455162</v>
      </c>
      <c r="L84" s="28">
        <v>0.27609899341047373</v>
      </c>
      <c r="M84" s="28">
        <v>0.52913830104959603</v>
      </c>
      <c r="N84" s="29">
        <v>0.27609899341047373</v>
      </c>
    </row>
    <row r="85" spans="1:14" x14ac:dyDescent="0.2">
      <c r="A85" s="19">
        <v>1965</v>
      </c>
      <c r="B85" s="20">
        <v>6</v>
      </c>
      <c r="C85" s="28">
        <v>0.65769840594819895</v>
      </c>
      <c r="D85" s="28">
        <v>0.2731617691075699</v>
      </c>
      <c r="E85" s="28">
        <v>0.73780093842881267</v>
      </c>
      <c r="F85" s="29">
        <v>0.2731617691075699</v>
      </c>
      <c r="G85" s="28">
        <v>0.60749694966378454</v>
      </c>
      <c r="H85" s="28">
        <v>0.31093842763756557</v>
      </c>
      <c r="I85" s="28">
        <v>0.68148533659344623</v>
      </c>
      <c r="J85" s="29">
        <v>0.31093842763756557</v>
      </c>
      <c r="K85" s="28">
        <v>0.53712417241549049</v>
      </c>
      <c r="L85" s="28">
        <v>0.3571338787926544</v>
      </c>
      <c r="M85" s="28">
        <v>0.60254170433881293</v>
      </c>
      <c r="N85" s="29">
        <v>0.3571338787926544</v>
      </c>
    </row>
    <row r="86" spans="1:14" x14ac:dyDescent="0.2">
      <c r="A86" s="19">
        <v>1965</v>
      </c>
      <c r="B86" s="20">
        <v>7</v>
      </c>
      <c r="C86" s="28">
        <v>0.7354019103585494</v>
      </c>
      <c r="D86" s="28">
        <v>0.18810788794065081</v>
      </c>
      <c r="E86" s="28">
        <v>0.760453789540672</v>
      </c>
      <c r="F86" s="29">
        <v>0.18810788794065081</v>
      </c>
      <c r="G86" s="28">
        <v>0.67853339985717309</v>
      </c>
      <c r="H86" s="28">
        <v>0.19648392200351461</v>
      </c>
      <c r="I86" s="28">
        <v>0.7016480212836651</v>
      </c>
      <c r="J86" s="29">
        <v>0.19648392200351461</v>
      </c>
      <c r="K86" s="28">
        <v>0.59973922659688872</v>
      </c>
      <c r="L86" s="28">
        <v>0.2084031892564632</v>
      </c>
      <c r="M86" s="28">
        <v>0.62016968024931352</v>
      </c>
      <c r="N86" s="29">
        <v>0.2084031892564632</v>
      </c>
    </row>
    <row r="87" spans="1:14" x14ac:dyDescent="0.2">
      <c r="A87" s="19">
        <v>1965</v>
      </c>
      <c r="B87" s="20">
        <v>8</v>
      </c>
      <c r="C87" s="28">
        <v>0.85204570665286927</v>
      </c>
      <c r="D87" s="28">
        <v>0.34030382555407462</v>
      </c>
      <c r="E87" s="28">
        <v>0.80981671217070839</v>
      </c>
      <c r="F87" s="29">
        <v>0.34030382555407462</v>
      </c>
      <c r="G87" s="28">
        <v>0.7853073481299524</v>
      </c>
      <c r="H87" s="28">
        <v>0.40088988790055807</v>
      </c>
      <c r="I87" s="28">
        <v>0.74638603274505966</v>
      </c>
      <c r="J87" s="29">
        <v>0.40088988790055807</v>
      </c>
      <c r="K87" s="28">
        <v>0.69389226227661627</v>
      </c>
      <c r="L87" s="28">
        <v>0.47167600847986002</v>
      </c>
      <c r="M87" s="28">
        <v>0.65950165120247184</v>
      </c>
      <c r="N87" s="29">
        <v>0.47167600847986002</v>
      </c>
    </row>
    <row r="88" spans="1:14" x14ac:dyDescent="0.2">
      <c r="A88" s="19">
        <v>1965</v>
      </c>
      <c r="B88" s="20">
        <v>9</v>
      </c>
      <c r="C88" s="28">
        <v>0.72984476652626784</v>
      </c>
      <c r="D88" s="28">
        <v>0.1731502525932036</v>
      </c>
      <c r="E88" s="28">
        <v>0.65586520005263482</v>
      </c>
      <c r="F88" s="29">
        <v>0.1731502525932036</v>
      </c>
      <c r="G88" s="28">
        <v>0.67195266906926032</v>
      </c>
      <c r="H88" s="28">
        <v>0.1752181909734129</v>
      </c>
      <c r="I88" s="28">
        <v>0.6038412439710914</v>
      </c>
      <c r="J88" s="29">
        <v>0.1752181909734129</v>
      </c>
      <c r="K88" s="28">
        <v>0.59354377013940418</v>
      </c>
      <c r="L88" s="28">
        <v>0.1792794216453516</v>
      </c>
      <c r="M88" s="28">
        <v>0.53338013971833387</v>
      </c>
      <c r="N88" s="29">
        <v>0.1792794216453516</v>
      </c>
    </row>
    <row r="89" spans="1:14" x14ac:dyDescent="0.2">
      <c r="A89" s="19">
        <v>1965</v>
      </c>
      <c r="B89" s="20">
        <v>10</v>
      </c>
      <c r="C89" s="28">
        <v>0.83028373787900811</v>
      </c>
      <c r="D89" s="28">
        <v>0.19046202111814009</v>
      </c>
      <c r="E89" s="28">
        <v>0.67936848989856868</v>
      </c>
      <c r="F89" s="29">
        <v>0.19046202111814009</v>
      </c>
      <c r="G89" s="28">
        <v>0.76360234448204045</v>
      </c>
      <c r="H89" s="28">
        <v>0.20138542451091701</v>
      </c>
      <c r="I89" s="28">
        <v>0.62480733752413575</v>
      </c>
      <c r="J89" s="29">
        <v>0.20138542451091701</v>
      </c>
      <c r="K89" s="28">
        <v>0.67428504555095847</v>
      </c>
      <c r="L89" s="28">
        <v>0.21641336390150159</v>
      </c>
      <c r="M89" s="28">
        <v>0.55172466020754041</v>
      </c>
      <c r="N89" s="29">
        <v>0.21641336390150159</v>
      </c>
    </row>
    <row r="90" spans="1:14" x14ac:dyDescent="0.2">
      <c r="A90" s="19">
        <v>1965</v>
      </c>
      <c r="B90" s="20">
        <v>11</v>
      </c>
      <c r="C90" s="28">
        <v>0.80223346803435747</v>
      </c>
      <c r="D90" s="28">
        <v>0.17181390062685051</v>
      </c>
      <c r="E90" s="28">
        <v>0.6433221482904643</v>
      </c>
      <c r="F90" s="29">
        <v>0.17181390062685051</v>
      </c>
      <c r="G90" s="28">
        <v>0.73701300129650726</v>
      </c>
      <c r="H90" s="28">
        <v>0.173774193037216</v>
      </c>
      <c r="I90" s="28">
        <v>0.59102095113758812</v>
      </c>
      <c r="J90" s="29">
        <v>0.173774193037216</v>
      </c>
      <c r="K90" s="28">
        <v>0.65060013790077464</v>
      </c>
      <c r="L90" s="28">
        <v>0.17785657792638729</v>
      </c>
      <c r="M90" s="28">
        <v>0.52172527707915761</v>
      </c>
      <c r="N90" s="29">
        <v>0.17785657792638729</v>
      </c>
    </row>
    <row r="91" spans="1:14" x14ac:dyDescent="0.2">
      <c r="A91" s="19">
        <v>1965</v>
      </c>
      <c r="B91" s="20">
        <v>12</v>
      </c>
      <c r="C91" s="28">
        <v>0.87500604319270769</v>
      </c>
      <c r="D91" s="28">
        <v>0.24693917339154769</v>
      </c>
      <c r="E91" s="28">
        <v>0.66440124911116438</v>
      </c>
      <c r="F91" s="29">
        <v>0.24693917339154769</v>
      </c>
      <c r="G91" s="28">
        <v>0.80300858477197457</v>
      </c>
      <c r="H91" s="28">
        <v>0.28299391679666902</v>
      </c>
      <c r="I91" s="28">
        <v>0.60973282518460048</v>
      </c>
      <c r="J91" s="29">
        <v>0.28299391679666902</v>
      </c>
      <c r="K91" s="28">
        <v>0.70863473182811643</v>
      </c>
      <c r="L91" s="28">
        <v>0.32595101035573237</v>
      </c>
      <c r="M91" s="28">
        <v>0.53807377063619277</v>
      </c>
      <c r="N91" s="29">
        <v>0.32595101035573237</v>
      </c>
    </row>
    <row r="92" spans="1:14" x14ac:dyDescent="0.2">
      <c r="A92" s="19">
        <v>1966</v>
      </c>
      <c r="B92" s="20">
        <v>1</v>
      </c>
      <c r="C92" s="28">
        <v>0.75997782071164244</v>
      </c>
      <c r="D92" s="28">
        <v>0.18322156697271641</v>
      </c>
      <c r="E92" s="28">
        <v>0.53305127109092598</v>
      </c>
      <c r="F92" s="29">
        <v>0.18322156697271641</v>
      </c>
      <c r="G92" s="28">
        <v>0.69670018128282196</v>
      </c>
      <c r="H92" s="28">
        <v>0.18495431800999279</v>
      </c>
      <c r="I92" s="28">
        <v>0.4886680993589127</v>
      </c>
      <c r="J92" s="29">
        <v>0.18495431800999279</v>
      </c>
      <c r="K92" s="28">
        <v>0.61462741520349484</v>
      </c>
      <c r="L92" s="28">
        <v>0.18906111555885141</v>
      </c>
      <c r="M92" s="28">
        <v>0.43110195586334721</v>
      </c>
      <c r="N92" s="29">
        <v>0.18906111555885141</v>
      </c>
    </row>
    <row r="93" spans="1:14" x14ac:dyDescent="0.2">
      <c r="A93" s="19">
        <v>1966</v>
      </c>
      <c r="B93" s="20">
        <v>2</v>
      </c>
      <c r="C93" s="28">
        <v>0.52327160292729791</v>
      </c>
      <c r="D93" s="28">
        <v>0.18012996864623471</v>
      </c>
      <c r="E93" s="28">
        <v>0.28856684119478088</v>
      </c>
      <c r="F93" s="29">
        <v>0.18012996864623471</v>
      </c>
      <c r="G93" s="28">
        <v>0.47971719728548351</v>
      </c>
      <c r="H93" s="28">
        <v>0.1802779342038961</v>
      </c>
      <c r="I93" s="28">
        <v>0.26454803874904459</v>
      </c>
      <c r="J93" s="29">
        <v>0.1802779342038961</v>
      </c>
      <c r="K93" s="28">
        <v>0.4232981983589757</v>
      </c>
      <c r="L93" s="28">
        <v>0.1823910091541695</v>
      </c>
      <c r="M93" s="28">
        <v>0.23343484206014251</v>
      </c>
      <c r="N93" s="29">
        <v>0.1823910091541695</v>
      </c>
    </row>
    <row r="94" spans="1:14" x14ac:dyDescent="0.2">
      <c r="A94" s="19">
        <v>1966</v>
      </c>
      <c r="B94" s="20">
        <v>3</v>
      </c>
      <c r="C94" s="28">
        <v>0.78465788692691441</v>
      </c>
      <c r="D94" s="28">
        <v>0.207046671909836</v>
      </c>
      <c r="E94" s="28">
        <v>0.53269119447547342</v>
      </c>
      <c r="F94" s="29">
        <v>0.207046671909836</v>
      </c>
      <c r="G94" s="28">
        <v>0.71936869442958296</v>
      </c>
      <c r="H94" s="28">
        <v>0.22207969448609491</v>
      </c>
      <c r="I94" s="28">
        <v>0.48836744712367758</v>
      </c>
      <c r="J94" s="29">
        <v>0.22207969448609491</v>
      </c>
      <c r="K94" s="28">
        <v>0.63490315339227166</v>
      </c>
      <c r="L94" s="28">
        <v>0.24219640430736339</v>
      </c>
      <c r="M94" s="28">
        <v>0.43102519555541752</v>
      </c>
      <c r="N94" s="29">
        <v>0.24219640430736339</v>
      </c>
    </row>
    <row r="95" spans="1:14" x14ac:dyDescent="0.2">
      <c r="A95" s="19">
        <v>1966</v>
      </c>
      <c r="B95" s="20">
        <v>4</v>
      </c>
      <c r="C95" s="28">
        <v>0.50775983488639731</v>
      </c>
      <c r="D95" s="28">
        <v>0.1617092442049442</v>
      </c>
      <c r="E95" s="28">
        <v>0.2803053704407279</v>
      </c>
      <c r="F95" s="29">
        <v>0.1617092442049442</v>
      </c>
      <c r="G95" s="28">
        <v>0.46552451594936461</v>
      </c>
      <c r="H95" s="28">
        <v>0.15017637182071719</v>
      </c>
      <c r="I95" s="28">
        <v>0.25698964929280382</v>
      </c>
      <c r="J95" s="29">
        <v>0.15017637182071719</v>
      </c>
      <c r="K95" s="28">
        <v>0.41095381422299382</v>
      </c>
      <c r="L95" s="28">
        <v>0.13582296538738789</v>
      </c>
      <c r="M95" s="28">
        <v>0.2268642638021551</v>
      </c>
      <c r="N95" s="29">
        <v>0.13582296538738789</v>
      </c>
    </row>
    <row r="96" spans="1:14" x14ac:dyDescent="0.2">
      <c r="A96" s="19">
        <v>1966</v>
      </c>
      <c r="B96" s="20">
        <v>5</v>
      </c>
      <c r="C96" s="28">
        <v>0.72506526536989557</v>
      </c>
      <c r="D96" s="28">
        <v>0.17298814054606301</v>
      </c>
      <c r="E96" s="28">
        <v>0.49559034154428028</v>
      </c>
      <c r="F96" s="29">
        <v>0.17298814054606301</v>
      </c>
      <c r="G96" s="28">
        <v>0.66477440708472912</v>
      </c>
      <c r="H96" s="28">
        <v>0.16942812108858249</v>
      </c>
      <c r="I96" s="28">
        <v>0.45438085534126887</v>
      </c>
      <c r="J96" s="29">
        <v>0.16942812108858249</v>
      </c>
      <c r="K96" s="28">
        <v>0.58697411666625454</v>
      </c>
      <c r="L96" s="28">
        <v>0.1667211383811372</v>
      </c>
      <c r="M96" s="28">
        <v>0.40120347346645813</v>
      </c>
      <c r="N96" s="29">
        <v>0.1667211383811372</v>
      </c>
    </row>
    <row r="97" spans="1:14" x14ac:dyDescent="0.2">
      <c r="A97" s="19">
        <v>1966</v>
      </c>
      <c r="B97" s="20">
        <v>6</v>
      </c>
      <c r="C97" s="28">
        <v>0.58765234077042283</v>
      </c>
      <c r="D97" s="28">
        <v>0.1653298437192065</v>
      </c>
      <c r="E97" s="28">
        <v>0.38933342191572617</v>
      </c>
      <c r="F97" s="29">
        <v>0.1653298437192065</v>
      </c>
      <c r="G97" s="28">
        <v>0.53880373003234872</v>
      </c>
      <c r="H97" s="28">
        <v>0.1568696424589574</v>
      </c>
      <c r="I97" s="28">
        <v>0.35697007465235908</v>
      </c>
      <c r="J97" s="29">
        <v>0.1568696424589574</v>
      </c>
      <c r="K97" s="28">
        <v>0.4758489861657334</v>
      </c>
      <c r="L97" s="28">
        <v>0.14724374384765329</v>
      </c>
      <c r="M97" s="28">
        <v>0.31526108422566601</v>
      </c>
      <c r="N97" s="29">
        <v>0.14724374384765329</v>
      </c>
    </row>
    <row r="98" spans="1:14" x14ac:dyDescent="0.2">
      <c r="A98" s="19">
        <v>1966</v>
      </c>
      <c r="B98" s="20">
        <v>7</v>
      </c>
      <c r="C98" s="28">
        <v>0.5888839133799314</v>
      </c>
      <c r="D98" s="28">
        <v>0.1593628873937552</v>
      </c>
      <c r="E98" s="28">
        <v>0.40673947736024879</v>
      </c>
      <c r="F98" s="29">
        <v>0.1593628873937552</v>
      </c>
      <c r="G98" s="28">
        <v>0.53994895037839763</v>
      </c>
      <c r="H98" s="28">
        <v>0.1468079305768239</v>
      </c>
      <c r="I98" s="28">
        <v>0.37294031792719828</v>
      </c>
      <c r="J98" s="29">
        <v>0.1468079305768239</v>
      </c>
      <c r="K98" s="28">
        <v>0.47696317178332559</v>
      </c>
      <c r="L98" s="28">
        <v>0.13086358030961609</v>
      </c>
      <c r="M98" s="28">
        <v>0.32943632319273969</v>
      </c>
      <c r="N98" s="29">
        <v>0.13086358030961609</v>
      </c>
    </row>
    <row r="99" spans="1:14" x14ac:dyDescent="0.2">
      <c r="A99" s="19">
        <v>1966</v>
      </c>
      <c r="B99" s="20">
        <v>8</v>
      </c>
      <c r="C99" s="28">
        <v>0.53358710455439906</v>
      </c>
      <c r="D99" s="28">
        <v>0.158830141246836</v>
      </c>
      <c r="E99" s="28">
        <v>0.37794433176348707</v>
      </c>
      <c r="F99" s="29">
        <v>0.158830141246836</v>
      </c>
      <c r="G99" s="28">
        <v>0.4892616528305076</v>
      </c>
      <c r="H99" s="28">
        <v>0.1461119438839748</v>
      </c>
      <c r="I99" s="28">
        <v>0.34654823337784307</v>
      </c>
      <c r="J99" s="29">
        <v>0.1461119438839748</v>
      </c>
      <c r="K99" s="28">
        <v>0.43228146171084519</v>
      </c>
      <c r="L99" s="28">
        <v>0.12991487212521349</v>
      </c>
      <c r="M99" s="28">
        <v>0.30618867432429198</v>
      </c>
      <c r="N99" s="29">
        <v>0.12991487212521349</v>
      </c>
    </row>
    <row r="100" spans="1:14" x14ac:dyDescent="0.2">
      <c r="A100" s="19">
        <v>1966</v>
      </c>
      <c r="B100" s="20">
        <v>9</v>
      </c>
      <c r="C100" s="28">
        <v>0.48525509033361452</v>
      </c>
      <c r="D100" s="28">
        <v>0.17463254457923991</v>
      </c>
      <c r="E100" s="28">
        <v>0.3810030549623355</v>
      </c>
      <c r="F100" s="29">
        <v>0.17463254457923991</v>
      </c>
      <c r="G100" s="28">
        <v>0.44495772444193482</v>
      </c>
      <c r="H100" s="28">
        <v>0.17309949427489499</v>
      </c>
      <c r="I100" s="28">
        <v>0.34936316118788902</v>
      </c>
      <c r="J100" s="29">
        <v>0.17309949427489499</v>
      </c>
      <c r="K100" s="28">
        <v>0.39322142247688108</v>
      </c>
      <c r="L100" s="28">
        <v>0.17323536135746931</v>
      </c>
      <c r="M100" s="28">
        <v>0.30874186840023887</v>
      </c>
      <c r="N100" s="29">
        <v>0.17323536135746931</v>
      </c>
    </row>
    <row r="101" spans="1:14" x14ac:dyDescent="0.2">
      <c r="A101" s="19">
        <v>1966</v>
      </c>
      <c r="B101" s="20">
        <v>10</v>
      </c>
      <c r="C101" s="28">
        <v>0.33119870183444189</v>
      </c>
      <c r="D101" s="28">
        <v>0.25745679924357878</v>
      </c>
      <c r="E101" s="28">
        <v>0.23191973913482711</v>
      </c>
      <c r="F101" s="29">
        <v>0.25745679924357878</v>
      </c>
      <c r="G101" s="28">
        <v>0.30370366291632078</v>
      </c>
      <c r="H101" s="28">
        <v>0.29693850920908887</v>
      </c>
      <c r="I101" s="28">
        <v>0.21266651676990339</v>
      </c>
      <c r="J101" s="29">
        <v>0.29693850920908887</v>
      </c>
      <c r="K101" s="28">
        <v>0.26844859511566471</v>
      </c>
      <c r="L101" s="28">
        <v>0.34428936739628158</v>
      </c>
      <c r="M101" s="28">
        <v>0.18797938459751959</v>
      </c>
      <c r="N101" s="29">
        <v>0.34428936739628158</v>
      </c>
    </row>
    <row r="102" spans="1:14" x14ac:dyDescent="0.2">
      <c r="A102" s="19">
        <v>1966</v>
      </c>
      <c r="B102" s="20">
        <v>11</v>
      </c>
      <c r="C102" s="28">
        <v>0.17093297975346541</v>
      </c>
      <c r="D102" s="28">
        <v>0.16439375269312681</v>
      </c>
      <c r="E102" s="28">
        <v>0.132270064082951</v>
      </c>
      <c r="F102" s="29">
        <v>0.16439375269312681</v>
      </c>
      <c r="G102" s="28">
        <v>0.15674726677005529</v>
      </c>
      <c r="H102" s="28">
        <v>0.1564769209343253</v>
      </c>
      <c r="I102" s="28">
        <v>0.12129298307679159</v>
      </c>
      <c r="J102" s="29">
        <v>0.1564769209343253</v>
      </c>
      <c r="K102" s="28">
        <v>0.1385809294787958</v>
      </c>
      <c r="L102" s="28">
        <v>0.147759657318219</v>
      </c>
      <c r="M102" s="28">
        <v>0.107235645510144</v>
      </c>
      <c r="N102" s="29">
        <v>0.147759657318219</v>
      </c>
    </row>
    <row r="103" spans="1:14" x14ac:dyDescent="0.2">
      <c r="A103" s="19">
        <v>1966</v>
      </c>
      <c r="B103" s="20">
        <v>12</v>
      </c>
      <c r="C103" s="28">
        <v>0.3839287950225026</v>
      </c>
      <c r="D103" s="28">
        <v>0.23339117058807329</v>
      </c>
      <c r="E103" s="28">
        <v>0.35523247317858098</v>
      </c>
      <c r="F103" s="29">
        <v>0.23339117058807329</v>
      </c>
      <c r="G103" s="28">
        <v>0.35207684545364498</v>
      </c>
      <c r="H103" s="28">
        <v>0.26321521367038492</v>
      </c>
      <c r="I103" s="28">
        <v>0.32576126141328082</v>
      </c>
      <c r="J103" s="29">
        <v>0.26321521367038492</v>
      </c>
      <c r="K103" s="28">
        <v>0.31133865719707859</v>
      </c>
      <c r="L103" s="28">
        <v>0.30025777728790859</v>
      </c>
      <c r="M103" s="28">
        <v>0.28806800278091771</v>
      </c>
      <c r="N103" s="29">
        <v>0.30025777728790859</v>
      </c>
    </row>
    <row r="104" spans="1:14" x14ac:dyDescent="0.2">
      <c r="A104" s="19">
        <v>1967</v>
      </c>
      <c r="B104" s="20">
        <v>1</v>
      </c>
      <c r="C104" s="28">
        <v>0.34291748521057641</v>
      </c>
      <c r="D104" s="28">
        <v>0.1968112311325155</v>
      </c>
      <c r="E104" s="28">
        <v>0.34980301193633351</v>
      </c>
      <c r="F104" s="29">
        <v>0.1968112311325155</v>
      </c>
      <c r="G104" s="28">
        <v>0.3144771031490558</v>
      </c>
      <c r="H104" s="28">
        <v>0.18576011688069211</v>
      </c>
      <c r="I104" s="28">
        <v>0.32079156826605559</v>
      </c>
      <c r="J104" s="29">
        <v>0.18576011688069211</v>
      </c>
      <c r="K104" s="28">
        <v>0.27814829912319788</v>
      </c>
      <c r="L104" s="28">
        <v>0.17307826294093451</v>
      </c>
      <c r="M104" s="28">
        <v>0.28373330901606048</v>
      </c>
      <c r="N104" s="29">
        <v>0.17307826294093451</v>
      </c>
    </row>
    <row r="105" spans="1:14" x14ac:dyDescent="0.2">
      <c r="A105" s="19">
        <v>1967</v>
      </c>
      <c r="B105" s="20">
        <v>2</v>
      </c>
      <c r="C105" s="28">
        <v>0.29948830398388532</v>
      </c>
      <c r="D105" s="28">
        <v>0.2041090481122349</v>
      </c>
      <c r="E105" s="28">
        <v>0.31584051270601998</v>
      </c>
      <c r="F105" s="29">
        <v>0.2041090481122349</v>
      </c>
      <c r="G105" s="28">
        <v>0.27434725866566689</v>
      </c>
      <c r="H105" s="28">
        <v>0.1986337529204181</v>
      </c>
      <c r="I105" s="28">
        <v>0.28932675394601642</v>
      </c>
      <c r="J105" s="29">
        <v>0.1986337529204181</v>
      </c>
      <c r="K105" s="28">
        <v>0.2428550112987867</v>
      </c>
      <c r="L105" s="28">
        <v>0.19419676627270741</v>
      </c>
      <c r="M105" s="28">
        <v>0.25611501438120371</v>
      </c>
      <c r="N105" s="29">
        <v>0.19419676627270741</v>
      </c>
    </row>
    <row r="106" spans="1:14" x14ac:dyDescent="0.2">
      <c r="A106" s="19">
        <v>1967</v>
      </c>
      <c r="B106" s="20">
        <v>3</v>
      </c>
      <c r="C106" s="28">
        <v>0.39225459492066972</v>
      </c>
      <c r="D106" s="28">
        <v>0.2227543204783384</v>
      </c>
      <c r="E106" s="28">
        <v>0.39574257082399839</v>
      </c>
      <c r="F106" s="29">
        <v>0.2227543204783384</v>
      </c>
      <c r="G106" s="28">
        <v>0.35893297943947411</v>
      </c>
      <c r="H106" s="28">
        <v>0.22989347345437339</v>
      </c>
      <c r="I106" s="28">
        <v>0.36212465545654682</v>
      </c>
      <c r="J106" s="29">
        <v>0.22989347345437339</v>
      </c>
      <c r="K106" s="28">
        <v>0.31799212935285209</v>
      </c>
      <c r="L106" s="28">
        <v>0.24150168385058751</v>
      </c>
      <c r="M106" s="28">
        <v>0.32081975431631571</v>
      </c>
      <c r="N106" s="29">
        <v>0.24150168385058751</v>
      </c>
    </row>
    <row r="107" spans="1:14" x14ac:dyDescent="0.2">
      <c r="A107" s="19">
        <v>1967</v>
      </c>
      <c r="B107" s="20">
        <v>4</v>
      </c>
      <c r="C107" s="28">
        <v>0.43116234120061631</v>
      </c>
      <c r="D107" s="28">
        <v>0.19093678754153659</v>
      </c>
      <c r="E107" s="28">
        <v>0.46403354610906677</v>
      </c>
      <c r="F107" s="29">
        <v>0.19093678754153659</v>
      </c>
      <c r="G107" s="28">
        <v>0.39410676184023069</v>
      </c>
      <c r="H107" s="28">
        <v>0.17636743125467719</v>
      </c>
      <c r="I107" s="28">
        <v>0.42415290197432087</v>
      </c>
      <c r="J107" s="29">
        <v>0.17636743125467719</v>
      </c>
      <c r="K107" s="28">
        <v>0.34943868137992928</v>
      </c>
      <c r="L107" s="28">
        <v>0.1593821970963421</v>
      </c>
      <c r="M107" s="28">
        <v>0.37607939046085948</v>
      </c>
      <c r="N107" s="29">
        <v>0.1593821970963421</v>
      </c>
    </row>
    <row r="108" spans="1:14" x14ac:dyDescent="0.2">
      <c r="A108" s="19">
        <v>1967</v>
      </c>
      <c r="B108" s="20">
        <v>5</v>
      </c>
      <c r="C108" s="28">
        <v>0.4432576132829929</v>
      </c>
      <c r="D108" s="28">
        <v>0.2109159064511297</v>
      </c>
      <c r="E108" s="28">
        <v>0.45968453939557058</v>
      </c>
      <c r="F108" s="29">
        <v>0.2109159064511297</v>
      </c>
      <c r="G108" s="28">
        <v>0.40472511194618632</v>
      </c>
      <c r="H108" s="28">
        <v>0.2116259032660773</v>
      </c>
      <c r="I108" s="28">
        <v>0.41972404103530753</v>
      </c>
      <c r="J108" s="29">
        <v>0.2116259032660773</v>
      </c>
      <c r="K108" s="28">
        <v>0.35914421580946182</v>
      </c>
      <c r="L108" s="28">
        <v>0.21544748020740381</v>
      </c>
      <c r="M108" s="28">
        <v>0.37245393756058071</v>
      </c>
      <c r="N108" s="29">
        <v>0.21544748020740381</v>
      </c>
    </row>
    <row r="109" spans="1:14" x14ac:dyDescent="0.2">
      <c r="A109" s="19">
        <v>1967</v>
      </c>
      <c r="B109" s="20">
        <v>6</v>
      </c>
      <c r="C109" s="28">
        <v>0.2828959121864344</v>
      </c>
      <c r="D109" s="28">
        <v>0.19626882195846379</v>
      </c>
      <c r="E109" s="28">
        <v>0.32329131799197341</v>
      </c>
      <c r="F109" s="29">
        <v>0.19626882195846379</v>
      </c>
      <c r="G109" s="28">
        <v>0.25802668027350772</v>
      </c>
      <c r="H109" s="28">
        <v>0.18671572355868499</v>
      </c>
      <c r="I109" s="28">
        <v>0.29487094704903949</v>
      </c>
      <c r="J109" s="29">
        <v>0.18671572355868499</v>
      </c>
      <c r="K109" s="28">
        <v>0.2291514163214888</v>
      </c>
      <c r="L109" s="28">
        <v>0.17754139560344601</v>
      </c>
      <c r="M109" s="28">
        <v>0.26187251286077068</v>
      </c>
      <c r="N109" s="29">
        <v>0.17754139560344601</v>
      </c>
    </row>
    <row r="110" spans="1:14" x14ac:dyDescent="0.2">
      <c r="A110" s="19">
        <v>1967</v>
      </c>
      <c r="B110" s="20">
        <v>7</v>
      </c>
      <c r="C110" s="28">
        <v>0.34602717584814502</v>
      </c>
      <c r="D110" s="28">
        <v>0.27987156757291798</v>
      </c>
      <c r="E110" s="28">
        <v>0.39637912467045983</v>
      </c>
      <c r="F110" s="29">
        <v>0.27987156757291798</v>
      </c>
      <c r="G110" s="28">
        <v>0.31527187232842219</v>
      </c>
      <c r="H110" s="28">
        <v>0.32160668712399598</v>
      </c>
      <c r="I110" s="28">
        <v>0.36114848055055399</v>
      </c>
      <c r="J110" s="29">
        <v>0.32160668712399598</v>
      </c>
      <c r="K110" s="28">
        <v>0.28021408558012462</v>
      </c>
      <c r="L110" s="28">
        <v>0.36858340371520643</v>
      </c>
      <c r="M110" s="28">
        <v>0.32098927978803299</v>
      </c>
      <c r="N110" s="29">
        <v>0.36858340371520643</v>
      </c>
    </row>
    <row r="111" spans="1:14" x14ac:dyDescent="0.2">
      <c r="A111" s="19">
        <v>1967</v>
      </c>
      <c r="B111" s="20">
        <v>8</v>
      </c>
      <c r="C111" s="28">
        <v>0.28792478114994269</v>
      </c>
      <c r="D111" s="28">
        <v>0.18758894143317559</v>
      </c>
      <c r="E111" s="28">
        <v>0.33699062348661152</v>
      </c>
      <c r="F111" s="29">
        <v>0.18758894143317559</v>
      </c>
      <c r="G111" s="28">
        <v>0.2620560481480555</v>
      </c>
      <c r="H111" s="28">
        <v>0.1714947613239714</v>
      </c>
      <c r="I111" s="28">
        <v>0.30671354754928581</v>
      </c>
      <c r="J111" s="29">
        <v>0.1714947613239714</v>
      </c>
      <c r="K111" s="28">
        <v>0.23310057927349931</v>
      </c>
      <c r="L111" s="28">
        <v>0.15372689963792999</v>
      </c>
      <c r="M111" s="28">
        <v>0.2728237188571791</v>
      </c>
      <c r="N111" s="29">
        <v>0.15372689963792999</v>
      </c>
    </row>
    <row r="112" spans="1:14" x14ac:dyDescent="0.2">
      <c r="A112" s="19">
        <v>1967</v>
      </c>
      <c r="B112" s="20">
        <v>9</v>
      </c>
      <c r="C112" s="28">
        <v>0.28713065483113831</v>
      </c>
      <c r="D112" s="28">
        <v>0.1863678492681928</v>
      </c>
      <c r="E112" s="28">
        <v>0.3599709176682066</v>
      </c>
      <c r="F112" s="29">
        <v>0.1863678492681928</v>
      </c>
      <c r="G112" s="28">
        <v>0.26105850526415691</v>
      </c>
      <c r="H112" s="28">
        <v>0.16950771198411629</v>
      </c>
      <c r="I112" s="28">
        <v>0.32728469818137229</v>
      </c>
      <c r="J112" s="29">
        <v>0.16950771198411629</v>
      </c>
      <c r="K112" s="28">
        <v>0.23239623579058771</v>
      </c>
      <c r="L112" s="28">
        <v>0.1509934046077627</v>
      </c>
      <c r="M112" s="28">
        <v>0.29135128852533299</v>
      </c>
      <c r="N112" s="29">
        <v>0.1509934046077627</v>
      </c>
    </row>
    <row r="113" spans="1:14" x14ac:dyDescent="0.2">
      <c r="A113" s="19">
        <v>1967</v>
      </c>
      <c r="B113" s="20">
        <v>10</v>
      </c>
      <c r="C113" s="28">
        <v>0.42404682460712873</v>
      </c>
      <c r="D113" s="28">
        <v>0.20450483541848119</v>
      </c>
      <c r="E113" s="28">
        <v>0.48470844739616109</v>
      </c>
      <c r="F113" s="29">
        <v>0.20450483541848119</v>
      </c>
      <c r="G113" s="28">
        <v>0.38513965226622471</v>
      </c>
      <c r="H113" s="28">
        <v>0.20334788260213921</v>
      </c>
      <c r="I113" s="28">
        <v>0.44023544582279328</v>
      </c>
      <c r="J113" s="29">
        <v>0.20334788260213921</v>
      </c>
      <c r="K113" s="28">
        <v>0.34312252203635207</v>
      </c>
      <c r="L113" s="28">
        <v>0.20519918428228431</v>
      </c>
      <c r="M113" s="28">
        <v>0.39220759423675072</v>
      </c>
      <c r="N113" s="29">
        <v>0.20519918428228431</v>
      </c>
    </row>
    <row r="114" spans="1:14" x14ac:dyDescent="0.2">
      <c r="A114" s="19">
        <v>1967</v>
      </c>
      <c r="B114" s="20">
        <v>11</v>
      </c>
      <c r="C114" s="28">
        <v>0.46430011826037282</v>
      </c>
      <c r="D114" s="28">
        <v>0.19300908404111691</v>
      </c>
      <c r="E114" s="28">
        <v>0.56283219125112549</v>
      </c>
      <c r="F114" s="29">
        <v>0.19300908404111691</v>
      </c>
      <c r="G114" s="28">
        <v>0.42126201960950088</v>
      </c>
      <c r="H114" s="28">
        <v>0.18291094816146039</v>
      </c>
      <c r="I114" s="28">
        <v>0.51066070470980984</v>
      </c>
      <c r="J114" s="29">
        <v>0.18291094816146039</v>
      </c>
      <c r="K114" s="28">
        <v>0.37559581285152271</v>
      </c>
      <c r="L114" s="28">
        <v>0.17415637950955939</v>
      </c>
      <c r="M114" s="28">
        <v>0.45530338257079989</v>
      </c>
      <c r="N114" s="29">
        <v>0.17415637950955939</v>
      </c>
    </row>
    <row r="115" spans="1:14" x14ac:dyDescent="0.2">
      <c r="A115" s="19">
        <v>1967</v>
      </c>
      <c r="B115" s="20">
        <v>12</v>
      </c>
      <c r="C115" s="28">
        <v>0.44998693984363602</v>
      </c>
      <c r="D115" s="28">
        <v>0.1917394844619057</v>
      </c>
      <c r="E115" s="28">
        <v>0.53937322543125077</v>
      </c>
      <c r="F115" s="29">
        <v>0.1917394844619057</v>
      </c>
      <c r="G115" s="28">
        <v>0.40785467422346833</v>
      </c>
      <c r="H115" s="28">
        <v>0.18096539405330869</v>
      </c>
      <c r="I115" s="28">
        <v>0.48887172418729768</v>
      </c>
      <c r="J115" s="29">
        <v>0.18096539405330869</v>
      </c>
      <c r="K115" s="28">
        <v>0.36392261544541488</v>
      </c>
      <c r="L115" s="28">
        <v>0.17158003161754351</v>
      </c>
      <c r="M115" s="28">
        <v>0.43621291535345053</v>
      </c>
      <c r="N115" s="29">
        <v>0.17158003161754351</v>
      </c>
    </row>
    <row r="116" spans="1:14" x14ac:dyDescent="0.2">
      <c r="A116" s="19">
        <v>1968</v>
      </c>
      <c r="B116" s="20">
        <v>1</v>
      </c>
      <c r="C116" s="28">
        <v>0.52246864125650383</v>
      </c>
      <c r="D116" s="28">
        <v>0.1738159059219109</v>
      </c>
      <c r="E116" s="28">
        <v>0.6240591543376065</v>
      </c>
      <c r="F116" s="29">
        <v>0.1738159059219109</v>
      </c>
      <c r="G116" s="28">
        <v>0.47306485999098341</v>
      </c>
      <c r="H116" s="28">
        <v>0.15779643861048759</v>
      </c>
      <c r="I116" s="28">
        <v>0.5650491401030785</v>
      </c>
      <c r="J116" s="29">
        <v>0.15779643861048759</v>
      </c>
      <c r="K116" s="28">
        <v>0.42243237739195938</v>
      </c>
      <c r="L116" s="28">
        <v>0.14151394959089869</v>
      </c>
      <c r="M116" s="28">
        <v>0.50457151182519744</v>
      </c>
      <c r="N116" s="29">
        <v>0.14151394959089869</v>
      </c>
    </row>
    <row r="117" spans="1:14" x14ac:dyDescent="0.2">
      <c r="A117" s="19">
        <v>1968</v>
      </c>
      <c r="B117" s="20">
        <v>2</v>
      </c>
      <c r="C117" s="28">
        <v>0.59097999399875978</v>
      </c>
      <c r="D117" s="28">
        <v>0.17437508863320561</v>
      </c>
      <c r="E117" s="28">
        <v>0.70199325668029278</v>
      </c>
      <c r="F117" s="29">
        <v>0.17437508863320561</v>
      </c>
      <c r="G117" s="28">
        <v>0.53504753712835262</v>
      </c>
      <c r="H117" s="28">
        <v>0.1598475950961224</v>
      </c>
      <c r="I117" s="28">
        <v>0.63555410822974545</v>
      </c>
      <c r="J117" s="29">
        <v>0.1598475950961224</v>
      </c>
      <c r="K117" s="28">
        <v>0.47831250060324992</v>
      </c>
      <c r="L117" s="28">
        <v>0.1457135323010513</v>
      </c>
      <c r="M117" s="28">
        <v>0.5681616186995232</v>
      </c>
      <c r="N117" s="29">
        <v>0.1457135323010513</v>
      </c>
    </row>
    <row r="118" spans="1:14" x14ac:dyDescent="0.2">
      <c r="A118" s="19">
        <v>1968</v>
      </c>
      <c r="B118" s="20">
        <v>3</v>
      </c>
      <c r="C118" s="28">
        <v>0.40772387924597342</v>
      </c>
      <c r="D118" s="28">
        <v>0.19424769972924619</v>
      </c>
      <c r="E118" s="28">
        <v>0.50845879167199648</v>
      </c>
      <c r="F118" s="29">
        <v>0.19424769972924619</v>
      </c>
      <c r="G118" s="28">
        <v>0.36910105468172483</v>
      </c>
      <c r="H118" s="28">
        <v>0.1978131021653157</v>
      </c>
      <c r="I118" s="28">
        <v>0.46029356096435381</v>
      </c>
      <c r="J118" s="29">
        <v>0.1978131021653157</v>
      </c>
      <c r="K118" s="28">
        <v>0.33032621452095379</v>
      </c>
      <c r="L118" s="28">
        <v>0.20462912013053089</v>
      </c>
      <c r="M118" s="28">
        <v>0.41193875669858149</v>
      </c>
      <c r="N118" s="29">
        <v>0.20462912013053089</v>
      </c>
    </row>
    <row r="119" spans="1:14" x14ac:dyDescent="0.2">
      <c r="A119" s="19">
        <v>1968</v>
      </c>
      <c r="B119" s="20">
        <v>4</v>
      </c>
      <c r="C119" s="28">
        <v>0.5102840145670926</v>
      </c>
      <c r="D119" s="28">
        <v>0.17610428533339451</v>
      </c>
      <c r="E119" s="28">
        <v>0.62788185336948543</v>
      </c>
      <c r="F119" s="29">
        <v>0.17610428533339451</v>
      </c>
      <c r="G119" s="28">
        <v>0.4619032977761594</v>
      </c>
      <c r="H119" s="28">
        <v>0.16505110523081931</v>
      </c>
      <c r="I119" s="28">
        <v>0.56835152661251953</v>
      </c>
      <c r="J119" s="29">
        <v>0.16505110523081931</v>
      </c>
      <c r="K119" s="28">
        <v>0.41383079950185753</v>
      </c>
      <c r="L119" s="28">
        <v>0.15555025402281289</v>
      </c>
      <c r="M119" s="28">
        <v>0.50920044907352002</v>
      </c>
      <c r="N119" s="29">
        <v>0.15555025402281289</v>
      </c>
    </row>
    <row r="120" spans="1:14" x14ac:dyDescent="0.2">
      <c r="A120" s="19">
        <v>1968</v>
      </c>
      <c r="B120" s="20">
        <v>5</v>
      </c>
      <c r="C120" s="28">
        <v>0.55870479708988963</v>
      </c>
      <c r="D120" s="28">
        <v>0.18624342521149681</v>
      </c>
      <c r="E120" s="28">
        <v>0.65666740799112278</v>
      </c>
      <c r="F120" s="29">
        <v>0.18624342521149681</v>
      </c>
      <c r="G120" s="28">
        <v>0.50568708988361244</v>
      </c>
      <c r="H120" s="28">
        <v>0.18496979496728699</v>
      </c>
      <c r="I120" s="28">
        <v>0.594353641311262</v>
      </c>
      <c r="J120" s="29">
        <v>0.18496979496728699</v>
      </c>
      <c r="K120" s="28">
        <v>0.45354801176673992</v>
      </c>
      <c r="L120" s="28">
        <v>0.186637963132503</v>
      </c>
      <c r="M120" s="28">
        <v>0.53307256146303439</v>
      </c>
      <c r="N120" s="29">
        <v>0.186637963132503</v>
      </c>
    </row>
    <row r="121" spans="1:14" x14ac:dyDescent="0.2">
      <c r="A121" s="19">
        <v>1968</v>
      </c>
      <c r="B121" s="20">
        <v>6</v>
      </c>
      <c r="C121" s="28">
        <v>0.48615867429254922</v>
      </c>
      <c r="D121" s="28">
        <v>0.2225245806493456</v>
      </c>
      <c r="E121" s="28">
        <v>0.60035363177362555</v>
      </c>
      <c r="F121" s="29">
        <v>0.2225245806493456</v>
      </c>
      <c r="G121" s="28">
        <v>0.43998540613176762</v>
      </c>
      <c r="H121" s="28">
        <v>0.24801788842028311</v>
      </c>
      <c r="I121" s="28">
        <v>0.54333461576713149</v>
      </c>
      <c r="J121" s="29">
        <v>0.24801788842028311</v>
      </c>
      <c r="K121" s="28">
        <v>0.39504361568544311</v>
      </c>
      <c r="L121" s="28">
        <v>0.27528671881757949</v>
      </c>
      <c r="M121" s="28">
        <v>0.48783634217955768</v>
      </c>
      <c r="N121" s="29">
        <v>0.27528671881757949</v>
      </c>
    </row>
    <row r="122" spans="1:14" x14ac:dyDescent="0.2">
      <c r="A122" s="19">
        <v>1968</v>
      </c>
      <c r="B122" s="20">
        <v>7</v>
      </c>
      <c r="C122" s="28">
        <v>0.56997249427598717</v>
      </c>
      <c r="D122" s="28">
        <v>0.16862006264595769</v>
      </c>
      <c r="E122" s="28">
        <v>0.67916727030887269</v>
      </c>
      <c r="F122" s="29">
        <v>0.16862006264595769</v>
      </c>
      <c r="G122" s="28">
        <v>0.51579281827393142</v>
      </c>
      <c r="H122" s="28">
        <v>0.15299287020926081</v>
      </c>
      <c r="I122" s="28">
        <v>0.61460790467969939</v>
      </c>
      <c r="J122" s="29">
        <v>0.15299287020926081</v>
      </c>
      <c r="K122" s="28">
        <v>0.46359977956880949</v>
      </c>
      <c r="L122" s="28">
        <v>0.1380628914414041</v>
      </c>
      <c r="M122" s="28">
        <v>0.55241577438837564</v>
      </c>
      <c r="N122" s="29">
        <v>0.1380628914414041</v>
      </c>
    </row>
    <row r="123" spans="1:14" x14ac:dyDescent="0.2">
      <c r="A123" s="19">
        <v>1968</v>
      </c>
      <c r="B123" s="20">
        <v>8</v>
      </c>
      <c r="C123" s="28">
        <v>0.60482202664195661</v>
      </c>
      <c r="D123" s="28">
        <v>0.16765487132578541</v>
      </c>
      <c r="E123" s="28">
        <v>0.69734130697378593</v>
      </c>
      <c r="F123" s="29">
        <v>0.16765487132578541</v>
      </c>
      <c r="G123" s="28">
        <v>0.547281213214591</v>
      </c>
      <c r="H123" s="28">
        <v>0.1519603149059344</v>
      </c>
      <c r="I123" s="28">
        <v>0.63099850814657399</v>
      </c>
      <c r="J123" s="29">
        <v>0.1519603149059344</v>
      </c>
      <c r="K123" s="28">
        <v>0.49241974707126529</v>
      </c>
      <c r="L123" s="28">
        <v>0.13707541947573701</v>
      </c>
      <c r="M123" s="28">
        <v>0.56774491482872957</v>
      </c>
      <c r="N123" s="29">
        <v>0.13707541947573701</v>
      </c>
    </row>
    <row r="124" spans="1:14" x14ac:dyDescent="0.2">
      <c r="A124" s="19">
        <v>1968</v>
      </c>
      <c r="B124" s="20">
        <v>9</v>
      </c>
      <c r="C124" s="28">
        <v>0.6768133329239141</v>
      </c>
      <c r="D124" s="28">
        <v>0.16802086896691759</v>
      </c>
      <c r="E124" s="28">
        <v>0.76918908876008918</v>
      </c>
      <c r="F124" s="29">
        <v>0.16802086896691759</v>
      </c>
      <c r="G124" s="28">
        <v>0.61236981733314211</v>
      </c>
      <c r="H124" s="28">
        <v>0.1535924020225535</v>
      </c>
      <c r="I124" s="28">
        <v>0.69594991538326256</v>
      </c>
      <c r="J124" s="29">
        <v>0.1535924020225535</v>
      </c>
      <c r="K124" s="28">
        <v>0.55155849915003785</v>
      </c>
      <c r="L124" s="28">
        <v>0.1404351093335823</v>
      </c>
      <c r="M124" s="28">
        <v>0.62683868464333825</v>
      </c>
      <c r="N124" s="29">
        <v>0.1404351093335823</v>
      </c>
    </row>
    <row r="125" spans="1:14" x14ac:dyDescent="0.2">
      <c r="A125" s="19">
        <v>1968</v>
      </c>
      <c r="B125" s="20">
        <v>10</v>
      </c>
      <c r="C125" s="28">
        <v>0.66520713628328343</v>
      </c>
      <c r="D125" s="28">
        <v>0.16579785527159219</v>
      </c>
      <c r="E125" s="28">
        <v>0.71872315886511362</v>
      </c>
      <c r="F125" s="29">
        <v>0.16579785527159219</v>
      </c>
      <c r="G125" s="28">
        <v>0.60181648223052941</v>
      </c>
      <c r="H125" s="28">
        <v>0.1500140303921364</v>
      </c>
      <c r="I125" s="28">
        <v>0.65023271635741497</v>
      </c>
      <c r="J125" s="29">
        <v>0.1500140303921364</v>
      </c>
      <c r="K125" s="28">
        <v>0.5426136492774627</v>
      </c>
      <c r="L125" s="28">
        <v>0.13527778168180049</v>
      </c>
      <c r="M125" s="28">
        <v>0.58626700583973457</v>
      </c>
      <c r="N125" s="29">
        <v>0.13527778168180049</v>
      </c>
    </row>
    <row r="126" spans="1:14" x14ac:dyDescent="0.2">
      <c r="A126" s="19">
        <v>1968</v>
      </c>
      <c r="B126" s="20">
        <v>11</v>
      </c>
      <c r="C126" s="28">
        <v>0.75888582366072355</v>
      </c>
      <c r="D126" s="28">
        <v>0.20428000561314461</v>
      </c>
      <c r="E126" s="28">
        <v>0.82633929031494302</v>
      </c>
      <c r="F126" s="29">
        <v>0.20428000561314461</v>
      </c>
      <c r="G126" s="28">
        <v>0.6865090960190996</v>
      </c>
      <c r="H126" s="28">
        <v>0.2210648908262958</v>
      </c>
      <c r="I126" s="28">
        <v>0.74752936675332471</v>
      </c>
      <c r="J126" s="29">
        <v>0.2210648908262958</v>
      </c>
      <c r="K126" s="28">
        <v>0.61960907077814742</v>
      </c>
      <c r="L126" s="28">
        <v>0.23961336060291311</v>
      </c>
      <c r="M126" s="28">
        <v>0.67468294156515918</v>
      </c>
      <c r="N126" s="29">
        <v>0.23961336060291311</v>
      </c>
    </row>
    <row r="127" spans="1:14" x14ac:dyDescent="0.2">
      <c r="A127" s="19">
        <v>1968</v>
      </c>
      <c r="B127" s="20">
        <v>12</v>
      </c>
      <c r="C127" s="28">
        <v>0.75725486421997512</v>
      </c>
      <c r="D127" s="28">
        <v>0.1707737388781061</v>
      </c>
      <c r="E127" s="28">
        <v>0.79351834052375592</v>
      </c>
      <c r="F127" s="29">
        <v>0.1707737388781061</v>
      </c>
      <c r="G127" s="28">
        <v>0.68497539356167192</v>
      </c>
      <c r="H127" s="28">
        <v>0.161583719167986</v>
      </c>
      <c r="I127" s="28">
        <v>0.71777754528991888</v>
      </c>
      <c r="J127" s="29">
        <v>0.161583719167986</v>
      </c>
      <c r="K127" s="28">
        <v>0.61885276067816175</v>
      </c>
      <c r="L127" s="28">
        <v>0.15484114590540471</v>
      </c>
      <c r="M127" s="28">
        <v>0.64848842692838571</v>
      </c>
      <c r="N127" s="29">
        <v>0.15484114590540471</v>
      </c>
    </row>
    <row r="128" spans="1:14" x14ac:dyDescent="0.2">
      <c r="A128" s="19">
        <v>1969</v>
      </c>
      <c r="B128" s="20">
        <v>1</v>
      </c>
      <c r="C128" s="28">
        <v>0.84958404966616496</v>
      </c>
      <c r="D128" s="28">
        <v>0.14820144340697039</v>
      </c>
      <c r="E128" s="28">
        <v>0.87219357645041284</v>
      </c>
      <c r="F128" s="29">
        <v>0.14820144340697039</v>
      </c>
      <c r="G128" s="28">
        <v>0.7684270639633769</v>
      </c>
      <c r="H128" s="28">
        <v>0.13419852587203859</v>
      </c>
      <c r="I128" s="28">
        <v>0.78887680321077425</v>
      </c>
      <c r="J128" s="29">
        <v>0.13419852587203859</v>
      </c>
      <c r="K128" s="28">
        <v>0.6949475271730079</v>
      </c>
      <c r="L128" s="28">
        <v>0.1215659470018231</v>
      </c>
      <c r="M128" s="28">
        <v>0.71344179473304392</v>
      </c>
      <c r="N128" s="29">
        <v>0.1215659470018231</v>
      </c>
    </row>
    <row r="129" spans="1:14" x14ac:dyDescent="0.2">
      <c r="A129" s="19">
        <v>1969</v>
      </c>
      <c r="B129" s="20">
        <v>2</v>
      </c>
      <c r="C129" s="28">
        <v>0.57210256850678531</v>
      </c>
      <c r="D129" s="28">
        <v>0.1995273796610933</v>
      </c>
      <c r="E129" s="28">
        <v>0.5640898331276164</v>
      </c>
      <c r="F129" s="29">
        <v>0.1995273796610933</v>
      </c>
      <c r="G129" s="28">
        <v>0.5177740662981285</v>
      </c>
      <c r="H129" s="28">
        <v>0.22590115235944311</v>
      </c>
      <c r="I129" s="28">
        <v>0.51052224327228246</v>
      </c>
      <c r="J129" s="29">
        <v>0.22590115235944311</v>
      </c>
      <c r="K129" s="28">
        <v>0.46883347707510631</v>
      </c>
      <c r="L129" s="28">
        <v>0.25177355790630801</v>
      </c>
      <c r="M129" s="28">
        <v>0.46226710454770531</v>
      </c>
      <c r="N129" s="29">
        <v>0.25177355790630801</v>
      </c>
    </row>
    <row r="130" spans="1:14" x14ac:dyDescent="0.2">
      <c r="A130" s="19">
        <v>1969</v>
      </c>
      <c r="B130" s="20">
        <v>3</v>
      </c>
      <c r="C130" s="28">
        <v>0.57639694865811064</v>
      </c>
      <c r="D130" s="28">
        <v>0.14635370000570189</v>
      </c>
      <c r="E130" s="28">
        <v>0.53013959845286229</v>
      </c>
      <c r="F130" s="29">
        <v>0.14635370000570189</v>
      </c>
      <c r="G130" s="28">
        <v>0.52198109250662073</v>
      </c>
      <c r="H130" s="28">
        <v>0.13280250400559249</v>
      </c>
      <c r="I130" s="28">
        <v>0.48009075590298478</v>
      </c>
      <c r="J130" s="29">
        <v>0.13280250400559249</v>
      </c>
      <c r="K130" s="28">
        <v>0.47321267095366498</v>
      </c>
      <c r="L130" s="28">
        <v>0.1207351918693839</v>
      </c>
      <c r="M130" s="28">
        <v>0.43523612667662648</v>
      </c>
      <c r="N130" s="29">
        <v>0.1207351918693839</v>
      </c>
    </row>
    <row r="131" spans="1:14" x14ac:dyDescent="0.2">
      <c r="A131" s="19">
        <v>1969</v>
      </c>
      <c r="B131" s="20">
        <v>4</v>
      </c>
      <c r="C131" s="28">
        <v>0.62067894754535635</v>
      </c>
      <c r="D131" s="28">
        <v>0.16824585324522731</v>
      </c>
      <c r="E131" s="28">
        <v>0.5817589492742683</v>
      </c>
      <c r="F131" s="29">
        <v>0.16824585324522731</v>
      </c>
      <c r="G131" s="28">
        <v>0.56242353755342711</v>
      </c>
      <c r="H131" s="28">
        <v>0.1746274941368019</v>
      </c>
      <c r="I131" s="28">
        <v>0.52715647525694243</v>
      </c>
      <c r="J131" s="29">
        <v>0.1746274941368019</v>
      </c>
      <c r="K131" s="28">
        <v>0.51048473214640555</v>
      </c>
      <c r="L131" s="28">
        <v>0.1831103292220615</v>
      </c>
      <c r="M131" s="28">
        <v>0.47847451982789763</v>
      </c>
      <c r="N131" s="29">
        <v>0.1831103292220615</v>
      </c>
    </row>
    <row r="132" spans="1:14" x14ac:dyDescent="0.2">
      <c r="A132" s="19">
        <v>1969</v>
      </c>
      <c r="B132" s="20">
        <v>5</v>
      </c>
      <c r="C132" s="28">
        <v>0.63255851682959729</v>
      </c>
      <c r="D132" s="28">
        <v>0.14493387027413851</v>
      </c>
      <c r="E132" s="28">
        <v>0.55387347088301653</v>
      </c>
      <c r="F132" s="29">
        <v>0.14493387027413851</v>
      </c>
      <c r="G132" s="28">
        <v>0.57353151532768487</v>
      </c>
      <c r="H132" s="28">
        <v>0.1321950112971686</v>
      </c>
      <c r="I132" s="28">
        <v>0.50218894000112735</v>
      </c>
      <c r="J132" s="29">
        <v>0.1321950112971686</v>
      </c>
      <c r="K132" s="28">
        <v>0.52118118394284729</v>
      </c>
      <c r="L132" s="28">
        <v>0.1211190307694458</v>
      </c>
      <c r="M132" s="28">
        <v>0.45635055671396169</v>
      </c>
      <c r="N132" s="29">
        <v>0.1211190307694458</v>
      </c>
    </row>
    <row r="133" spans="1:14" x14ac:dyDescent="0.2">
      <c r="A133" s="19">
        <v>1969</v>
      </c>
      <c r="B133" s="20">
        <v>6</v>
      </c>
      <c r="C133" s="28">
        <v>0.70950367060005881</v>
      </c>
      <c r="D133" s="28">
        <v>0.22834955411531491</v>
      </c>
      <c r="E133" s="28">
        <v>0.6270827626678388</v>
      </c>
      <c r="F133" s="29">
        <v>0.22834955411531491</v>
      </c>
      <c r="G133" s="28">
        <v>0.64367720161827502</v>
      </c>
      <c r="H133" s="28">
        <v>0.27250136686743998</v>
      </c>
      <c r="I133" s="28">
        <v>0.56890315664711932</v>
      </c>
      <c r="J133" s="29">
        <v>0.27250136686743998</v>
      </c>
      <c r="K133" s="28">
        <v>0.58560708332605782</v>
      </c>
      <c r="L133" s="28">
        <v>0.3121702132155646</v>
      </c>
      <c r="M133" s="28">
        <v>0.51757886937974806</v>
      </c>
      <c r="N133" s="29">
        <v>0.3121702132155646</v>
      </c>
    </row>
    <row r="134" spans="1:14" x14ac:dyDescent="0.2">
      <c r="A134" s="19">
        <v>1969</v>
      </c>
      <c r="B134" s="20">
        <v>7</v>
      </c>
      <c r="C134" s="28">
        <v>0.65782401435885751</v>
      </c>
      <c r="D134" s="28">
        <v>0.14697279666078941</v>
      </c>
      <c r="E134" s="28">
        <v>0.55890052515780808</v>
      </c>
      <c r="F134" s="29">
        <v>0.14697279666078941</v>
      </c>
      <c r="G134" s="28">
        <v>0.59714109169591811</v>
      </c>
      <c r="H134" s="28">
        <v>0.13825356958315199</v>
      </c>
      <c r="I134" s="28">
        <v>0.50734309246438003</v>
      </c>
      <c r="J134" s="29">
        <v>0.13825356958315199</v>
      </c>
      <c r="K134" s="28">
        <v>0.5438968865783308</v>
      </c>
      <c r="L134" s="28">
        <v>0.1317554565553313</v>
      </c>
      <c r="M134" s="28">
        <v>0.46210574394521231</v>
      </c>
      <c r="N134" s="29">
        <v>0.1317554565553313</v>
      </c>
    </row>
    <row r="135" spans="1:14" x14ac:dyDescent="0.2">
      <c r="A135" s="19">
        <v>1969</v>
      </c>
      <c r="B135" s="20">
        <v>8</v>
      </c>
      <c r="C135" s="28">
        <v>0.67899528056854785</v>
      </c>
      <c r="D135" s="28">
        <v>0.21589840292928289</v>
      </c>
      <c r="E135" s="28">
        <v>0.56109030371427293</v>
      </c>
      <c r="F135" s="29">
        <v>0.21589840292928289</v>
      </c>
      <c r="G135" s="28">
        <v>0.61671520157674142</v>
      </c>
      <c r="H135" s="28">
        <v>0.25404633783875202</v>
      </c>
      <c r="I135" s="28">
        <v>0.50962492621179445</v>
      </c>
      <c r="J135" s="29">
        <v>0.25404633783875202</v>
      </c>
      <c r="K135" s="28">
        <v>0.56236779428321682</v>
      </c>
      <c r="L135" s="28">
        <v>0.28866340170024651</v>
      </c>
      <c r="M135" s="28">
        <v>0.46471474180097883</v>
      </c>
      <c r="N135" s="29">
        <v>0.28866340170024651</v>
      </c>
    </row>
    <row r="136" spans="1:14" x14ac:dyDescent="0.2">
      <c r="A136" s="19">
        <v>1969</v>
      </c>
      <c r="B136" s="20">
        <v>9</v>
      </c>
      <c r="C136" s="28">
        <v>0.55449009064587429</v>
      </c>
      <c r="D136" s="28">
        <v>0.1969263897444723</v>
      </c>
      <c r="E136" s="28">
        <v>0.43847141475975521</v>
      </c>
      <c r="F136" s="29">
        <v>0.1969263897444723</v>
      </c>
      <c r="G136" s="28">
        <v>0.50391735684009542</v>
      </c>
      <c r="H136" s="28">
        <v>0.22490314581422341</v>
      </c>
      <c r="I136" s="28">
        <v>0.398480261600897</v>
      </c>
      <c r="J136" s="29">
        <v>0.22490314581422341</v>
      </c>
      <c r="K136" s="28">
        <v>0.46002995558619131</v>
      </c>
      <c r="L136" s="28">
        <v>0.25128289752675692</v>
      </c>
      <c r="M136" s="28">
        <v>0.36377563613948682</v>
      </c>
      <c r="N136" s="29">
        <v>0.25128289752675692</v>
      </c>
    </row>
    <row r="137" spans="1:14" x14ac:dyDescent="0.2">
      <c r="A137" s="19">
        <v>1969</v>
      </c>
      <c r="B137" s="20">
        <v>10</v>
      </c>
      <c r="C137" s="28">
        <v>0.5394403869525809</v>
      </c>
      <c r="D137" s="28">
        <v>0.14081365769672771</v>
      </c>
      <c r="E137" s="28">
        <v>0.38913462537851862</v>
      </c>
      <c r="F137" s="29">
        <v>0.14081365769672771</v>
      </c>
      <c r="G137" s="28">
        <v>0.49051651918143901</v>
      </c>
      <c r="H137" s="28">
        <v>0.1292452806912</v>
      </c>
      <c r="I137" s="28">
        <v>0.35384254970591039</v>
      </c>
      <c r="J137" s="29">
        <v>0.1292452806912</v>
      </c>
      <c r="K137" s="28">
        <v>0.44829753884819229</v>
      </c>
      <c r="L137" s="28">
        <v>0.1195859888451679</v>
      </c>
      <c r="M137" s="28">
        <v>0.32338716020745017</v>
      </c>
      <c r="N137" s="29">
        <v>0.1195859888451679</v>
      </c>
    </row>
    <row r="138" spans="1:14" x14ac:dyDescent="0.2">
      <c r="A138" s="19">
        <v>1969</v>
      </c>
      <c r="B138" s="20">
        <v>11</v>
      </c>
      <c r="C138" s="28">
        <v>0.58010009127874951</v>
      </c>
      <c r="D138" s="28">
        <v>0.14428680672572761</v>
      </c>
      <c r="E138" s="28">
        <v>0.45361253395953122</v>
      </c>
      <c r="F138" s="29">
        <v>0.14428680672572761</v>
      </c>
      <c r="G138" s="28">
        <v>0.52778232189084895</v>
      </c>
      <c r="H138" s="28">
        <v>0.13686018027229949</v>
      </c>
      <c r="I138" s="28">
        <v>0.41270235949146289</v>
      </c>
      <c r="J138" s="29">
        <v>0.13686018027229949</v>
      </c>
      <c r="K138" s="28">
        <v>0.48289028898345432</v>
      </c>
      <c r="L138" s="28">
        <v>0.1317451962331701</v>
      </c>
      <c r="M138" s="28">
        <v>0.37759878149196763</v>
      </c>
      <c r="N138" s="29">
        <v>0.1317451962331701</v>
      </c>
    </row>
    <row r="139" spans="1:14" x14ac:dyDescent="0.2">
      <c r="A139" s="19">
        <v>1969</v>
      </c>
      <c r="B139" s="20">
        <v>12</v>
      </c>
      <c r="C139" s="28">
        <v>0.5479547103617225</v>
      </c>
      <c r="D139" s="28">
        <v>0.1423622062134586</v>
      </c>
      <c r="E139" s="28">
        <v>0.41039603278511949</v>
      </c>
      <c r="F139" s="29">
        <v>0.1423622062134586</v>
      </c>
      <c r="G139" s="28">
        <v>0.4988103119106298</v>
      </c>
      <c r="H139" s="28">
        <v>0.1341052160698667</v>
      </c>
      <c r="I139" s="28">
        <v>0.37358885551927279</v>
      </c>
      <c r="J139" s="29">
        <v>0.1341052160698667</v>
      </c>
      <c r="K139" s="28">
        <v>0.45688304521013751</v>
      </c>
      <c r="L139" s="28">
        <v>0.12811188430289869</v>
      </c>
      <c r="M139" s="28">
        <v>0.34218701957548298</v>
      </c>
      <c r="N139" s="29">
        <v>0.12811188430289869</v>
      </c>
    </row>
    <row r="140" spans="1:14" x14ac:dyDescent="0.2">
      <c r="A140" s="19">
        <v>1970</v>
      </c>
      <c r="B140" s="20">
        <v>1</v>
      </c>
      <c r="C140" s="28">
        <v>0.61264069409655553</v>
      </c>
      <c r="D140" s="28">
        <v>0.17185904678761271</v>
      </c>
      <c r="E140" s="28">
        <v>0.48364780488002412</v>
      </c>
      <c r="F140" s="29">
        <v>0.17185904678761271</v>
      </c>
      <c r="G140" s="28">
        <v>0.55799798442621296</v>
      </c>
      <c r="H140" s="28">
        <v>0.1756488549769489</v>
      </c>
      <c r="I140" s="28">
        <v>0.44051024180362741</v>
      </c>
      <c r="J140" s="29">
        <v>0.1756488549769489</v>
      </c>
      <c r="K140" s="28">
        <v>0.51165047534361396</v>
      </c>
      <c r="L140" s="28">
        <v>0.18158709548959659</v>
      </c>
      <c r="M140" s="28">
        <v>0.40392130599597248</v>
      </c>
      <c r="N140" s="29">
        <v>0.18158709548959659</v>
      </c>
    </row>
    <row r="141" spans="1:14" x14ac:dyDescent="0.2">
      <c r="A141" s="19">
        <v>1970</v>
      </c>
      <c r="B141" s="20">
        <v>2</v>
      </c>
      <c r="C141" s="28">
        <v>0.46928909980748412</v>
      </c>
      <c r="D141" s="28">
        <v>0.16299514058144141</v>
      </c>
      <c r="E141" s="28">
        <v>0.34550242034490158</v>
      </c>
      <c r="F141" s="29">
        <v>0.16299514058144141</v>
      </c>
      <c r="G141" s="28">
        <v>0.42775219241386481</v>
      </c>
      <c r="H141" s="28">
        <v>0.16032037904020691</v>
      </c>
      <c r="I141" s="28">
        <v>0.31492190602222769</v>
      </c>
      <c r="J141" s="29">
        <v>0.16032037904020691</v>
      </c>
      <c r="K141" s="28">
        <v>0.39236291192532952</v>
      </c>
      <c r="L141" s="28">
        <v>0.16019714046693681</v>
      </c>
      <c r="M141" s="28">
        <v>0.28886742900993517</v>
      </c>
      <c r="N141" s="29">
        <v>0.16019714046693681</v>
      </c>
    </row>
    <row r="142" spans="1:14" x14ac:dyDescent="0.2">
      <c r="A142" s="19">
        <v>1970</v>
      </c>
      <c r="B142" s="20">
        <v>3</v>
      </c>
      <c r="C142" s="28">
        <v>0.49594094095693497</v>
      </c>
      <c r="D142" s="28">
        <v>0.1647398269089245</v>
      </c>
      <c r="E142" s="28">
        <v>0.37565386156775288</v>
      </c>
      <c r="F142" s="29">
        <v>0.1647398269089245</v>
      </c>
      <c r="G142" s="28">
        <v>0.45238151797432291</v>
      </c>
      <c r="H142" s="28">
        <v>0.16388170496147261</v>
      </c>
      <c r="I142" s="28">
        <v>0.34265947836658411</v>
      </c>
      <c r="J142" s="29">
        <v>0.16388170496147261</v>
      </c>
      <c r="K142" s="28">
        <v>0.41510196392552612</v>
      </c>
      <c r="L142" s="28">
        <v>0.16549698848955549</v>
      </c>
      <c r="M142" s="28">
        <v>0.31442182488927151</v>
      </c>
      <c r="N142" s="29">
        <v>0.16549698848955549</v>
      </c>
    </row>
    <row r="143" spans="1:14" x14ac:dyDescent="0.2">
      <c r="A143" s="19">
        <v>1970</v>
      </c>
      <c r="B143" s="20">
        <v>4</v>
      </c>
      <c r="C143" s="28">
        <v>0.31083050476452873</v>
      </c>
      <c r="D143" s="28">
        <v>0.1878453217922223</v>
      </c>
      <c r="E143" s="28">
        <v>0.23796432326429171</v>
      </c>
      <c r="F143" s="29">
        <v>0.1878453217922223</v>
      </c>
      <c r="G143" s="28">
        <v>0.28373948949656869</v>
      </c>
      <c r="H143" s="28">
        <v>0.2033903528698951</v>
      </c>
      <c r="I143" s="28">
        <v>0.21722409662641259</v>
      </c>
      <c r="J143" s="29">
        <v>0.2033903528698951</v>
      </c>
      <c r="K143" s="28">
        <v>0.2604493207059484</v>
      </c>
      <c r="L143" s="28">
        <v>0.21971770752438449</v>
      </c>
      <c r="M143" s="28">
        <v>0.19939370620456631</v>
      </c>
      <c r="N143" s="29">
        <v>0.21971770752438449</v>
      </c>
    </row>
    <row r="144" spans="1:14" x14ac:dyDescent="0.2">
      <c r="A144" s="19">
        <v>1970</v>
      </c>
      <c r="B144" s="20">
        <v>5</v>
      </c>
      <c r="C144" s="28">
        <v>0.50206726093485676</v>
      </c>
      <c r="D144" s="28">
        <v>0.18606506887857091</v>
      </c>
      <c r="E144" s="28">
        <v>0.44403745279980877</v>
      </c>
      <c r="F144" s="29">
        <v>0.18606506887857091</v>
      </c>
      <c r="G144" s="28">
        <v>0.45864585011033798</v>
      </c>
      <c r="H144" s="28">
        <v>0.20068870537182101</v>
      </c>
      <c r="I144" s="28">
        <v>0.40563476423654282</v>
      </c>
      <c r="J144" s="29">
        <v>0.20068870537182101</v>
      </c>
      <c r="K144" s="28">
        <v>0.42114700112650921</v>
      </c>
      <c r="L144" s="28">
        <v>0.2162969993568761</v>
      </c>
      <c r="M144" s="28">
        <v>0.37247009750503779</v>
      </c>
      <c r="N144" s="29">
        <v>0.2162969993568761</v>
      </c>
    </row>
    <row r="145" spans="1:14" x14ac:dyDescent="0.2">
      <c r="A145" s="19">
        <v>1970</v>
      </c>
      <c r="B145" s="20">
        <v>6</v>
      </c>
      <c r="C145" s="28">
        <v>0.47812489764558291</v>
      </c>
      <c r="D145" s="28">
        <v>0.15318094246085839</v>
      </c>
      <c r="E145" s="28">
        <v>0.45447545265739098</v>
      </c>
      <c r="F145" s="29">
        <v>0.15318094246085839</v>
      </c>
      <c r="G145" s="28">
        <v>0.43709366929547028</v>
      </c>
      <c r="H145" s="28">
        <v>0.1442669080821995</v>
      </c>
      <c r="I145" s="28">
        <v>0.41547374793686198</v>
      </c>
      <c r="J145" s="29">
        <v>0.1442669080821995</v>
      </c>
      <c r="K145" s="28">
        <v>0.40149750471993778</v>
      </c>
      <c r="L145" s="28">
        <v>0.13755731878516081</v>
      </c>
      <c r="M145" s="28">
        <v>0.38163827296370129</v>
      </c>
      <c r="N145" s="29">
        <v>0.13755731878516081</v>
      </c>
    </row>
    <row r="146" spans="1:14" x14ac:dyDescent="0.2">
      <c r="A146" s="19">
        <v>1970</v>
      </c>
      <c r="B146" s="20">
        <v>7</v>
      </c>
      <c r="C146" s="28">
        <v>0.38201338291486692</v>
      </c>
      <c r="D146" s="28">
        <v>0.15636735926410611</v>
      </c>
      <c r="E146" s="28">
        <v>0.36991944217634581</v>
      </c>
      <c r="F146" s="29">
        <v>0.15636735926410611</v>
      </c>
      <c r="G146" s="28">
        <v>0.34948417566985912</v>
      </c>
      <c r="H146" s="28">
        <v>0.15060600051253209</v>
      </c>
      <c r="I146" s="28">
        <v>0.33842005828907068</v>
      </c>
      <c r="J146" s="29">
        <v>0.15060600051253209</v>
      </c>
      <c r="K146" s="28">
        <v>0.32113470090021817</v>
      </c>
      <c r="L146" s="28">
        <v>0.14721328141630649</v>
      </c>
      <c r="M146" s="28">
        <v>0.31096808314422342</v>
      </c>
      <c r="N146" s="29">
        <v>0.14721328141630649</v>
      </c>
    </row>
    <row r="147" spans="1:14" x14ac:dyDescent="0.2">
      <c r="A147" s="19">
        <v>1970</v>
      </c>
      <c r="B147" s="20">
        <v>8</v>
      </c>
      <c r="C147" s="28">
        <v>0.28282017568904949</v>
      </c>
      <c r="D147" s="28">
        <v>0.16881767571179079</v>
      </c>
      <c r="E147" s="28">
        <v>0.28743829601198922</v>
      </c>
      <c r="F147" s="29">
        <v>0.16881767571179079</v>
      </c>
      <c r="G147" s="28">
        <v>0.25892459980764648</v>
      </c>
      <c r="H147" s="28">
        <v>0.17280365236515541</v>
      </c>
      <c r="I147" s="28">
        <v>0.26315253352407048</v>
      </c>
      <c r="J147" s="29">
        <v>0.17280365236515541</v>
      </c>
      <c r="K147" s="28">
        <v>0.2380037075220528</v>
      </c>
      <c r="L147" s="28">
        <v>0.17901734045114889</v>
      </c>
      <c r="M147" s="28">
        <v>0.2418900277110729</v>
      </c>
      <c r="N147" s="29">
        <v>0.17901734045114889</v>
      </c>
    </row>
    <row r="148" spans="1:14" x14ac:dyDescent="0.2">
      <c r="A148" s="19">
        <v>1970</v>
      </c>
      <c r="B148" s="20">
        <v>9</v>
      </c>
      <c r="C148" s="28">
        <v>0.33719575314448352</v>
      </c>
      <c r="D148" s="28">
        <v>0.1491371141941277</v>
      </c>
      <c r="E148" s="28">
        <v>0.38297347772647328</v>
      </c>
      <c r="F148" s="29">
        <v>0.1491371141941277</v>
      </c>
      <c r="G148" s="28">
        <v>0.30892797024331697</v>
      </c>
      <c r="H148" s="28">
        <v>0.13830094026408041</v>
      </c>
      <c r="I148" s="28">
        <v>0.35086805817619221</v>
      </c>
      <c r="J148" s="29">
        <v>0.13830094026408041</v>
      </c>
      <c r="K148" s="28">
        <v>0.28406493914610448</v>
      </c>
      <c r="L148" s="28">
        <v>0.12921787728366099</v>
      </c>
      <c r="M148" s="28">
        <v>0.32262961982895427</v>
      </c>
      <c r="N148" s="29">
        <v>0.12921787728366099</v>
      </c>
    </row>
    <row r="149" spans="1:14" x14ac:dyDescent="0.2">
      <c r="A149" s="19">
        <v>1970</v>
      </c>
      <c r="B149" s="20">
        <v>10</v>
      </c>
      <c r="C149" s="28">
        <v>0.3618376080396476</v>
      </c>
      <c r="D149" s="28">
        <v>0.14704737330025511</v>
      </c>
      <c r="E149" s="28">
        <v>0.41465085074371871</v>
      </c>
      <c r="F149" s="29">
        <v>0.14704737330025511</v>
      </c>
      <c r="G149" s="28">
        <v>0.3317411026143523</v>
      </c>
      <c r="H149" s="28">
        <v>0.1349209586851578</v>
      </c>
      <c r="I149" s="28">
        <v>0.38016150717707592</v>
      </c>
      <c r="J149" s="29">
        <v>0.1349209586851578</v>
      </c>
      <c r="K149" s="28">
        <v>0.30514692110232339</v>
      </c>
      <c r="L149" s="28">
        <v>0.1242356143106975</v>
      </c>
      <c r="M149" s="28">
        <v>0.34968568116070631</v>
      </c>
      <c r="N149" s="29">
        <v>0.1242356143106975</v>
      </c>
    </row>
    <row r="150" spans="1:14" x14ac:dyDescent="0.2">
      <c r="A150" s="19">
        <v>1970</v>
      </c>
      <c r="B150" s="20">
        <v>11</v>
      </c>
      <c r="C150" s="28">
        <v>0.34238123082981831</v>
      </c>
      <c r="D150" s="28">
        <v>0.1498968893327329</v>
      </c>
      <c r="E150" s="28">
        <v>0.45006253703970978</v>
      </c>
      <c r="F150" s="29">
        <v>0.1498968893327329</v>
      </c>
      <c r="G150" s="28">
        <v>0.31412624688453278</v>
      </c>
      <c r="H150" s="28">
        <v>0.14073017928373979</v>
      </c>
      <c r="I150" s="28">
        <v>0.4129211618316973</v>
      </c>
      <c r="J150" s="29">
        <v>0.14073017928373979</v>
      </c>
      <c r="K150" s="28">
        <v>0.28904306602575908</v>
      </c>
      <c r="L150" s="28">
        <v>0.1334119905026275</v>
      </c>
      <c r="M150" s="28">
        <v>0.37994914409881858</v>
      </c>
      <c r="N150" s="29">
        <v>0.1334119905026275</v>
      </c>
    </row>
    <row r="151" spans="1:14" x14ac:dyDescent="0.2">
      <c r="A151" s="19">
        <v>1970</v>
      </c>
      <c r="B151" s="20">
        <v>12</v>
      </c>
      <c r="C151" s="28">
        <v>0.48548432169942207</v>
      </c>
      <c r="D151" s="28">
        <v>0.1592145089800987</v>
      </c>
      <c r="E151" s="28">
        <v>0.60492414932969407</v>
      </c>
      <c r="F151" s="29">
        <v>0.1592145089800987</v>
      </c>
      <c r="G151" s="28">
        <v>0.4457347041029987</v>
      </c>
      <c r="H151" s="28">
        <v>0.15773082266893479</v>
      </c>
      <c r="I151" s="28">
        <v>0.55539525099879328</v>
      </c>
      <c r="J151" s="29">
        <v>0.15773082266893479</v>
      </c>
      <c r="K151" s="28">
        <v>0.41028224249387801</v>
      </c>
      <c r="L151" s="28">
        <v>0.15860215844296471</v>
      </c>
      <c r="M151" s="28">
        <v>0.51122070359946681</v>
      </c>
      <c r="N151" s="29">
        <v>0.15860215844296471</v>
      </c>
    </row>
    <row r="152" spans="1:14" x14ac:dyDescent="0.2">
      <c r="A152" s="19">
        <v>1971</v>
      </c>
      <c r="B152" s="20">
        <v>1</v>
      </c>
      <c r="C152" s="28">
        <v>0.31839129828815738</v>
      </c>
      <c r="D152" s="28">
        <v>0.1365675384383766</v>
      </c>
      <c r="E152" s="28">
        <v>0.46053597719317663</v>
      </c>
      <c r="F152" s="29">
        <v>0.1365675384383766</v>
      </c>
      <c r="G152" s="28">
        <v>0.29252815568811358</v>
      </c>
      <c r="H152" s="28">
        <v>0.12558126457490121</v>
      </c>
      <c r="I152" s="28">
        <v>0.42312632525030919</v>
      </c>
      <c r="J152" s="29">
        <v>0.12558126457490121</v>
      </c>
      <c r="K152" s="28">
        <v>0.26935262477283428</v>
      </c>
      <c r="L152" s="28">
        <v>0.1157677086705587</v>
      </c>
      <c r="M152" s="28">
        <v>0.38960415980664448</v>
      </c>
      <c r="N152" s="29">
        <v>0.1157677086705587</v>
      </c>
    </row>
    <row r="153" spans="1:14" x14ac:dyDescent="0.2">
      <c r="A153" s="19">
        <v>1971</v>
      </c>
      <c r="B153" s="20">
        <v>2</v>
      </c>
      <c r="C153" s="28">
        <v>0.34918113708502219</v>
      </c>
      <c r="D153" s="28">
        <v>0.1474923916752694</v>
      </c>
      <c r="E153" s="28">
        <v>0.49914181224150111</v>
      </c>
      <c r="F153" s="29">
        <v>0.1474923916752694</v>
      </c>
      <c r="G153" s="28">
        <v>0.32177675595920879</v>
      </c>
      <c r="H153" s="28">
        <v>0.14572593713292459</v>
      </c>
      <c r="I153" s="28">
        <v>0.45996824011591209</v>
      </c>
      <c r="J153" s="29">
        <v>0.14572593713292459</v>
      </c>
      <c r="K153" s="28">
        <v>0.29631639625287892</v>
      </c>
      <c r="L153" s="28">
        <v>0.1460307194401198</v>
      </c>
      <c r="M153" s="28">
        <v>0.42357357633129988</v>
      </c>
      <c r="N153" s="29">
        <v>0.1460307194401198</v>
      </c>
    </row>
    <row r="154" spans="1:14" x14ac:dyDescent="0.2">
      <c r="A154" s="19">
        <v>1971</v>
      </c>
      <c r="B154" s="20">
        <v>3</v>
      </c>
      <c r="C154" s="28">
        <v>0.32745279059992682</v>
      </c>
      <c r="D154" s="28">
        <v>0.1499551714339202</v>
      </c>
      <c r="E154" s="28">
        <v>0.47441194270965042</v>
      </c>
      <c r="F154" s="29">
        <v>0.1499551714339202</v>
      </c>
      <c r="G154" s="28">
        <v>0.30264912860521942</v>
      </c>
      <c r="H154" s="28">
        <v>0.15030247689205059</v>
      </c>
      <c r="I154" s="28">
        <v>0.43847652297581929</v>
      </c>
      <c r="J154" s="29">
        <v>0.15030247689205059</v>
      </c>
      <c r="K154" s="28">
        <v>0.27873254228801592</v>
      </c>
      <c r="L154" s="28">
        <v>0.15279369876440421</v>
      </c>
      <c r="M154" s="28">
        <v>0.40382629398574132</v>
      </c>
      <c r="N154" s="29">
        <v>0.15279369876440421</v>
      </c>
    </row>
    <row r="155" spans="1:14" x14ac:dyDescent="0.2">
      <c r="A155" s="19">
        <v>1971</v>
      </c>
      <c r="B155" s="20">
        <v>4</v>
      </c>
      <c r="C155" s="28">
        <v>0.26838965788911873</v>
      </c>
      <c r="D155" s="28">
        <v>0.19023048926320171</v>
      </c>
      <c r="E155" s="28">
        <v>0.43797005164274411</v>
      </c>
      <c r="F155" s="29">
        <v>0.19023048926320171</v>
      </c>
      <c r="G155" s="28">
        <v>0.24878999294521759</v>
      </c>
      <c r="H155" s="28">
        <v>0.2117153757668227</v>
      </c>
      <c r="I155" s="28">
        <v>0.40598645609299577</v>
      </c>
      <c r="J155" s="29">
        <v>0.2117153757668227</v>
      </c>
      <c r="K155" s="28">
        <v>0.22915437343924161</v>
      </c>
      <c r="L155" s="28">
        <v>0.23569974615982689</v>
      </c>
      <c r="M155" s="28">
        <v>0.37394418830701998</v>
      </c>
      <c r="N155" s="29">
        <v>0.23569974615982689</v>
      </c>
    </row>
    <row r="156" spans="1:14" x14ac:dyDescent="0.2">
      <c r="A156" s="19">
        <v>1971</v>
      </c>
      <c r="B156" s="20">
        <v>5</v>
      </c>
      <c r="C156" s="28">
        <v>0.24556362426552511</v>
      </c>
      <c r="D156" s="28">
        <v>0.15894010244575921</v>
      </c>
      <c r="E156" s="28">
        <v>0.40223576801860672</v>
      </c>
      <c r="F156" s="29">
        <v>0.15894010244575921</v>
      </c>
      <c r="G156" s="28">
        <v>0.22829545102173471</v>
      </c>
      <c r="H156" s="28">
        <v>0.16493228488739781</v>
      </c>
      <c r="I156" s="28">
        <v>0.37395032082434349</v>
      </c>
      <c r="J156" s="29">
        <v>0.16493228488739781</v>
      </c>
      <c r="K156" s="28">
        <v>0.21029999232793961</v>
      </c>
      <c r="L156" s="28">
        <v>0.1736789055781115</v>
      </c>
      <c r="M156" s="28">
        <v>0.34447357250628252</v>
      </c>
      <c r="N156" s="29">
        <v>0.1736789055781115</v>
      </c>
    </row>
    <row r="157" spans="1:14" x14ac:dyDescent="0.2">
      <c r="A157" s="19">
        <v>1971</v>
      </c>
      <c r="B157" s="20">
        <v>6</v>
      </c>
      <c r="C157" s="28">
        <v>0.30616430617422352</v>
      </c>
      <c r="D157" s="28">
        <v>0.14080767513055331</v>
      </c>
      <c r="E157" s="28">
        <v>0.47044324544001392</v>
      </c>
      <c r="F157" s="29">
        <v>0.14080767513055331</v>
      </c>
      <c r="G157" s="28">
        <v>0.28545897117353303</v>
      </c>
      <c r="H157" s="28">
        <v>0.13694189080050689</v>
      </c>
      <c r="I157" s="28">
        <v>0.43862802466080081</v>
      </c>
      <c r="J157" s="29">
        <v>0.13694189080050689</v>
      </c>
      <c r="K157" s="28">
        <v>0.26298574939836361</v>
      </c>
      <c r="L157" s="28">
        <v>0.13411494070174021</v>
      </c>
      <c r="M157" s="28">
        <v>0.40409632003620072</v>
      </c>
      <c r="N157" s="29">
        <v>0.13411494070174021</v>
      </c>
    </row>
    <row r="158" spans="1:14" x14ac:dyDescent="0.2">
      <c r="A158" s="19">
        <v>1971</v>
      </c>
      <c r="B158" s="20">
        <v>7</v>
      </c>
      <c r="C158" s="28">
        <v>0.22353658680347879</v>
      </c>
      <c r="D158" s="28">
        <v>0.13728128041530871</v>
      </c>
      <c r="E158" s="28">
        <v>0.37473052507392152</v>
      </c>
      <c r="F158" s="29">
        <v>0.13728128041530871</v>
      </c>
      <c r="G158" s="28">
        <v>0.2090179671209951</v>
      </c>
      <c r="H158" s="28">
        <v>0.13192963634280691</v>
      </c>
      <c r="I158" s="28">
        <v>0.35039191431330918</v>
      </c>
      <c r="J158" s="29">
        <v>0.13192963634280691</v>
      </c>
      <c r="K158" s="28">
        <v>0.1925832117973956</v>
      </c>
      <c r="L158" s="28">
        <v>0.12683599475231039</v>
      </c>
      <c r="M158" s="28">
        <v>0.3228411469872956</v>
      </c>
      <c r="N158" s="29">
        <v>0.12683599475231039</v>
      </c>
    </row>
    <row r="159" spans="1:14" x14ac:dyDescent="0.2">
      <c r="A159" s="19">
        <v>1971</v>
      </c>
      <c r="B159" s="20">
        <v>8</v>
      </c>
      <c r="C159" s="28">
        <v>0.33612077535598572</v>
      </c>
      <c r="D159" s="28">
        <v>0.14532133804970851</v>
      </c>
      <c r="E159" s="28">
        <v>0.47374448685450737</v>
      </c>
      <c r="F159" s="29">
        <v>0.14532133804970851</v>
      </c>
      <c r="G159" s="28">
        <v>0.31518555238009099</v>
      </c>
      <c r="H159" s="28">
        <v>0.1448436817025946</v>
      </c>
      <c r="I159" s="28">
        <v>0.44423739537705909</v>
      </c>
      <c r="J159" s="29">
        <v>0.1448436817025946</v>
      </c>
      <c r="K159" s="28">
        <v>0.29043380299074639</v>
      </c>
      <c r="L159" s="28">
        <v>0.14610977872576569</v>
      </c>
      <c r="M159" s="28">
        <v>0.40935111141919478</v>
      </c>
      <c r="N159" s="29">
        <v>0.14610977872576569</v>
      </c>
    </row>
    <row r="160" spans="1:14" x14ac:dyDescent="0.2">
      <c r="A160" s="19">
        <v>1971</v>
      </c>
      <c r="B160" s="20">
        <v>9</v>
      </c>
      <c r="C160" s="28">
        <v>0.31864499925215273</v>
      </c>
      <c r="D160" s="28">
        <v>0.14815190422493929</v>
      </c>
      <c r="E160" s="28">
        <v>0.46998780849876259</v>
      </c>
      <c r="F160" s="29">
        <v>0.14815190422493929</v>
      </c>
      <c r="G160" s="28">
        <v>0.29964303820922872</v>
      </c>
      <c r="H160" s="28">
        <v>0.14931623424405921</v>
      </c>
      <c r="I160" s="28">
        <v>0.44196072491451471</v>
      </c>
      <c r="J160" s="29">
        <v>0.14931623424405921</v>
      </c>
      <c r="K160" s="28">
        <v>0.27614098831240319</v>
      </c>
      <c r="L160" s="28">
        <v>0.15275033859442561</v>
      </c>
      <c r="M160" s="28">
        <v>0.40729620184915549</v>
      </c>
      <c r="N160" s="29">
        <v>0.15275033859442561</v>
      </c>
    </row>
    <row r="161" spans="1:14" x14ac:dyDescent="0.2">
      <c r="A161" s="19">
        <v>1971</v>
      </c>
      <c r="B161" s="20">
        <v>10</v>
      </c>
      <c r="C161" s="28">
        <v>0.39314819340391871</v>
      </c>
      <c r="D161" s="28">
        <v>0.1329660487243117</v>
      </c>
      <c r="E161" s="28">
        <v>0.51770579766564095</v>
      </c>
      <c r="F161" s="29">
        <v>0.1329660487243117</v>
      </c>
      <c r="G161" s="28">
        <v>0.37074032662910711</v>
      </c>
      <c r="H161" s="28">
        <v>0.12717337982059329</v>
      </c>
      <c r="I161" s="28">
        <v>0.48819864810404862</v>
      </c>
      <c r="J161" s="29">
        <v>0.12717337982059329</v>
      </c>
      <c r="K161" s="28">
        <v>0.3416977392590333</v>
      </c>
      <c r="L161" s="28">
        <v>0.120224108188663</v>
      </c>
      <c r="M161" s="28">
        <v>0.44995475912539401</v>
      </c>
      <c r="N161" s="29">
        <v>0.120224108188663</v>
      </c>
    </row>
    <row r="162" spans="1:14" x14ac:dyDescent="0.2">
      <c r="A162" s="19">
        <v>1971</v>
      </c>
      <c r="B162" s="20">
        <v>11</v>
      </c>
      <c r="C162" s="28">
        <v>0.5374917688124603</v>
      </c>
      <c r="D162" s="28">
        <v>0.13087980328623239</v>
      </c>
      <c r="E162" s="28">
        <v>0.67079067699111095</v>
      </c>
      <c r="F162" s="29">
        <v>0.13087980328623239</v>
      </c>
      <c r="G162" s="28">
        <v>0.50826740475756538</v>
      </c>
      <c r="H162" s="28">
        <v>0.12469018447351531</v>
      </c>
      <c r="I162" s="28">
        <v>0.63431861902391706</v>
      </c>
      <c r="J162" s="29">
        <v>0.12469018447351531</v>
      </c>
      <c r="K162" s="28">
        <v>0.46850033252835832</v>
      </c>
      <c r="L162" s="28">
        <v>0.1165792977014804</v>
      </c>
      <c r="M162" s="28">
        <v>0.58468924263082156</v>
      </c>
      <c r="N162" s="29">
        <v>0.1165792977014804</v>
      </c>
    </row>
    <row r="163" spans="1:14" x14ac:dyDescent="0.2">
      <c r="A163" s="19">
        <v>1971</v>
      </c>
      <c r="B163" s="20">
        <v>12</v>
      </c>
      <c r="C163" s="28">
        <v>0.53293797224990291</v>
      </c>
      <c r="D163" s="28">
        <v>0.1285220190313221</v>
      </c>
      <c r="E163" s="28">
        <v>0.63451863103424855</v>
      </c>
      <c r="F163" s="29">
        <v>0.1285220190313221</v>
      </c>
      <c r="G163" s="28">
        <v>0.50535266400133583</v>
      </c>
      <c r="H163" s="28">
        <v>0.1218696135051406</v>
      </c>
      <c r="I163" s="28">
        <v>0.60167542424857978</v>
      </c>
      <c r="J163" s="29">
        <v>0.1218696135051406</v>
      </c>
      <c r="K163" s="28">
        <v>0.46586206256557222</v>
      </c>
      <c r="L163" s="28">
        <v>0.1123461565672558</v>
      </c>
      <c r="M163" s="28">
        <v>0.55465771549730691</v>
      </c>
      <c r="N163" s="29">
        <v>0.1123461565672558</v>
      </c>
    </row>
    <row r="164" spans="1:14" x14ac:dyDescent="0.2">
      <c r="A164" s="19">
        <v>1972</v>
      </c>
      <c r="B164" s="20">
        <v>1</v>
      </c>
      <c r="C164" s="28">
        <v>0.40569944354477427</v>
      </c>
      <c r="D164" s="28">
        <v>0.14547742520654061</v>
      </c>
      <c r="E164" s="28">
        <v>0.48633802803076998</v>
      </c>
      <c r="F164" s="29">
        <v>0.14547742520654061</v>
      </c>
      <c r="G164" s="28">
        <v>0.38575399232049468</v>
      </c>
      <c r="H164" s="28">
        <v>0.14448992268299579</v>
      </c>
      <c r="I164" s="28">
        <v>0.46242813224228968</v>
      </c>
      <c r="J164" s="29">
        <v>0.14448992268299579</v>
      </c>
      <c r="K164" s="28">
        <v>0.35564616726465542</v>
      </c>
      <c r="L164" s="28">
        <v>0.144579947571703</v>
      </c>
      <c r="M164" s="28">
        <v>0.42633594503588468</v>
      </c>
      <c r="N164" s="29">
        <v>0.144579947571703</v>
      </c>
    </row>
    <row r="165" spans="1:14" x14ac:dyDescent="0.2">
      <c r="A165" s="19">
        <v>1972</v>
      </c>
      <c r="B165" s="20">
        <v>2</v>
      </c>
      <c r="C165" s="28">
        <v>0.48524244417836571</v>
      </c>
      <c r="D165" s="28">
        <v>0.1770771446236129</v>
      </c>
      <c r="E165" s="28">
        <v>0.53395041190837178</v>
      </c>
      <c r="F165" s="29">
        <v>0.1770771446236129</v>
      </c>
      <c r="G165" s="28">
        <v>0.46035445554670201</v>
      </c>
      <c r="H165" s="28">
        <v>0.1874798371801227</v>
      </c>
      <c r="I165" s="28">
        <v>0.50656420128133317</v>
      </c>
      <c r="J165" s="29">
        <v>0.1874798371801227</v>
      </c>
      <c r="K165" s="28">
        <v>0.42448235568985371</v>
      </c>
      <c r="L165" s="28">
        <v>0.20489103371761211</v>
      </c>
      <c r="M165" s="28">
        <v>0.46709130948388411</v>
      </c>
      <c r="N165" s="29">
        <v>0.20489103371761211</v>
      </c>
    </row>
    <row r="166" spans="1:14" x14ac:dyDescent="0.2">
      <c r="A166" s="19">
        <v>1972</v>
      </c>
      <c r="B166" s="20">
        <v>3</v>
      </c>
      <c r="C166" s="28">
        <v>0.540789330659321</v>
      </c>
      <c r="D166" s="28">
        <v>0.2252874183727048</v>
      </c>
      <c r="E166" s="28">
        <v>0.54858379946330815</v>
      </c>
      <c r="F166" s="29">
        <v>0.2252874183727048</v>
      </c>
      <c r="G166" s="28">
        <v>0.51191009772461038</v>
      </c>
      <c r="H166" s="28">
        <v>0.25094273388384292</v>
      </c>
      <c r="I166" s="28">
        <v>0.51928832628968924</v>
      </c>
      <c r="J166" s="29">
        <v>0.25094273388384292</v>
      </c>
      <c r="K166" s="28">
        <v>0.47208497603165978</v>
      </c>
      <c r="L166" s="28">
        <v>0.28822877901847238</v>
      </c>
      <c r="M166" s="28">
        <v>0.47888919980216882</v>
      </c>
      <c r="N166" s="29">
        <v>0.28822877901847238</v>
      </c>
    </row>
    <row r="167" spans="1:14" x14ac:dyDescent="0.2">
      <c r="A167" s="19">
        <v>1972</v>
      </c>
      <c r="B167" s="20">
        <v>4</v>
      </c>
      <c r="C167" s="28">
        <v>0.57582215586841223</v>
      </c>
      <c r="D167" s="28">
        <v>0.1334347009399737</v>
      </c>
      <c r="E167" s="28">
        <v>0.57147496633379569</v>
      </c>
      <c r="F167" s="29">
        <v>0.1334347009399737</v>
      </c>
      <c r="G167" s="28">
        <v>0.54386410050824563</v>
      </c>
      <c r="H167" s="28">
        <v>0.12706572719554099</v>
      </c>
      <c r="I167" s="28">
        <v>0.53975817943194138</v>
      </c>
      <c r="J167" s="29">
        <v>0.12706572719554099</v>
      </c>
      <c r="K167" s="28">
        <v>0.50162095791494843</v>
      </c>
      <c r="L167" s="28">
        <v>0.1190110556478066</v>
      </c>
      <c r="M167" s="28">
        <v>0.49783395292327087</v>
      </c>
      <c r="N167" s="29">
        <v>0.1190110556478066</v>
      </c>
    </row>
    <row r="168" spans="1:14" x14ac:dyDescent="0.2">
      <c r="A168" s="19">
        <v>1972</v>
      </c>
      <c r="B168" s="20">
        <v>5</v>
      </c>
      <c r="C168" s="28">
        <v>0.56496453764135768</v>
      </c>
      <c r="D168" s="28">
        <v>0.13352748348408669</v>
      </c>
      <c r="E168" s="28">
        <v>0.50645450341915477</v>
      </c>
      <c r="F168" s="29">
        <v>0.13352748348408669</v>
      </c>
      <c r="G168" s="28">
        <v>0.53243187184666985</v>
      </c>
      <c r="H168" s="28">
        <v>0.1270789779956967</v>
      </c>
      <c r="I168" s="28">
        <v>0.4772910533223822</v>
      </c>
      <c r="J168" s="29">
        <v>0.1270789779956967</v>
      </c>
      <c r="K168" s="28">
        <v>0.49114274476160319</v>
      </c>
      <c r="L168" s="28">
        <v>0.11932629352132521</v>
      </c>
      <c r="M168" s="28">
        <v>0.44027799681837859</v>
      </c>
      <c r="N168" s="29">
        <v>0.11932629352132521</v>
      </c>
    </row>
    <row r="169" spans="1:14" x14ac:dyDescent="0.2">
      <c r="A169" s="19">
        <v>1972</v>
      </c>
      <c r="B169" s="20">
        <v>6</v>
      </c>
      <c r="C169" s="28">
        <v>0.58463516504184632</v>
      </c>
      <c r="D169" s="28">
        <v>0.15814196217751431</v>
      </c>
      <c r="E169" s="28">
        <v>0.50170405846428234</v>
      </c>
      <c r="F169" s="29">
        <v>0.15814196217751431</v>
      </c>
      <c r="G169" s="28">
        <v>0.5497598103522825</v>
      </c>
      <c r="H169" s="28">
        <v>0.16381385531819179</v>
      </c>
      <c r="I169" s="28">
        <v>0.47177580913141309</v>
      </c>
      <c r="J169" s="29">
        <v>0.16381385531819179</v>
      </c>
      <c r="K169" s="28">
        <v>0.50719468982901861</v>
      </c>
      <c r="L169" s="28">
        <v>0.17352470130184799</v>
      </c>
      <c r="M169" s="28">
        <v>0.43524859525091669</v>
      </c>
      <c r="N169" s="29">
        <v>0.17352470130184799</v>
      </c>
    </row>
    <row r="170" spans="1:14" x14ac:dyDescent="0.2">
      <c r="A170" s="19">
        <v>1972</v>
      </c>
      <c r="B170" s="20">
        <v>7</v>
      </c>
      <c r="C170" s="28">
        <v>0.60256696994752168</v>
      </c>
      <c r="D170" s="28">
        <v>0.17995152626452621</v>
      </c>
      <c r="E170" s="28">
        <v>0.48114853614160591</v>
      </c>
      <c r="F170" s="29">
        <v>0.17995152626452621</v>
      </c>
      <c r="G170" s="28">
        <v>0.56538320566942402</v>
      </c>
      <c r="H170" s="28">
        <v>0.19538785549451931</v>
      </c>
      <c r="I170" s="28">
        <v>0.45145737375977252</v>
      </c>
      <c r="J170" s="29">
        <v>0.19538785549451931</v>
      </c>
      <c r="K170" s="28">
        <v>0.521677677442832</v>
      </c>
      <c r="L170" s="28">
        <v>0.21677798079851501</v>
      </c>
      <c r="M170" s="28">
        <v>0.41655859573788412</v>
      </c>
      <c r="N170" s="29">
        <v>0.21677798079851501</v>
      </c>
    </row>
    <row r="171" spans="1:14" x14ac:dyDescent="0.2">
      <c r="A171" s="19">
        <v>1972</v>
      </c>
      <c r="B171" s="20">
        <v>8</v>
      </c>
      <c r="C171" s="28">
        <v>0.69484386947242394</v>
      </c>
      <c r="D171" s="28">
        <v>0.1389075587450907</v>
      </c>
      <c r="E171" s="28">
        <v>0.52551685801009462</v>
      </c>
      <c r="F171" s="29">
        <v>0.1389075587450907</v>
      </c>
      <c r="G171" s="28">
        <v>0.65054694118534118</v>
      </c>
      <c r="H171" s="28">
        <v>0.135392658088033</v>
      </c>
      <c r="I171" s="28">
        <v>0.49201468062080411</v>
      </c>
      <c r="J171" s="29">
        <v>0.135392658088033</v>
      </c>
      <c r="K171" s="28">
        <v>0.60033719329706992</v>
      </c>
      <c r="L171" s="28">
        <v>0.13297399402864679</v>
      </c>
      <c r="M171" s="28">
        <v>0.45404058296954669</v>
      </c>
      <c r="N171" s="29">
        <v>0.13297399402864679</v>
      </c>
    </row>
    <row r="172" spans="1:14" x14ac:dyDescent="0.2">
      <c r="A172" s="19">
        <v>1972</v>
      </c>
      <c r="B172" s="20">
        <v>9</v>
      </c>
      <c r="C172" s="28">
        <v>0.74806582871166083</v>
      </c>
      <c r="D172" s="28">
        <v>0.178344856311281</v>
      </c>
      <c r="E172" s="28">
        <v>0.54694111371816856</v>
      </c>
      <c r="F172" s="29">
        <v>0.178344856311281</v>
      </c>
      <c r="G172" s="28">
        <v>0.69885861072551403</v>
      </c>
      <c r="H172" s="28">
        <v>0.1948540675617956</v>
      </c>
      <c r="I172" s="28">
        <v>0.51096373101286985</v>
      </c>
      <c r="J172" s="29">
        <v>0.1948540675617956</v>
      </c>
      <c r="K172" s="28">
        <v>0.6450046101536514</v>
      </c>
      <c r="L172" s="28">
        <v>0.21656871674412129</v>
      </c>
      <c r="M172" s="28">
        <v>0.47158889804973142</v>
      </c>
      <c r="N172" s="29">
        <v>0.21656871674412129</v>
      </c>
    </row>
    <row r="173" spans="1:14" x14ac:dyDescent="0.2">
      <c r="A173" s="19">
        <v>1972</v>
      </c>
      <c r="B173" s="20">
        <v>10</v>
      </c>
      <c r="C173" s="28">
        <v>0.93609592068698677</v>
      </c>
      <c r="D173" s="28">
        <v>0.15749192228339709</v>
      </c>
      <c r="E173" s="28">
        <v>0.67640587463386526</v>
      </c>
      <c r="F173" s="29">
        <v>0.15749192228339709</v>
      </c>
      <c r="G173" s="28">
        <v>0.8726341154501116</v>
      </c>
      <c r="H173" s="28">
        <v>0.1647673302484722</v>
      </c>
      <c r="I173" s="28">
        <v>0.63054952922260665</v>
      </c>
      <c r="J173" s="29">
        <v>0.1647673302484722</v>
      </c>
      <c r="K173" s="28">
        <v>0.80549379990188041</v>
      </c>
      <c r="L173" s="28">
        <v>0.17587037865656499</v>
      </c>
      <c r="M173" s="28">
        <v>0.58203515921203519</v>
      </c>
      <c r="N173" s="29">
        <v>0.17587037865656499</v>
      </c>
    </row>
    <row r="174" spans="1:14" x14ac:dyDescent="0.2">
      <c r="A174" s="19">
        <v>1972</v>
      </c>
      <c r="B174" s="20">
        <v>11</v>
      </c>
      <c r="C174" s="28">
        <v>0.8271813533758825</v>
      </c>
      <c r="D174" s="28">
        <v>0.132025114901659</v>
      </c>
      <c r="E174" s="28">
        <v>0.56217797413119319</v>
      </c>
      <c r="F174" s="29">
        <v>0.132025114901659</v>
      </c>
      <c r="G174" s="28">
        <v>0.76944770380328043</v>
      </c>
      <c r="H174" s="28">
        <v>0.123983859790431</v>
      </c>
      <c r="I174" s="28">
        <v>0.5229404042519108</v>
      </c>
      <c r="J174" s="29">
        <v>0.123983859790431</v>
      </c>
      <c r="K174" s="28">
        <v>0.71033836440052978</v>
      </c>
      <c r="L174" s="28">
        <v>0.1161730331261704</v>
      </c>
      <c r="M174" s="28">
        <v>0.48276787311100222</v>
      </c>
      <c r="N174" s="29">
        <v>0.1161730331261704</v>
      </c>
    </row>
    <row r="175" spans="1:14" x14ac:dyDescent="0.2">
      <c r="A175" s="19">
        <v>1972</v>
      </c>
      <c r="B175" s="20">
        <v>12</v>
      </c>
      <c r="C175" s="28">
        <v>0.98607359101426773</v>
      </c>
      <c r="D175" s="28">
        <v>0.13961868157588231</v>
      </c>
      <c r="E175" s="28">
        <v>0.68573236531217718</v>
      </c>
      <c r="F175" s="29">
        <v>0.13961868157588231</v>
      </c>
      <c r="G175" s="28">
        <v>0.91528935726645966</v>
      </c>
      <c r="H175" s="28">
        <v>0.13691233679973769</v>
      </c>
      <c r="I175" s="28">
        <v>0.63650780390315742</v>
      </c>
      <c r="J175" s="29">
        <v>0.13691233679973769</v>
      </c>
      <c r="K175" s="28">
        <v>0.84508493650086181</v>
      </c>
      <c r="L175" s="28">
        <v>0.13633488872564939</v>
      </c>
      <c r="M175" s="28">
        <v>0.58768645431458688</v>
      </c>
      <c r="N175" s="29">
        <v>0.13633488872564939</v>
      </c>
    </row>
    <row r="176" spans="1:14" x14ac:dyDescent="0.2">
      <c r="A176" s="19">
        <v>1973</v>
      </c>
      <c r="B176" s="20">
        <v>1</v>
      </c>
      <c r="C176" s="28">
        <v>0.96979643930715098</v>
      </c>
      <c r="D176" s="28">
        <v>0.1371075055904051</v>
      </c>
      <c r="E176" s="28">
        <v>0.66958036561259415</v>
      </c>
      <c r="F176" s="29">
        <v>0.1371075055904051</v>
      </c>
      <c r="G176" s="28">
        <v>0.89826510360755873</v>
      </c>
      <c r="H176" s="28">
        <v>0.13273280807711749</v>
      </c>
      <c r="I176" s="28">
        <v>0.62019270448165786</v>
      </c>
      <c r="J176" s="29">
        <v>0.13273280807711749</v>
      </c>
      <c r="K176" s="28">
        <v>0.82947232602519561</v>
      </c>
      <c r="L176" s="28">
        <v>0.13030075829656679</v>
      </c>
      <c r="M176" s="28">
        <v>0.57269583679052394</v>
      </c>
      <c r="N176" s="29">
        <v>0.13030075829656679</v>
      </c>
    </row>
    <row r="177" spans="1:14" x14ac:dyDescent="0.2">
      <c r="A177" s="19">
        <v>1973</v>
      </c>
      <c r="B177" s="20">
        <v>2</v>
      </c>
      <c r="C177" s="28">
        <v>0.84281079935350833</v>
      </c>
      <c r="D177" s="28">
        <v>0.1349435482320345</v>
      </c>
      <c r="E177" s="28">
        <v>0.54616598746339873</v>
      </c>
      <c r="F177" s="29">
        <v>0.1349435482320345</v>
      </c>
      <c r="G177" s="28">
        <v>0.78067534009474593</v>
      </c>
      <c r="H177" s="28">
        <v>0.1288827669256811</v>
      </c>
      <c r="I177" s="28">
        <v>0.50590039702651168</v>
      </c>
      <c r="J177" s="29">
        <v>0.1288827669256811</v>
      </c>
      <c r="K177" s="28">
        <v>0.72071611462191632</v>
      </c>
      <c r="L177" s="28">
        <v>0.12433426980523531</v>
      </c>
      <c r="M177" s="28">
        <v>0.46704506957576208</v>
      </c>
      <c r="N177" s="29">
        <v>0.12433426980523531</v>
      </c>
    </row>
    <row r="178" spans="1:14" x14ac:dyDescent="0.2">
      <c r="A178" s="19">
        <v>1973</v>
      </c>
      <c r="B178" s="20">
        <v>3</v>
      </c>
      <c r="C178" s="28">
        <v>0.71223067346159941</v>
      </c>
      <c r="D178" s="28">
        <v>0.15678459676612139</v>
      </c>
      <c r="E178" s="28">
        <v>0.41556488406966441</v>
      </c>
      <c r="F178" s="29">
        <v>0.15678459676612139</v>
      </c>
      <c r="G178" s="28">
        <v>0.65974711382288498</v>
      </c>
      <c r="H178" s="28">
        <v>0.16506214711003669</v>
      </c>
      <c r="I178" s="28">
        <v>0.38494232709549953</v>
      </c>
      <c r="J178" s="29">
        <v>0.16506214711003669</v>
      </c>
      <c r="K178" s="28">
        <v>0.60893018239264474</v>
      </c>
      <c r="L178" s="28">
        <v>0.17711119123271371</v>
      </c>
      <c r="M178" s="28">
        <v>0.35529219687020752</v>
      </c>
      <c r="N178" s="29">
        <v>0.17711119123271371</v>
      </c>
    </row>
    <row r="179" spans="1:14" x14ac:dyDescent="0.2">
      <c r="A179" s="19">
        <v>1973</v>
      </c>
      <c r="B179" s="20">
        <v>4</v>
      </c>
      <c r="C179" s="28">
        <v>0.67579187435893684</v>
      </c>
      <c r="D179" s="28">
        <v>0.16509337496723639</v>
      </c>
      <c r="E179" s="28">
        <v>0.419146838417288</v>
      </c>
      <c r="F179" s="29">
        <v>0.16509337496723639</v>
      </c>
      <c r="G179" s="28">
        <v>0.62601721698412849</v>
      </c>
      <c r="H179" s="28">
        <v>0.17804342399096659</v>
      </c>
      <c r="I179" s="28">
        <v>0.38827506995788558</v>
      </c>
      <c r="J179" s="29">
        <v>0.17804342399096659</v>
      </c>
      <c r="K179" s="28">
        <v>0.57766006027618788</v>
      </c>
      <c r="L179" s="28">
        <v>0.19511015941293461</v>
      </c>
      <c r="M179" s="28">
        <v>0.35828247886878761</v>
      </c>
      <c r="N179" s="29">
        <v>0.19511015941293461</v>
      </c>
    </row>
    <row r="180" spans="1:14" x14ac:dyDescent="0.2">
      <c r="A180" s="19">
        <v>1973</v>
      </c>
      <c r="B180" s="20">
        <v>5</v>
      </c>
      <c r="C180" s="28">
        <v>0.52121356105283234</v>
      </c>
      <c r="D180" s="28">
        <v>0.15181835827137849</v>
      </c>
      <c r="E180" s="28">
        <v>0.27586536904490089</v>
      </c>
      <c r="F180" s="29">
        <v>0.15181835827137849</v>
      </c>
      <c r="G180" s="28">
        <v>0.48284255038719509</v>
      </c>
      <c r="H180" s="28">
        <v>0.15696870401445601</v>
      </c>
      <c r="I180" s="28">
        <v>0.25555654784592807</v>
      </c>
      <c r="J180" s="29">
        <v>0.15696870401445601</v>
      </c>
      <c r="K180" s="28">
        <v>0.4454382338227087</v>
      </c>
      <c r="L180" s="28">
        <v>0.16577087134466939</v>
      </c>
      <c r="M180" s="28">
        <v>0.2357593737814406</v>
      </c>
      <c r="N180" s="29">
        <v>0.16577087134466939</v>
      </c>
    </row>
    <row r="181" spans="1:14" x14ac:dyDescent="0.2">
      <c r="A181" s="19">
        <v>1973</v>
      </c>
      <c r="B181" s="20">
        <v>6</v>
      </c>
      <c r="C181" s="28">
        <v>0.56557605832688773</v>
      </c>
      <c r="D181" s="28">
        <v>0.1419555360488684</v>
      </c>
      <c r="E181" s="28">
        <v>0.3606122793650785</v>
      </c>
      <c r="F181" s="29">
        <v>0.1419555360488684</v>
      </c>
      <c r="G181" s="28">
        <v>0.5239591054788485</v>
      </c>
      <c r="H181" s="28">
        <v>0.14059712982967179</v>
      </c>
      <c r="I181" s="28">
        <v>0.33407723778082798</v>
      </c>
      <c r="J181" s="29">
        <v>0.14059712982967179</v>
      </c>
      <c r="K181" s="28">
        <v>0.48325357064769542</v>
      </c>
      <c r="L181" s="28">
        <v>0.14193645861735971</v>
      </c>
      <c r="M181" s="28">
        <v>0.30812331791077457</v>
      </c>
      <c r="N181" s="29">
        <v>0.14193645861735971</v>
      </c>
    </row>
    <row r="182" spans="1:14" x14ac:dyDescent="0.2">
      <c r="A182" s="19">
        <v>1973</v>
      </c>
      <c r="B182" s="20">
        <v>7</v>
      </c>
      <c r="C182" s="28">
        <v>0.62522633863591304</v>
      </c>
      <c r="D182" s="28">
        <v>0.1847948643775765</v>
      </c>
      <c r="E182" s="28">
        <v>0.45591872271812001</v>
      </c>
      <c r="F182" s="29">
        <v>0.1847948643775765</v>
      </c>
      <c r="G182" s="28">
        <v>0.57924223058658331</v>
      </c>
      <c r="H182" s="28">
        <v>0.20779715616879679</v>
      </c>
      <c r="I182" s="28">
        <v>0.42238684072331661</v>
      </c>
      <c r="J182" s="29">
        <v>0.20779715616879679</v>
      </c>
      <c r="K182" s="28">
        <v>0.53411337089117672</v>
      </c>
      <c r="L182" s="28">
        <v>0.23556987166298651</v>
      </c>
      <c r="M182" s="28">
        <v>0.3894786108574016</v>
      </c>
      <c r="N182" s="29">
        <v>0.23556987166298651</v>
      </c>
    </row>
    <row r="183" spans="1:14" x14ac:dyDescent="0.2">
      <c r="A183" s="19">
        <v>1973</v>
      </c>
      <c r="B183" s="20">
        <v>8</v>
      </c>
      <c r="C183" s="28">
        <v>0.56490014775946518</v>
      </c>
      <c r="D183" s="28">
        <v>0.13122719804559549</v>
      </c>
      <c r="E183" s="28">
        <v>0.44088241803655343</v>
      </c>
      <c r="F183" s="29">
        <v>0.13122719804559549</v>
      </c>
      <c r="G183" s="28">
        <v>0.5233729200759959</v>
      </c>
      <c r="H183" s="28">
        <v>0.12171240312666121</v>
      </c>
      <c r="I183" s="28">
        <v>0.40847204493245881</v>
      </c>
      <c r="J183" s="29">
        <v>0.12171240312666121</v>
      </c>
      <c r="K183" s="28">
        <v>0.48248060917927571</v>
      </c>
      <c r="L183" s="28">
        <v>0.1123974498807663</v>
      </c>
      <c r="M183" s="28">
        <v>0.37655719948808281</v>
      </c>
      <c r="N183" s="29">
        <v>0.1123974498807663</v>
      </c>
    </row>
    <row r="184" spans="1:14" x14ac:dyDescent="0.2">
      <c r="A184" s="19">
        <v>1973</v>
      </c>
      <c r="B184" s="20">
        <v>9</v>
      </c>
      <c r="C184" s="28">
        <v>0.49430852836112782</v>
      </c>
      <c r="D184" s="28">
        <v>0.13736918122751859</v>
      </c>
      <c r="E184" s="28">
        <v>0.42981978987325931</v>
      </c>
      <c r="F184" s="29">
        <v>0.13736918122751859</v>
      </c>
      <c r="G184" s="28">
        <v>0.45798821308468429</v>
      </c>
      <c r="H184" s="28">
        <v>0.132486888986169</v>
      </c>
      <c r="I184" s="28">
        <v>0.39823791461812241</v>
      </c>
      <c r="J184" s="29">
        <v>0.132486888986169</v>
      </c>
      <c r="K184" s="28">
        <v>0.42210269892393809</v>
      </c>
      <c r="L184" s="28">
        <v>0.12946983164800471</v>
      </c>
      <c r="M184" s="28">
        <v>0.36703411522747692</v>
      </c>
      <c r="N184" s="29">
        <v>0.12946983164800471</v>
      </c>
    </row>
    <row r="185" spans="1:14" x14ac:dyDescent="0.2">
      <c r="A185" s="19">
        <v>1973</v>
      </c>
      <c r="B185" s="20">
        <v>10</v>
      </c>
      <c r="C185" s="28">
        <v>0.39309146832890812</v>
      </c>
      <c r="D185" s="28">
        <v>0.13176840449878929</v>
      </c>
      <c r="E185" s="28">
        <v>0.35783648233941312</v>
      </c>
      <c r="F185" s="29">
        <v>0.13176840449878929</v>
      </c>
      <c r="G185" s="28">
        <v>0.36422225931234709</v>
      </c>
      <c r="H185" s="28">
        <v>0.12249123120653591</v>
      </c>
      <c r="I185" s="28">
        <v>0.3315564507571358</v>
      </c>
      <c r="J185" s="29">
        <v>0.12249123120653591</v>
      </c>
      <c r="K185" s="28">
        <v>0.33560262805829971</v>
      </c>
      <c r="L185" s="28">
        <v>0.1134610745932374</v>
      </c>
      <c r="M185" s="28">
        <v>0.30550361318898361</v>
      </c>
      <c r="N185" s="29">
        <v>0.1134610745932374</v>
      </c>
    </row>
    <row r="186" spans="1:14" x14ac:dyDescent="0.2">
      <c r="A186" s="19">
        <v>1973</v>
      </c>
      <c r="B186" s="20">
        <v>11</v>
      </c>
      <c r="C186" s="28">
        <v>0.42736298703838038</v>
      </c>
      <c r="D186" s="28">
        <v>0.1520819716222373</v>
      </c>
      <c r="E186" s="28">
        <v>0.46119703796418859</v>
      </c>
      <c r="F186" s="29">
        <v>0.1520819716222373</v>
      </c>
      <c r="G186" s="28">
        <v>0.39599205391498782</v>
      </c>
      <c r="H186" s="28">
        <v>0.1569703952571414</v>
      </c>
      <c r="I186" s="28">
        <v>0.42734248838106809</v>
      </c>
      <c r="J186" s="29">
        <v>0.1569703952571414</v>
      </c>
      <c r="K186" s="28">
        <v>0.3647877197965555</v>
      </c>
      <c r="L186" s="28">
        <v>0.16590373875604511</v>
      </c>
      <c r="M186" s="28">
        <v>0.39366772733824201</v>
      </c>
      <c r="N186" s="29">
        <v>0.16590373875604511</v>
      </c>
    </row>
    <row r="187" spans="1:14" x14ac:dyDescent="0.2">
      <c r="A187" s="19">
        <v>1973</v>
      </c>
      <c r="B187" s="20">
        <v>12</v>
      </c>
      <c r="C187" s="28">
        <v>0.34627219264853709</v>
      </c>
      <c r="D187" s="28">
        <v>0.13519536128020551</v>
      </c>
      <c r="E187" s="28">
        <v>0.41332324177935209</v>
      </c>
      <c r="F187" s="29">
        <v>0.13519536128020551</v>
      </c>
      <c r="G187" s="28">
        <v>0.32086615642257732</v>
      </c>
      <c r="H187" s="28">
        <v>0.1284075918244531</v>
      </c>
      <c r="I187" s="28">
        <v>0.38299766127761159</v>
      </c>
      <c r="J187" s="29">
        <v>0.1284075918244531</v>
      </c>
      <c r="K187" s="28">
        <v>0.29551011295151791</v>
      </c>
      <c r="L187" s="28">
        <v>0.12284281961147429</v>
      </c>
      <c r="M187" s="28">
        <v>0.3527317539692712</v>
      </c>
      <c r="N187" s="29">
        <v>0.12284281961147429</v>
      </c>
    </row>
    <row r="188" spans="1:14" x14ac:dyDescent="0.2">
      <c r="A188" s="19">
        <v>1974</v>
      </c>
      <c r="B188" s="20">
        <v>1</v>
      </c>
      <c r="C188" s="28">
        <v>0.2378520626017753</v>
      </c>
      <c r="D188" s="28">
        <v>0.18018199563760859</v>
      </c>
      <c r="E188" s="28">
        <v>0.33962493305606312</v>
      </c>
      <c r="F188" s="29">
        <v>0.18018199563760859</v>
      </c>
      <c r="G188" s="28">
        <v>0.2204093316158717</v>
      </c>
      <c r="H188" s="28">
        <v>0.2005957866648457</v>
      </c>
      <c r="I188" s="28">
        <v>0.31471875280855061</v>
      </c>
      <c r="J188" s="29">
        <v>0.2005957866648457</v>
      </c>
      <c r="K188" s="28">
        <v>0.20294246841715499</v>
      </c>
      <c r="L188" s="28">
        <v>0.22670907220508699</v>
      </c>
      <c r="M188" s="28">
        <v>0.28977811458295089</v>
      </c>
      <c r="N188" s="29">
        <v>0.22670907220508699</v>
      </c>
    </row>
    <row r="189" spans="1:14" x14ac:dyDescent="0.2">
      <c r="A189" s="19">
        <v>1974</v>
      </c>
      <c r="B189" s="20">
        <v>2</v>
      </c>
      <c r="C189" s="28">
        <v>0.20566035788062459</v>
      </c>
      <c r="D189" s="28">
        <v>0.13649702792554361</v>
      </c>
      <c r="E189" s="28">
        <v>0.32032785753807852</v>
      </c>
      <c r="F189" s="29">
        <v>0.13649702792554361</v>
      </c>
      <c r="G189" s="28">
        <v>0.19057678889000801</v>
      </c>
      <c r="H189" s="28">
        <v>0.13055666890662249</v>
      </c>
      <c r="I189" s="28">
        <v>0.29683432972074097</v>
      </c>
      <c r="J189" s="29">
        <v>0.13055666890662249</v>
      </c>
      <c r="K189" s="28">
        <v>0.1754560130850005</v>
      </c>
      <c r="L189" s="28">
        <v>0.1261504260856329</v>
      </c>
      <c r="M189" s="28">
        <v>0.27328285014613518</v>
      </c>
      <c r="N189" s="29">
        <v>0.1261504260856329</v>
      </c>
    </row>
    <row r="190" spans="1:14" x14ac:dyDescent="0.2">
      <c r="A190" s="19">
        <v>1974</v>
      </c>
      <c r="B190" s="20">
        <v>3</v>
      </c>
      <c r="C190" s="28">
        <v>9.3522114403866763E-2</v>
      </c>
      <c r="D190" s="28">
        <v>0.13201007704272269</v>
      </c>
      <c r="E190" s="28">
        <v>0.20547494930835919</v>
      </c>
      <c r="F190" s="29">
        <v>0.13201007704272269</v>
      </c>
      <c r="G190" s="28">
        <v>8.6662276657471476E-2</v>
      </c>
      <c r="H190" s="28">
        <v>0.1225288370173821</v>
      </c>
      <c r="I190" s="28">
        <v>0.19040338230852391</v>
      </c>
      <c r="J190" s="29">
        <v>0.1225288370173821</v>
      </c>
      <c r="K190" s="28">
        <v>7.9778084240624464E-2</v>
      </c>
      <c r="L190" s="28">
        <v>0.1131025759829327</v>
      </c>
      <c r="M190" s="28">
        <v>0.17527830631021921</v>
      </c>
      <c r="N190" s="29">
        <v>0.1131025759829327</v>
      </c>
    </row>
    <row r="191" spans="1:14" x14ac:dyDescent="0.2">
      <c r="A191" s="19">
        <v>1974</v>
      </c>
      <c r="B191" s="20">
        <v>4</v>
      </c>
      <c r="C191" s="28">
        <v>8.5056620388938423E-2</v>
      </c>
      <c r="D191" s="28">
        <v>0.13387940244127419</v>
      </c>
      <c r="E191" s="28">
        <v>0.2152811804051713</v>
      </c>
      <c r="F191" s="29">
        <v>0.13387940244127419</v>
      </c>
      <c r="G191" s="28">
        <v>7.8817064448462995E-2</v>
      </c>
      <c r="H191" s="28">
        <v>0.1258345831628439</v>
      </c>
      <c r="I191" s="28">
        <v>0.1994886534751413</v>
      </c>
      <c r="J191" s="29">
        <v>0.1258345831628439</v>
      </c>
      <c r="K191" s="28">
        <v>7.2548592165968248E-2</v>
      </c>
      <c r="L191" s="28">
        <v>0.1184934979802026</v>
      </c>
      <c r="M191" s="28">
        <v>0.18362293830633039</v>
      </c>
      <c r="N191" s="29">
        <v>0.1184934979802026</v>
      </c>
    </row>
    <row r="192" spans="1:14" x14ac:dyDescent="0.2">
      <c r="A192" s="19">
        <v>1974</v>
      </c>
      <c r="B192" s="20">
        <v>5</v>
      </c>
      <c r="C192" s="28">
        <v>0.14976397595392429</v>
      </c>
      <c r="D192" s="28">
        <v>0.14446983731862709</v>
      </c>
      <c r="E192" s="28">
        <v>0.25698280935089568</v>
      </c>
      <c r="F192" s="29">
        <v>0.14446983731862709</v>
      </c>
      <c r="G192" s="28">
        <v>0.13877647340509169</v>
      </c>
      <c r="H192" s="28">
        <v>0.1441052530257422</v>
      </c>
      <c r="I192" s="28">
        <v>0.23812914808312999</v>
      </c>
      <c r="J192" s="29">
        <v>0.1441052530257422</v>
      </c>
      <c r="K192" s="28">
        <v>0.1277261354587062</v>
      </c>
      <c r="L192" s="28">
        <v>0.14698649359870439</v>
      </c>
      <c r="M192" s="28">
        <v>0.2191676663806634</v>
      </c>
      <c r="N192" s="29">
        <v>0.14698649359870439</v>
      </c>
    </row>
    <row r="193" spans="1:14" x14ac:dyDescent="0.2">
      <c r="A193" s="19">
        <v>1974</v>
      </c>
      <c r="B193" s="20">
        <v>6</v>
      </c>
      <c r="C193" s="28">
        <v>0.27411778644793638</v>
      </c>
      <c r="D193" s="28">
        <v>0.17585512201000431</v>
      </c>
      <c r="E193" s="28">
        <v>0.38622473383492573</v>
      </c>
      <c r="F193" s="29">
        <v>0.17585512201000431</v>
      </c>
      <c r="G193" s="28">
        <v>0.25400487483281842</v>
      </c>
      <c r="H193" s="28">
        <v>0.19396136125845281</v>
      </c>
      <c r="I193" s="28">
        <v>0.3578861716574957</v>
      </c>
      <c r="J193" s="29">
        <v>0.19396136125845281</v>
      </c>
      <c r="K193" s="28">
        <v>0.23375512161886339</v>
      </c>
      <c r="L193" s="28">
        <v>0.21797553425136881</v>
      </c>
      <c r="M193" s="28">
        <v>0.32935480327521027</v>
      </c>
      <c r="N193" s="29">
        <v>0.21797553425136881</v>
      </c>
    </row>
    <row r="194" spans="1:14" x14ac:dyDescent="0.2">
      <c r="A194" s="19">
        <v>1974</v>
      </c>
      <c r="B194" s="20">
        <v>7</v>
      </c>
      <c r="C194" s="28">
        <v>0.36621533937762468</v>
      </c>
      <c r="D194" s="28">
        <v>0.13431309526500179</v>
      </c>
      <c r="E194" s="28">
        <v>0.47327499956637881</v>
      </c>
      <c r="F194" s="29">
        <v>0.13431309526500179</v>
      </c>
      <c r="G194" s="28">
        <v>0.33934207679776479</v>
      </c>
      <c r="H194" s="28">
        <v>0.12646181180518759</v>
      </c>
      <c r="I194" s="28">
        <v>0.43854558774696922</v>
      </c>
      <c r="J194" s="29">
        <v>0.12646181180518759</v>
      </c>
      <c r="K194" s="28">
        <v>0.31225681243670961</v>
      </c>
      <c r="L194" s="28">
        <v>0.1193922563082274</v>
      </c>
      <c r="M194" s="28">
        <v>0.4035421973905769</v>
      </c>
      <c r="N194" s="29">
        <v>0.1193922563082274</v>
      </c>
    </row>
    <row r="195" spans="1:14" x14ac:dyDescent="0.2">
      <c r="A195" s="19">
        <v>1974</v>
      </c>
      <c r="B195" s="20">
        <v>8</v>
      </c>
      <c r="C195" s="28">
        <v>0.44135154076871203</v>
      </c>
      <c r="D195" s="28">
        <v>0.1340883959100084</v>
      </c>
      <c r="E195" s="28">
        <v>0.5426041737939582</v>
      </c>
      <c r="F195" s="29">
        <v>0.1340883959100084</v>
      </c>
      <c r="G195" s="28">
        <v>0.40896126237207953</v>
      </c>
      <c r="H195" s="28">
        <v>0.12601206576642879</v>
      </c>
      <c r="I195" s="28">
        <v>0.50278308193201482</v>
      </c>
      <c r="J195" s="29">
        <v>0.12601206576642879</v>
      </c>
      <c r="K195" s="28">
        <v>0.37628029277006703</v>
      </c>
      <c r="L195" s="28">
        <v>0.1186163353808468</v>
      </c>
      <c r="M195" s="28">
        <v>0.46260460996202968</v>
      </c>
      <c r="N195" s="29">
        <v>0.1186163353808468</v>
      </c>
    </row>
    <row r="196" spans="1:14" x14ac:dyDescent="0.2">
      <c r="A196" s="19">
        <v>1974</v>
      </c>
      <c r="B196" s="20">
        <v>9</v>
      </c>
      <c r="C196" s="28">
        <v>0.3119772062747912</v>
      </c>
      <c r="D196" s="28">
        <v>0.13441663650289451</v>
      </c>
      <c r="E196" s="28">
        <v>0.42718767291744753</v>
      </c>
      <c r="F196" s="29">
        <v>0.13441663650289451</v>
      </c>
      <c r="G196" s="28">
        <v>0.28907912450600298</v>
      </c>
      <c r="H196" s="28">
        <v>0.1265488332950894</v>
      </c>
      <c r="I196" s="28">
        <v>0.39583352886992951</v>
      </c>
      <c r="J196" s="29">
        <v>0.1265488332950894</v>
      </c>
      <c r="K196" s="28">
        <v>0.26595067074319217</v>
      </c>
      <c r="L196" s="28">
        <v>0.1194524421628759</v>
      </c>
      <c r="M196" s="28">
        <v>0.36416393845629058</v>
      </c>
      <c r="N196" s="29">
        <v>0.1194524421628759</v>
      </c>
    </row>
    <row r="197" spans="1:14" x14ac:dyDescent="0.2">
      <c r="A197" s="19">
        <v>1974</v>
      </c>
      <c r="B197" s="20">
        <v>10</v>
      </c>
      <c r="C197" s="28">
        <v>0.33087235101301032</v>
      </c>
      <c r="D197" s="28">
        <v>0.13476088130745659</v>
      </c>
      <c r="E197" s="28">
        <v>0.41893896244494228</v>
      </c>
      <c r="F197" s="29">
        <v>0.13476088130745659</v>
      </c>
      <c r="G197" s="28">
        <v>0.30658484326902691</v>
      </c>
      <c r="H197" s="28">
        <v>0.12711335712298011</v>
      </c>
      <c r="I197" s="28">
        <v>0.38818697224846371</v>
      </c>
      <c r="J197" s="29">
        <v>0.12711335712298011</v>
      </c>
      <c r="K197" s="28">
        <v>0.28202659580056838</v>
      </c>
      <c r="L197" s="28">
        <v>0.12033325794239751</v>
      </c>
      <c r="M197" s="28">
        <v>0.35709218091155448</v>
      </c>
      <c r="N197" s="29">
        <v>0.12033325794239751</v>
      </c>
    </row>
    <row r="198" spans="1:14" x14ac:dyDescent="0.2">
      <c r="A198" s="19">
        <v>1974</v>
      </c>
      <c r="B198" s="20">
        <v>11</v>
      </c>
      <c r="C198" s="28">
        <v>0.31224600468327252</v>
      </c>
      <c r="D198" s="28">
        <v>0.13224433285554241</v>
      </c>
      <c r="E198" s="28">
        <v>0.41268486857940873</v>
      </c>
      <c r="F198" s="29">
        <v>0.13224433285554241</v>
      </c>
      <c r="G198" s="28">
        <v>0.28932331176144832</v>
      </c>
      <c r="H198" s="28">
        <v>0.12254394846319799</v>
      </c>
      <c r="I198" s="28">
        <v>0.38238872908028271</v>
      </c>
      <c r="J198" s="29">
        <v>0.12254394846319799</v>
      </c>
      <c r="K198" s="28">
        <v>0.2661201773972664</v>
      </c>
      <c r="L198" s="28">
        <v>0.1127285763268402</v>
      </c>
      <c r="M198" s="28">
        <v>0.35172193971519278</v>
      </c>
      <c r="N198" s="29">
        <v>0.1127285763268402</v>
      </c>
    </row>
    <row r="199" spans="1:14" x14ac:dyDescent="0.2">
      <c r="A199" s="19">
        <v>1974</v>
      </c>
      <c r="B199" s="20">
        <v>12</v>
      </c>
      <c r="C199" s="28">
        <v>0.39773046226549252</v>
      </c>
      <c r="D199" s="28">
        <v>0.13357967012557689</v>
      </c>
      <c r="E199" s="28">
        <v>0.47259886572376841</v>
      </c>
      <c r="F199" s="29">
        <v>0.13357967012557689</v>
      </c>
      <c r="G199" s="28">
        <v>0.36852904653565483</v>
      </c>
      <c r="H199" s="28">
        <v>0.12490239022070471</v>
      </c>
      <c r="I199" s="28">
        <v>0.437900603305444</v>
      </c>
      <c r="J199" s="29">
        <v>0.12490239022070471</v>
      </c>
      <c r="K199" s="28">
        <v>0.33893862155324062</v>
      </c>
      <c r="L199" s="28">
        <v>0.11661422558465601</v>
      </c>
      <c r="M199" s="28">
        <v>0.40274010490329148</v>
      </c>
      <c r="N199" s="29">
        <v>0.11661422558465601</v>
      </c>
    </row>
    <row r="200" spans="1:14" x14ac:dyDescent="0.2">
      <c r="A200" s="19">
        <v>1975</v>
      </c>
      <c r="B200" s="20">
        <v>1</v>
      </c>
      <c r="C200" s="28">
        <v>0.5413515821770013</v>
      </c>
      <c r="D200" s="28">
        <v>0.1536974654680672</v>
      </c>
      <c r="E200" s="28">
        <v>0.60680294271784274</v>
      </c>
      <c r="F200" s="29">
        <v>0.1536974654680672</v>
      </c>
      <c r="G200" s="28">
        <v>0.50160124629532754</v>
      </c>
      <c r="H200" s="28">
        <v>0.16961972488250809</v>
      </c>
      <c r="I200" s="28">
        <v>0.56224664773109279</v>
      </c>
      <c r="J200" s="29">
        <v>0.16961972488250809</v>
      </c>
      <c r="K200" s="28">
        <v>0.46127813324264028</v>
      </c>
      <c r="L200" s="28">
        <v>0.19113190192409291</v>
      </c>
      <c r="M200" s="28">
        <v>0.51704832474565321</v>
      </c>
      <c r="N200" s="29">
        <v>0.19113190192409291</v>
      </c>
    </row>
    <row r="201" spans="1:14" x14ac:dyDescent="0.2">
      <c r="A201" s="19">
        <v>1975</v>
      </c>
      <c r="B201" s="20">
        <v>2</v>
      </c>
      <c r="C201" s="28">
        <v>0.45402870140708912</v>
      </c>
      <c r="D201" s="28">
        <v>0.1150380918397421</v>
      </c>
      <c r="E201" s="28">
        <v>0.51715430035862675</v>
      </c>
      <c r="F201" s="29">
        <v>0.1150380918397421</v>
      </c>
      <c r="G201" s="28">
        <v>0.42098520751796892</v>
      </c>
      <c r="H201" s="28">
        <v>0.106889391481982</v>
      </c>
      <c r="I201" s="28">
        <v>0.47951662478729629</v>
      </c>
      <c r="J201" s="29">
        <v>0.106889391481982</v>
      </c>
      <c r="K201" s="28">
        <v>0.3872732245685373</v>
      </c>
      <c r="L201" s="28">
        <v>9.8680149165966069E-2</v>
      </c>
      <c r="M201" s="28">
        <v>0.44111751719369202</v>
      </c>
      <c r="N201" s="29">
        <v>9.8680149165966069E-2</v>
      </c>
    </row>
    <row r="202" spans="1:14" x14ac:dyDescent="0.2">
      <c r="A202" s="19">
        <v>1975</v>
      </c>
      <c r="B202" s="20">
        <v>3</v>
      </c>
      <c r="C202" s="28">
        <v>0.43009608771210123</v>
      </c>
      <c r="D202" s="28">
        <v>0.12001566436817469</v>
      </c>
      <c r="E202" s="28">
        <v>0.49039514465335471</v>
      </c>
      <c r="F202" s="29">
        <v>0.12001566436817469</v>
      </c>
      <c r="G202" s="28">
        <v>0.39907175350784729</v>
      </c>
      <c r="H202" s="28">
        <v>0.1160984673806319</v>
      </c>
      <c r="I202" s="28">
        <v>0.45502122869703648</v>
      </c>
      <c r="J202" s="29">
        <v>0.1160984673806319</v>
      </c>
      <c r="K202" s="28">
        <v>0.36723749280813051</v>
      </c>
      <c r="L202" s="28">
        <v>0.113937152943434</v>
      </c>
      <c r="M202" s="28">
        <v>0.41872383533125412</v>
      </c>
      <c r="N202" s="29">
        <v>0.113937152943434</v>
      </c>
    </row>
    <row r="203" spans="1:14" x14ac:dyDescent="0.2">
      <c r="A203" s="19">
        <v>1975</v>
      </c>
      <c r="B203" s="20">
        <v>4</v>
      </c>
      <c r="C203" s="28">
        <v>0.47212532963385312</v>
      </c>
      <c r="D203" s="28">
        <v>0.1139069674936945</v>
      </c>
      <c r="E203" s="28">
        <v>0.56015112521271648</v>
      </c>
      <c r="F203" s="29">
        <v>0.1139069674936945</v>
      </c>
      <c r="G203" s="28">
        <v>0.43837162132140062</v>
      </c>
      <c r="H203" s="28">
        <v>0.1058414235864974</v>
      </c>
      <c r="I203" s="28">
        <v>0.52010417897921279</v>
      </c>
      <c r="J203" s="29">
        <v>0.1058414235864974</v>
      </c>
      <c r="K203" s="28">
        <v>0.40353654238259962</v>
      </c>
      <c r="L203" s="28">
        <v>9.7554584582233095E-2</v>
      </c>
      <c r="M203" s="28">
        <v>0.47877424508310951</v>
      </c>
      <c r="N203" s="29">
        <v>9.7554584582233095E-2</v>
      </c>
    </row>
    <row r="204" spans="1:14" x14ac:dyDescent="0.2">
      <c r="A204" s="19">
        <v>1975</v>
      </c>
      <c r="B204" s="20">
        <v>5</v>
      </c>
      <c r="C204" s="28">
        <v>0.51044393425714429</v>
      </c>
      <c r="D204" s="28">
        <v>0.1244294836178321</v>
      </c>
      <c r="E204" s="28">
        <v>0.59425721624593852</v>
      </c>
      <c r="F204" s="29">
        <v>0.1244294836178321</v>
      </c>
      <c r="G204" s="28">
        <v>0.47427529506072852</v>
      </c>
      <c r="H204" s="28">
        <v>0.1242759510505527</v>
      </c>
      <c r="I204" s="28">
        <v>0.55214980071646313</v>
      </c>
      <c r="J204" s="29">
        <v>0.1242759510505527</v>
      </c>
      <c r="K204" s="28">
        <v>0.43673136766269632</v>
      </c>
      <c r="L204" s="28">
        <v>0.12709477065865379</v>
      </c>
      <c r="M204" s="28">
        <v>0.5084412790059184</v>
      </c>
      <c r="N204" s="29">
        <v>0.12709477065865379</v>
      </c>
    </row>
    <row r="205" spans="1:14" x14ac:dyDescent="0.2">
      <c r="A205" s="19">
        <v>1975</v>
      </c>
      <c r="B205" s="20">
        <v>6</v>
      </c>
      <c r="C205" s="28">
        <v>0.50664052097822765</v>
      </c>
      <c r="D205" s="28">
        <v>0.1153990896359441</v>
      </c>
      <c r="E205" s="28">
        <v>0.61724497414842394</v>
      </c>
      <c r="F205" s="29">
        <v>0.1153990896359441</v>
      </c>
      <c r="G205" s="28">
        <v>0.47106129355591342</v>
      </c>
      <c r="H205" s="28">
        <v>0.10937680440368371</v>
      </c>
      <c r="I205" s="28">
        <v>0.57389846236901765</v>
      </c>
      <c r="J205" s="29">
        <v>0.10937680440368371</v>
      </c>
      <c r="K205" s="28">
        <v>0.43391412943799251</v>
      </c>
      <c r="L205" s="28">
        <v>0.10401080482828801</v>
      </c>
      <c r="M205" s="28">
        <v>0.52864171837352758</v>
      </c>
      <c r="N205" s="29">
        <v>0.10401080482828801</v>
      </c>
    </row>
    <row r="206" spans="1:14" x14ac:dyDescent="0.2">
      <c r="A206" s="19">
        <v>1975</v>
      </c>
      <c r="B206" s="20">
        <v>7</v>
      </c>
      <c r="C206" s="28">
        <v>0.55448771391324381</v>
      </c>
      <c r="D206" s="28">
        <v>0.1239908010814985</v>
      </c>
      <c r="E206" s="28">
        <v>0.67966915186610111</v>
      </c>
      <c r="F206" s="29">
        <v>0.1239908010814985</v>
      </c>
      <c r="G206" s="28">
        <v>0.51589606351944872</v>
      </c>
      <c r="H206" s="28">
        <v>0.12419152646720059</v>
      </c>
      <c r="I206" s="28">
        <v>0.63236503018024581</v>
      </c>
      <c r="J206" s="29">
        <v>0.12419152646720059</v>
      </c>
      <c r="K206" s="28">
        <v>0.47536820181343681</v>
      </c>
      <c r="L206" s="28">
        <v>0.12745099982523561</v>
      </c>
      <c r="M206" s="28">
        <v>0.5826875770978831</v>
      </c>
      <c r="N206" s="29">
        <v>0.12745099982523561</v>
      </c>
    </row>
    <row r="207" spans="1:14" x14ac:dyDescent="0.2">
      <c r="A207" s="19">
        <v>1975</v>
      </c>
      <c r="B207" s="20">
        <v>8</v>
      </c>
      <c r="C207" s="28">
        <v>0.47757115952012308</v>
      </c>
      <c r="D207" s="28">
        <v>0.13121560484632139</v>
      </c>
      <c r="E207" s="28">
        <v>0.61565317567539768</v>
      </c>
      <c r="F207" s="29">
        <v>0.13121560484632139</v>
      </c>
      <c r="G207" s="28">
        <v>0.44463017833684032</v>
      </c>
      <c r="H207" s="28">
        <v>0.13603465030426709</v>
      </c>
      <c r="I207" s="28">
        <v>0.57318783983784471</v>
      </c>
      <c r="J207" s="29">
        <v>0.13603465030426709</v>
      </c>
      <c r="K207" s="28">
        <v>0.40983349879292841</v>
      </c>
      <c r="L207" s="28">
        <v>0.14520254205473579</v>
      </c>
      <c r="M207" s="28">
        <v>0.52833026031881625</v>
      </c>
      <c r="N207" s="29">
        <v>0.14520254205473579</v>
      </c>
    </row>
    <row r="208" spans="1:14" x14ac:dyDescent="0.2">
      <c r="A208" s="19">
        <v>1975</v>
      </c>
      <c r="B208" s="20">
        <v>9</v>
      </c>
      <c r="C208" s="28">
        <v>0.36495829130517321</v>
      </c>
      <c r="D208" s="28">
        <v>0.1174613967083894</v>
      </c>
      <c r="E208" s="28">
        <v>0.53382219480358384</v>
      </c>
      <c r="F208" s="29">
        <v>0.1174613967083894</v>
      </c>
      <c r="G208" s="28">
        <v>0.34001058115739891</v>
      </c>
      <c r="H208" s="28">
        <v>0.1140705493765975</v>
      </c>
      <c r="I208" s="28">
        <v>0.49733133624881148</v>
      </c>
      <c r="J208" s="29">
        <v>0.1140705493765975</v>
      </c>
      <c r="K208" s="28">
        <v>0.31350222347120049</v>
      </c>
      <c r="L208" s="28">
        <v>0.1123545851254673</v>
      </c>
      <c r="M208" s="28">
        <v>0.45855772836589798</v>
      </c>
      <c r="N208" s="29">
        <v>0.1123545851254673</v>
      </c>
    </row>
    <row r="209" spans="1:14" x14ac:dyDescent="0.2">
      <c r="A209" s="19">
        <v>1975</v>
      </c>
      <c r="B209" s="20">
        <v>10</v>
      </c>
      <c r="C209" s="28">
        <v>0.37332713757888419</v>
      </c>
      <c r="D209" s="28">
        <v>0.1110994680880871</v>
      </c>
      <c r="E209" s="28">
        <v>0.53387529191424055</v>
      </c>
      <c r="F209" s="29">
        <v>0.1110994680880871</v>
      </c>
      <c r="G209" s="28">
        <v>0.34803661235696659</v>
      </c>
      <c r="H209" s="28">
        <v>0.1036438026128927</v>
      </c>
      <c r="I209" s="28">
        <v>0.49770865633805578</v>
      </c>
      <c r="J209" s="29">
        <v>0.1036438026128927</v>
      </c>
      <c r="K209" s="28">
        <v>0.32100506240712168</v>
      </c>
      <c r="L209" s="28">
        <v>9.5709795530831684E-2</v>
      </c>
      <c r="M209" s="28">
        <v>0.45905227385817648</v>
      </c>
      <c r="N209" s="29">
        <v>9.5709795530831684E-2</v>
      </c>
    </row>
    <row r="210" spans="1:14" x14ac:dyDescent="0.2">
      <c r="A210" s="19">
        <v>1975</v>
      </c>
      <c r="B210" s="20">
        <v>11</v>
      </c>
      <c r="C210" s="28">
        <v>0.4061958213428789</v>
      </c>
      <c r="D210" s="28">
        <v>0.11172961044393501</v>
      </c>
      <c r="E210" s="28">
        <v>0.58786934844545491</v>
      </c>
      <c r="F210" s="29">
        <v>0.11172961044393501</v>
      </c>
      <c r="G210" s="28">
        <v>0.37892638229077691</v>
      </c>
      <c r="H210" s="28">
        <v>0.1051496752046764</v>
      </c>
      <c r="I210" s="28">
        <v>0.54840348856773768</v>
      </c>
      <c r="J210" s="29">
        <v>0.1051496752046764</v>
      </c>
      <c r="K210" s="28">
        <v>0.34960661211299321</v>
      </c>
      <c r="L210" s="28">
        <v>9.8516408040215345E-2</v>
      </c>
      <c r="M210" s="28">
        <v>0.50597027462181021</v>
      </c>
      <c r="N210" s="29">
        <v>9.8516408040215345E-2</v>
      </c>
    </row>
    <row r="211" spans="1:14" x14ac:dyDescent="0.2">
      <c r="A211" s="19">
        <v>1975</v>
      </c>
      <c r="B211" s="20">
        <v>12</v>
      </c>
      <c r="C211" s="28">
        <v>0.42900944291644622</v>
      </c>
      <c r="D211" s="28">
        <v>0.12464716288186919</v>
      </c>
      <c r="E211" s="28">
        <v>0.59043275932884454</v>
      </c>
      <c r="F211" s="29">
        <v>0.12464716288186919</v>
      </c>
      <c r="G211" s="28">
        <v>0.40046828997381478</v>
      </c>
      <c r="H211" s="28">
        <v>0.12663892445420399</v>
      </c>
      <c r="I211" s="28">
        <v>0.5511524312041638</v>
      </c>
      <c r="J211" s="29">
        <v>0.12663892445420399</v>
      </c>
      <c r="K211" s="28">
        <v>0.36959822068306919</v>
      </c>
      <c r="L211" s="28">
        <v>0.13225477032462141</v>
      </c>
      <c r="M211" s="28">
        <v>0.50866688573900876</v>
      </c>
      <c r="N211" s="29">
        <v>0.13225477032462141</v>
      </c>
    </row>
    <row r="212" spans="1:14" x14ac:dyDescent="0.2">
      <c r="A212" s="19">
        <v>1976</v>
      </c>
      <c r="B212" s="20">
        <v>1</v>
      </c>
      <c r="C212" s="28">
        <v>0.41914602092449149</v>
      </c>
      <c r="D212" s="28">
        <v>0.1160761824268824</v>
      </c>
      <c r="E212" s="28">
        <v>0.57735307106213363</v>
      </c>
      <c r="F212" s="29">
        <v>0.1160761824268824</v>
      </c>
      <c r="G212" s="28">
        <v>0.39151320330939021</v>
      </c>
      <c r="H212" s="28">
        <v>0.1102161958311275</v>
      </c>
      <c r="I212" s="28">
        <v>0.53929022108686775</v>
      </c>
      <c r="J212" s="29">
        <v>0.1102161958311275</v>
      </c>
      <c r="K212" s="28">
        <v>0.3614466490001445</v>
      </c>
      <c r="L212" s="28">
        <v>0.1046799712214449</v>
      </c>
      <c r="M212" s="28">
        <v>0.49787501826945479</v>
      </c>
      <c r="N212" s="29">
        <v>0.1046799712214449</v>
      </c>
    </row>
    <row r="213" spans="1:14" x14ac:dyDescent="0.2">
      <c r="A213" s="19">
        <v>1976</v>
      </c>
      <c r="B213" s="20">
        <v>2</v>
      </c>
      <c r="C213" s="28">
        <v>0.45712773151719299</v>
      </c>
      <c r="D213" s="28">
        <v>0.12101319119185371</v>
      </c>
      <c r="E213" s="28">
        <v>0.60233268757443392</v>
      </c>
      <c r="F213" s="29">
        <v>0.12101319119185371</v>
      </c>
      <c r="G213" s="28">
        <v>0.42724241810919278</v>
      </c>
      <c r="H213" s="28">
        <v>0.1185769204077075</v>
      </c>
      <c r="I213" s="28">
        <v>0.56295441340082253</v>
      </c>
      <c r="J213" s="29">
        <v>0.1185769204077075</v>
      </c>
      <c r="K213" s="28">
        <v>0.39443010764141911</v>
      </c>
      <c r="L213" s="28">
        <v>0.1181418963921145</v>
      </c>
      <c r="M213" s="28">
        <v>0.51971939223073294</v>
      </c>
      <c r="N213" s="29">
        <v>0.1181418963921145</v>
      </c>
    </row>
    <row r="214" spans="1:14" x14ac:dyDescent="0.2">
      <c r="A214" s="19">
        <v>1976</v>
      </c>
      <c r="B214" s="20">
        <v>3</v>
      </c>
      <c r="C214" s="28">
        <v>0.46259338342811718</v>
      </c>
      <c r="D214" s="28">
        <v>0.1228725488031755</v>
      </c>
      <c r="E214" s="28">
        <v>0.58038261972984351</v>
      </c>
      <c r="F214" s="29">
        <v>0.1228725488031755</v>
      </c>
      <c r="G214" s="28">
        <v>0.43260443726394537</v>
      </c>
      <c r="H214" s="28">
        <v>0.12174482497542</v>
      </c>
      <c r="I214" s="28">
        <v>0.54275764764590129</v>
      </c>
      <c r="J214" s="29">
        <v>0.12174482497542</v>
      </c>
      <c r="K214" s="28">
        <v>0.39937840097164978</v>
      </c>
      <c r="L214" s="28">
        <v>0.1231791350034807</v>
      </c>
      <c r="M214" s="28">
        <v>0.50107133159084705</v>
      </c>
      <c r="N214" s="29">
        <v>0.1231791350034807</v>
      </c>
    </row>
    <row r="215" spans="1:14" x14ac:dyDescent="0.2">
      <c r="A215" s="19">
        <v>1976</v>
      </c>
      <c r="B215" s="20">
        <v>4</v>
      </c>
      <c r="C215" s="28">
        <v>0.3986367706604787</v>
      </c>
      <c r="D215" s="28">
        <v>0.1129831964480808</v>
      </c>
      <c r="E215" s="28">
        <v>0.51551556261189757</v>
      </c>
      <c r="F215" s="29">
        <v>0.1129831964480808</v>
      </c>
      <c r="G215" s="28">
        <v>0.37301190921644278</v>
      </c>
      <c r="H215" s="28">
        <v>0.10572742080465181</v>
      </c>
      <c r="I215" s="28">
        <v>0.48237758880610138</v>
      </c>
      <c r="J215" s="29">
        <v>0.10572742080465181</v>
      </c>
      <c r="K215" s="28">
        <v>0.34436120518247892</v>
      </c>
      <c r="L215" s="28">
        <v>9.7618473419695928E-2</v>
      </c>
      <c r="M215" s="28">
        <v>0.44532660681860309</v>
      </c>
      <c r="N215" s="29">
        <v>9.7618473419695928E-2</v>
      </c>
    </row>
    <row r="216" spans="1:14" x14ac:dyDescent="0.2">
      <c r="A216" s="19">
        <v>1976</v>
      </c>
      <c r="B216" s="20">
        <v>5</v>
      </c>
      <c r="C216" s="28">
        <v>0.42514143619899408</v>
      </c>
      <c r="D216" s="28">
        <v>0.1138331261584867</v>
      </c>
      <c r="E216" s="28">
        <v>0.50112837230778373</v>
      </c>
      <c r="F216" s="29">
        <v>0.1138331261584867</v>
      </c>
      <c r="G216" s="28">
        <v>0.39804447786614811</v>
      </c>
      <c r="H216" s="28">
        <v>0.1073933006725951</v>
      </c>
      <c r="I216" s="28">
        <v>0.46918828492125342</v>
      </c>
      <c r="J216" s="29">
        <v>0.1073933006725951</v>
      </c>
      <c r="K216" s="28">
        <v>0.36746928840526399</v>
      </c>
      <c r="L216" s="28">
        <v>0.1005409766117609</v>
      </c>
      <c r="M216" s="28">
        <v>0.43314829064423532</v>
      </c>
      <c r="N216" s="29">
        <v>0.1005409766117609</v>
      </c>
    </row>
    <row r="217" spans="1:14" x14ac:dyDescent="0.2">
      <c r="A217" s="19">
        <v>1976</v>
      </c>
      <c r="B217" s="20">
        <v>6</v>
      </c>
      <c r="C217" s="28">
        <v>0.40493119247071452</v>
      </c>
      <c r="D217" s="28">
        <v>0.1297128145740718</v>
      </c>
      <c r="E217" s="28">
        <v>0.46052539422677807</v>
      </c>
      <c r="F217" s="29">
        <v>0.1297128145740718</v>
      </c>
      <c r="G217" s="28">
        <v>0.37934229667289582</v>
      </c>
      <c r="H217" s="28">
        <v>0.13282568707882819</v>
      </c>
      <c r="I217" s="28">
        <v>0.43142332319783239</v>
      </c>
      <c r="J217" s="29">
        <v>0.13282568707882819</v>
      </c>
      <c r="K217" s="28">
        <v>0.3502020184347554</v>
      </c>
      <c r="L217" s="28">
        <v>0.14027403506447381</v>
      </c>
      <c r="M217" s="28">
        <v>0.39828228992347392</v>
      </c>
      <c r="N217" s="29">
        <v>0.14027403506447381</v>
      </c>
    </row>
    <row r="218" spans="1:14" x14ac:dyDescent="0.2">
      <c r="A218" s="19">
        <v>1976</v>
      </c>
      <c r="B218" s="20">
        <v>7</v>
      </c>
      <c r="C218" s="28">
        <v>0.48101121021147653</v>
      </c>
      <c r="D218" s="28">
        <v>0.1151578918080229</v>
      </c>
      <c r="E218" s="28">
        <v>0.50487885286640655</v>
      </c>
      <c r="F218" s="29">
        <v>0.1151578918080229</v>
      </c>
      <c r="G218" s="28">
        <v>0.45087499645663009</v>
      </c>
      <c r="H218" s="28">
        <v>0.110022989032923</v>
      </c>
      <c r="I218" s="28">
        <v>0.47324728855505849</v>
      </c>
      <c r="J218" s="29">
        <v>0.110022989032923</v>
      </c>
      <c r="K218" s="28">
        <v>0.41623774942866087</v>
      </c>
      <c r="L218" s="28">
        <v>0.1051413502121013</v>
      </c>
      <c r="M218" s="28">
        <v>0.43689135094968962</v>
      </c>
      <c r="N218" s="29">
        <v>0.1051413502121013</v>
      </c>
    </row>
    <row r="219" spans="1:14" x14ac:dyDescent="0.2">
      <c r="A219" s="19">
        <v>1976</v>
      </c>
      <c r="B219" s="20">
        <v>8</v>
      </c>
      <c r="C219" s="28">
        <v>0.5327623031322416</v>
      </c>
      <c r="D219" s="28">
        <v>0.1194081940514474</v>
      </c>
      <c r="E219" s="28">
        <v>0.52589047147654577</v>
      </c>
      <c r="F219" s="29">
        <v>0.1194081940514474</v>
      </c>
      <c r="G219" s="28">
        <v>0.4996713083509956</v>
      </c>
      <c r="H219" s="28">
        <v>0.1170521018695333</v>
      </c>
      <c r="I219" s="28">
        <v>0.49322630071066148</v>
      </c>
      <c r="J219" s="29">
        <v>0.1170521018695333</v>
      </c>
      <c r="K219" s="28">
        <v>0.46128323316449488</v>
      </c>
      <c r="L219" s="28">
        <v>0.11653873229989729</v>
      </c>
      <c r="M219" s="28">
        <v>0.45533337390218398</v>
      </c>
      <c r="N219" s="29">
        <v>0.11653873229989729</v>
      </c>
    </row>
    <row r="220" spans="1:14" x14ac:dyDescent="0.2">
      <c r="A220" s="19">
        <v>1976</v>
      </c>
      <c r="B220" s="20">
        <v>9</v>
      </c>
      <c r="C220" s="28">
        <v>0.5252215216537548</v>
      </c>
      <c r="D220" s="28">
        <v>0.11232918105028231</v>
      </c>
      <c r="E220" s="28">
        <v>0.50450700231891243</v>
      </c>
      <c r="F220" s="29">
        <v>0.11232918105028231</v>
      </c>
      <c r="G220" s="28">
        <v>0.4928814441810187</v>
      </c>
      <c r="H220" s="28">
        <v>0.10582389296335851</v>
      </c>
      <c r="I220" s="28">
        <v>0.47344240411060162</v>
      </c>
      <c r="J220" s="29">
        <v>0.10582389296335851</v>
      </c>
      <c r="K220" s="28">
        <v>0.45501286409251612</v>
      </c>
      <c r="L220" s="28">
        <v>9.8427921106298402E-2</v>
      </c>
      <c r="M220" s="28">
        <v>0.43706734514049572</v>
      </c>
      <c r="N220" s="29">
        <v>9.8427921106298402E-2</v>
      </c>
    </row>
    <row r="221" spans="1:14" x14ac:dyDescent="0.2">
      <c r="A221" s="19">
        <v>1976</v>
      </c>
      <c r="B221" s="20">
        <v>10</v>
      </c>
      <c r="C221" s="28">
        <v>0.52886411802453526</v>
      </c>
      <c r="D221" s="28">
        <v>0.1245269477741783</v>
      </c>
      <c r="E221" s="28">
        <v>0.4577319399181275</v>
      </c>
      <c r="F221" s="29">
        <v>0.1245269477741783</v>
      </c>
      <c r="G221" s="28">
        <v>0.49658334707401519</v>
      </c>
      <c r="H221" s="28">
        <v>0.12532062556648951</v>
      </c>
      <c r="I221" s="28">
        <v>0.42979292986687501</v>
      </c>
      <c r="J221" s="29">
        <v>0.12532062556648951</v>
      </c>
      <c r="K221" s="28">
        <v>0.45842818937250129</v>
      </c>
      <c r="L221" s="28">
        <v>0.12956881204708209</v>
      </c>
      <c r="M221" s="28">
        <v>0.39676963757426797</v>
      </c>
      <c r="N221" s="29">
        <v>0.12956881204708209</v>
      </c>
    </row>
    <row r="222" spans="1:14" x14ac:dyDescent="0.2">
      <c r="A222" s="19">
        <v>1976</v>
      </c>
      <c r="B222" s="20">
        <v>11</v>
      </c>
      <c r="C222" s="28">
        <v>0.63581013395861929</v>
      </c>
      <c r="D222" s="28">
        <v>0.11170858119739981</v>
      </c>
      <c r="E222" s="28">
        <v>0.55847107124877227</v>
      </c>
      <c r="F222" s="29">
        <v>0.11170858119739981</v>
      </c>
      <c r="G222" s="28">
        <v>0.59734145961556639</v>
      </c>
      <c r="H222" s="28">
        <v>0.1052567680703175</v>
      </c>
      <c r="I222" s="28">
        <v>0.52468167308972513</v>
      </c>
      <c r="J222" s="29">
        <v>0.1052567680703175</v>
      </c>
      <c r="K222" s="28">
        <v>0.55144193059577029</v>
      </c>
      <c r="L222" s="28">
        <v>9.7728123286588683E-2</v>
      </c>
      <c r="M222" s="28">
        <v>0.48436529910886</v>
      </c>
      <c r="N222" s="29">
        <v>9.7728123286588683E-2</v>
      </c>
    </row>
    <row r="223" spans="1:14" x14ac:dyDescent="0.2">
      <c r="A223" s="19">
        <v>1976</v>
      </c>
      <c r="B223" s="20">
        <v>12</v>
      </c>
      <c r="C223" s="28">
        <v>0.62968220598357605</v>
      </c>
      <c r="D223" s="28">
        <v>0.1259207180767147</v>
      </c>
      <c r="E223" s="28">
        <v>0.51056861941875964</v>
      </c>
      <c r="F223" s="29">
        <v>0.1259207180767147</v>
      </c>
      <c r="G223" s="28">
        <v>0.59191980743929795</v>
      </c>
      <c r="H223" s="28">
        <v>0.12766635202153739</v>
      </c>
      <c r="I223" s="28">
        <v>0.47994953012660341</v>
      </c>
      <c r="J223" s="29">
        <v>0.12766635202153739</v>
      </c>
      <c r="K223" s="28">
        <v>0.54643432211063214</v>
      </c>
      <c r="L223" s="28">
        <v>0.13338150090884909</v>
      </c>
      <c r="M223" s="28">
        <v>0.44306828872075232</v>
      </c>
      <c r="N223" s="29">
        <v>0.13338150090884909</v>
      </c>
    </row>
    <row r="224" spans="1:14" x14ac:dyDescent="0.2">
      <c r="A224" s="19">
        <v>1977</v>
      </c>
      <c r="B224" s="20">
        <v>1</v>
      </c>
      <c r="C224" s="28">
        <v>0.74069982522523936</v>
      </c>
      <c r="D224" s="28">
        <v>0.1154456801995556</v>
      </c>
      <c r="E224" s="28">
        <v>0.60788143598390487</v>
      </c>
      <c r="F224" s="29">
        <v>0.1154456801995556</v>
      </c>
      <c r="G224" s="28">
        <v>0.6966730546779335</v>
      </c>
      <c r="H224" s="28">
        <v>0.1090589071346148</v>
      </c>
      <c r="I224" s="28">
        <v>0.57174931391422323</v>
      </c>
      <c r="J224" s="29">
        <v>0.1090589071346148</v>
      </c>
      <c r="K224" s="28">
        <v>0.64313491404619982</v>
      </c>
      <c r="L224" s="28">
        <v>0.1015583057613622</v>
      </c>
      <c r="M224" s="28">
        <v>0.52781135051963224</v>
      </c>
      <c r="N224" s="29">
        <v>0.1015583057613622</v>
      </c>
    </row>
    <row r="225" spans="1:14" x14ac:dyDescent="0.2">
      <c r="A225" s="19">
        <v>1977</v>
      </c>
      <c r="B225" s="20">
        <v>2</v>
      </c>
      <c r="C225" s="28">
        <v>0.65898374702294571</v>
      </c>
      <c r="D225" s="28">
        <v>0.14122890730790261</v>
      </c>
      <c r="E225" s="28">
        <v>0.51017459078503224</v>
      </c>
      <c r="F225" s="29">
        <v>0.14122890730790261</v>
      </c>
      <c r="G225" s="28">
        <v>0.61958761458485756</v>
      </c>
      <c r="H225" s="28">
        <v>0.14843822543423271</v>
      </c>
      <c r="I225" s="28">
        <v>0.47967474031692242</v>
      </c>
      <c r="J225" s="29">
        <v>0.14843822543423271</v>
      </c>
      <c r="K225" s="28">
        <v>0.57185854836675187</v>
      </c>
      <c r="L225" s="28">
        <v>0.16239517364020761</v>
      </c>
      <c r="M225" s="28">
        <v>0.44272366688547732</v>
      </c>
      <c r="N225" s="29">
        <v>0.16239517364020761</v>
      </c>
    </row>
    <row r="226" spans="1:14" x14ac:dyDescent="0.2">
      <c r="A226" s="19">
        <v>1977</v>
      </c>
      <c r="B226" s="20">
        <v>3</v>
      </c>
      <c r="C226" s="28">
        <v>0.69743569633106262</v>
      </c>
      <c r="D226" s="28">
        <v>0.1528420962085287</v>
      </c>
      <c r="E226" s="28">
        <v>0.5279482121394361</v>
      </c>
      <c r="F226" s="29">
        <v>0.1528420962085287</v>
      </c>
      <c r="G226" s="28">
        <v>0.65550194774444148</v>
      </c>
      <c r="H226" s="28">
        <v>0.16525065179875811</v>
      </c>
      <c r="I226" s="28">
        <v>0.49620500239110371</v>
      </c>
      <c r="J226" s="29">
        <v>0.16525065179875811</v>
      </c>
      <c r="K226" s="28">
        <v>0.6048853092811961</v>
      </c>
      <c r="L226" s="28">
        <v>0.18659052584711791</v>
      </c>
      <c r="M226" s="28">
        <v>0.45788897709764992</v>
      </c>
      <c r="N226" s="29">
        <v>0.18659052584711791</v>
      </c>
    </row>
    <row r="227" spans="1:14" x14ac:dyDescent="0.2">
      <c r="A227" s="19">
        <v>1977</v>
      </c>
      <c r="B227" s="20">
        <v>4</v>
      </c>
      <c r="C227" s="28">
        <v>0.70426105212276224</v>
      </c>
      <c r="D227" s="28">
        <v>0.1154157548500773</v>
      </c>
      <c r="E227" s="28">
        <v>0.54559060770623546</v>
      </c>
      <c r="F227" s="29">
        <v>0.1154157548500773</v>
      </c>
      <c r="G227" s="28">
        <v>0.66167665306682932</v>
      </c>
      <c r="H227" s="28">
        <v>0.1092567103830319</v>
      </c>
      <c r="I227" s="28">
        <v>0.51260049972042376</v>
      </c>
      <c r="J227" s="29">
        <v>0.1092567103830319</v>
      </c>
      <c r="K227" s="28">
        <v>0.61046161966487034</v>
      </c>
      <c r="L227" s="28">
        <v>0.1023282101350515</v>
      </c>
      <c r="M227" s="28">
        <v>0.47292424456866328</v>
      </c>
      <c r="N227" s="29">
        <v>0.1023282101350515</v>
      </c>
    </row>
    <row r="228" spans="1:14" x14ac:dyDescent="0.2">
      <c r="A228" s="19">
        <v>1977</v>
      </c>
      <c r="B228" s="20">
        <v>5</v>
      </c>
      <c r="C228" s="28">
        <v>0.71421215191302201</v>
      </c>
      <c r="D228" s="28">
        <v>0.1221530584210211</v>
      </c>
      <c r="E228" s="28">
        <v>0.54450751377112561</v>
      </c>
      <c r="F228" s="29">
        <v>0.1221530584210211</v>
      </c>
      <c r="G228" s="28">
        <v>0.67078328532202525</v>
      </c>
      <c r="H228" s="28">
        <v>0.12007440259138299</v>
      </c>
      <c r="I228" s="28">
        <v>0.51139782204994455</v>
      </c>
      <c r="J228" s="29">
        <v>0.12007440259138299</v>
      </c>
      <c r="K228" s="28">
        <v>0.61874062129750607</v>
      </c>
      <c r="L228" s="28">
        <v>0.1202515182755246</v>
      </c>
      <c r="M228" s="28">
        <v>0.47172106560983862</v>
      </c>
      <c r="N228" s="29">
        <v>0.1202515182755246</v>
      </c>
    </row>
    <row r="229" spans="1:14" x14ac:dyDescent="0.2">
      <c r="A229" s="19">
        <v>1977</v>
      </c>
      <c r="B229" s="20">
        <v>6</v>
      </c>
      <c r="C229" s="28">
        <v>0.63616918022441016</v>
      </c>
      <c r="D229" s="28">
        <v>0.1233805001341894</v>
      </c>
      <c r="E229" s="28">
        <v>0.48341205289153383</v>
      </c>
      <c r="F229" s="29">
        <v>0.1233805001341894</v>
      </c>
      <c r="G229" s="28">
        <v>0.59727042330280056</v>
      </c>
      <c r="H229" s="28">
        <v>0.1220850710603455</v>
      </c>
      <c r="I229" s="28">
        <v>0.45385367671906518</v>
      </c>
      <c r="J229" s="29">
        <v>0.1220850710603455</v>
      </c>
      <c r="K229" s="28">
        <v>0.55082239271630451</v>
      </c>
      <c r="L229" s="28">
        <v>0.1236243206657346</v>
      </c>
      <c r="M229" s="28">
        <v>0.41855876065496678</v>
      </c>
      <c r="N229" s="29">
        <v>0.1236243206657346</v>
      </c>
    </row>
    <row r="230" spans="1:14" x14ac:dyDescent="0.2">
      <c r="A230" s="19">
        <v>1977</v>
      </c>
      <c r="B230" s="20">
        <v>7</v>
      </c>
      <c r="C230" s="28">
        <v>0.76225639082078289</v>
      </c>
      <c r="D230" s="28">
        <v>0.1138384865827254</v>
      </c>
      <c r="E230" s="28">
        <v>0.61063156186982959</v>
      </c>
      <c r="F230" s="29">
        <v>0.1138384865827254</v>
      </c>
      <c r="G230" s="28">
        <v>0.71539083338327281</v>
      </c>
      <c r="H230" s="28">
        <v>0.1069292572809098</v>
      </c>
      <c r="I230" s="28">
        <v>0.57308830361632768</v>
      </c>
      <c r="J230" s="29">
        <v>0.1069292572809098</v>
      </c>
      <c r="K230" s="28">
        <v>0.6596270654709292</v>
      </c>
      <c r="L230" s="28">
        <v>9.8765611542063522E-2</v>
      </c>
      <c r="M230" s="28">
        <v>0.52841682941668799</v>
      </c>
      <c r="N230" s="29">
        <v>9.8765611542063522E-2</v>
      </c>
    </row>
    <row r="231" spans="1:14" x14ac:dyDescent="0.2">
      <c r="A231" s="19">
        <v>1977</v>
      </c>
      <c r="B231" s="20">
        <v>8</v>
      </c>
      <c r="C231" s="28">
        <v>0.71413090806822133</v>
      </c>
      <c r="D231" s="28">
        <v>0.1577734882235598</v>
      </c>
      <c r="E231" s="28">
        <v>0.56152303287667527</v>
      </c>
      <c r="F231" s="29">
        <v>0.1577734882235598</v>
      </c>
      <c r="G231" s="28">
        <v>0.66998420475640375</v>
      </c>
      <c r="H231" s="28">
        <v>0.17290175110476139</v>
      </c>
      <c r="I231" s="28">
        <v>0.52681036261539815</v>
      </c>
      <c r="J231" s="29">
        <v>0.17290175110476139</v>
      </c>
      <c r="K231" s="28">
        <v>0.61763871696201611</v>
      </c>
      <c r="L231" s="28">
        <v>0.1988065885201282</v>
      </c>
      <c r="M231" s="28">
        <v>0.48565096630355897</v>
      </c>
      <c r="N231" s="29">
        <v>0.1988065885201282</v>
      </c>
    </row>
    <row r="232" spans="1:14" x14ac:dyDescent="0.2">
      <c r="A232" s="19">
        <v>1977</v>
      </c>
      <c r="B232" s="20">
        <v>9</v>
      </c>
      <c r="C232" s="28">
        <v>0.68960553098595401</v>
      </c>
      <c r="D232" s="28">
        <v>0.1136493818178638</v>
      </c>
      <c r="E232" s="28">
        <v>0.55443929156416383</v>
      </c>
      <c r="F232" s="29">
        <v>0.1136493818178638</v>
      </c>
      <c r="G232" s="28">
        <v>0.64674403034192807</v>
      </c>
      <c r="H232" s="28">
        <v>0.1067837962347033</v>
      </c>
      <c r="I232" s="28">
        <v>0.51997886602425503</v>
      </c>
      <c r="J232" s="29">
        <v>0.1067837962347033</v>
      </c>
      <c r="K232" s="28">
        <v>0.59609785774767232</v>
      </c>
      <c r="L232" s="28">
        <v>9.8802330175189412E-2</v>
      </c>
      <c r="M232" s="28">
        <v>0.47925960437122239</v>
      </c>
      <c r="N232" s="29">
        <v>9.8802330175189412E-2</v>
      </c>
    </row>
    <row r="233" spans="1:14" x14ac:dyDescent="0.2">
      <c r="A233" s="19">
        <v>1977</v>
      </c>
      <c r="B233" s="20">
        <v>10</v>
      </c>
      <c r="C233" s="28">
        <v>0.70887250648553735</v>
      </c>
      <c r="D233" s="28">
        <v>0.12656505601968421</v>
      </c>
      <c r="E233" s="28">
        <v>0.56304731792053564</v>
      </c>
      <c r="F233" s="29">
        <v>0.12656505601968421</v>
      </c>
      <c r="G233" s="28">
        <v>0.66457699334928477</v>
      </c>
      <c r="H233" s="28">
        <v>0.12738183076170739</v>
      </c>
      <c r="I233" s="28">
        <v>0.52786402383154463</v>
      </c>
      <c r="J233" s="29">
        <v>0.12738183076170739</v>
      </c>
      <c r="K233" s="28">
        <v>0.61241518357119751</v>
      </c>
      <c r="L233" s="28">
        <v>0.13270200739996171</v>
      </c>
      <c r="M233" s="28">
        <v>0.48643264255391222</v>
      </c>
      <c r="N233" s="29">
        <v>0.13270200739996171</v>
      </c>
    </row>
    <row r="234" spans="1:14" x14ac:dyDescent="0.2">
      <c r="A234" s="19">
        <v>1977</v>
      </c>
      <c r="B234" s="20">
        <v>11</v>
      </c>
      <c r="C234" s="28">
        <v>0.6516879123645245</v>
      </c>
      <c r="D234" s="28">
        <v>0.12145308739423009</v>
      </c>
      <c r="E234" s="28">
        <v>0.53600851829245222</v>
      </c>
      <c r="F234" s="29">
        <v>0.12145308739423009</v>
      </c>
      <c r="G234" s="28">
        <v>0.61074909074266559</v>
      </c>
      <c r="H234" s="28">
        <v>0.11950937111195239</v>
      </c>
      <c r="I234" s="28">
        <v>0.50233663839129894</v>
      </c>
      <c r="J234" s="29">
        <v>0.11950937111195239</v>
      </c>
      <c r="K234" s="28">
        <v>0.5627031148533912</v>
      </c>
      <c r="L234" s="28">
        <v>0.1204277310180627</v>
      </c>
      <c r="M234" s="28">
        <v>0.4628191763397399</v>
      </c>
      <c r="N234" s="29">
        <v>0.1204277310180627</v>
      </c>
    </row>
    <row r="235" spans="1:14" x14ac:dyDescent="0.2">
      <c r="A235" s="19">
        <v>1977</v>
      </c>
      <c r="B235" s="20">
        <v>12</v>
      </c>
      <c r="C235" s="28">
        <v>0.68340787101550149</v>
      </c>
      <c r="D235" s="28">
        <v>0.1145298235471103</v>
      </c>
      <c r="E235" s="28">
        <v>0.56518807619001588</v>
      </c>
      <c r="F235" s="29">
        <v>0.1145298235471103</v>
      </c>
      <c r="G235" s="28">
        <v>0.64025008790194826</v>
      </c>
      <c r="H235" s="28">
        <v>0.10847984747662651</v>
      </c>
      <c r="I235" s="28">
        <v>0.52949597276965332</v>
      </c>
      <c r="J235" s="29">
        <v>0.10847984747662651</v>
      </c>
      <c r="K235" s="28">
        <v>0.58976949634932418</v>
      </c>
      <c r="L235" s="28">
        <v>0.1022023058336506</v>
      </c>
      <c r="M235" s="28">
        <v>0.48774780211694152</v>
      </c>
      <c r="N235" s="29">
        <v>0.1022023058336506</v>
      </c>
    </row>
    <row r="236" spans="1:14" x14ac:dyDescent="0.2">
      <c r="A236" s="19">
        <v>1978</v>
      </c>
      <c r="B236" s="20">
        <v>1</v>
      </c>
      <c r="C236" s="28">
        <v>0.65130215711430706</v>
      </c>
      <c r="D236" s="28">
        <v>9.4151319473039397E-2</v>
      </c>
      <c r="E236" s="28">
        <v>0.55751166341562541</v>
      </c>
      <c r="F236" s="29">
        <v>9.4151319473039397E-2</v>
      </c>
      <c r="G236" s="28">
        <v>0.60995697913215818</v>
      </c>
      <c r="H236" s="28">
        <v>8.8807709289954143E-2</v>
      </c>
      <c r="I236" s="28">
        <v>0.52212038043082576</v>
      </c>
      <c r="J236" s="29">
        <v>8.8807709289954143E-2</v>
      </c>
      <c r="K236" s="28">
        <v>0.56175682674334138</v>
      </c>
      <c r="L236" s="28">
        <v>8.3021949365286132E-2</v>
      </c>
      <c r="M236" s="28">
        <v>0.48086127075086249</v>
      </c>
      <c r="N236" s="29">
        <v>8.3021949365286132E-2</v>
      </c>
    </row>
    <row r="237" spans="1:14" x14ac:dyDescent="0.2">
      <c r="A237" s="19">
        <v>1978</v>
      </c>
      <c r="B237" s="20">
        <v>2</v>
      </c>
      <c r="C237" s="28">
        <v>0.59866933792681176</v>
      </c>
      <c r="D237" s="28">
        <v>0.1465052864828367</v>
      </c>
      <c r="E237" s="28">
        <v>0.51932376598980479</v>
      </c>
      <c r="F237" s="29">
        <v>0.1465052864828367</v>
      </c>
      <c r="G237" s="28">
        <v>0.56108049975543084</v>
      </c>
      <c r="H237" s="28">
        <v>0.16545688690439969</v>
      </c>
      <c r="I237" s="28">
        <v>0.48671682295520208</v>
      </c>
      <c r="J237" s="29">
        <v>0.16545688690439969</v>
      </c>
      <c r="K237" s="28">
        <v>0.51678136189790413</v>
      </c>
      <c r="L237" s="28">
        <v>0.19705341512351141</v>
      </c>
      <c r="M237" s="28">
        <v>0.44828894024128102</v>
      </c>
      <c r="N237" s="29">
        <v>0.19705341512351141</v>
      </c>
    </row>
    <row r="238" spans="1:14" x14ac:dyDescent="0.2">
      <c r="A238" s="19">
        <v>1978</v>
      </c>
      <c r="B238" s="20">
        <v>3</v>
      </c>
      <c r="C238" s="28">
        <v>0.61590844121036525</v>
      </c>
      <c r="D238" s="28">
        <v>9.4118398549378576E-2</v>
      </c>
      <c r="E238" s="28">
        <v>0.54110059379887254</v>
      </c>
      <c r="F238" s="29">
        <v>9.4118398549378576E-2</v>
      </c>
      <c r="G238" s="28">
        <v>0.57766305737211743</v>
      </c>
      <c r="H238" s="28">
        <v>8.9151207440316627E-2</v>
      </c>
      <c r="I238" s="28">
        <v>0.50750046994885156</v>
      </c>
      <c r="J238" s="29">
        <v>8.9151207440316627E-2</v>
      </c>
      <c r="K238" s="28">
        <v>0.53209439008264958</v>
      </c>
      <c r="L238" s="28">
        <v>8.3853898078745673E-2</v>
      </c>
      <c r="M238" s="28">
        <v>0.46746654399632098</v>
      </c>
      <c r="N238" s="29">
        <v>8.3853898078745673E-2</v>
      </c>
    </row>
    <row r="239" spans="1:14" x14ac:dyDescent="0.2">
      <c r="A239" s="19">
        <v>1978</v>
      </c>
      <c r="B239" s="20">
        <v>4</v>
      </c>
      <c r="C239" s="28">
        <v>0.45087012103333601</v>
      </c>
      <c r="D239" s="28">
        <v>9.7606861676942977E-2</v>
      </c>
      <c r="E239" s="28">
        <v>0.39534279117096532</v>
      </c>
      <c r="F239" s="29">
        <v>9.7606861676942977E-2</v>
      </c>
      <c r="G239" s="28">
        <v>0.42318375352334259</v>
      </c>
      <c r="H239" s="28">
        <v>9.4890737020435059E-2</v>
      </c>
      <c r="I239" s="28">
        <v>0.37106616404894621</v>
      </c>
      <c r="J239" s="29">
        <v>9.4890737020435059E-2</v>
      </c>
      <c r="K239" s="28">
        <v>0.38983012466159589</v>
      </c>
      <c r="L239" s="28">
        <v>9.3724285079199263E-2</v>
      </c>
      <c r="M239" s="28">
        <v>0.34182023242752368</v>
      </c>
      <c r="N239" s="29">
        <v>9.3724285079199263E-2</v>
      </c>
    </row>
    <row r="240" spans="1:14" x14ac:dyDescent="0.2">
      <c r="A240" s="19">
        <v>1978</v>
      </c>
      <c r="B240" s="20">
        <v>5</v>
      </c>
      <c r="C240" s="28">
        <v>0.51766110968555823</v>
      </c>
      <c r="D240" s="28">
        <v>0.13040295323379539</v>
      </c>
      <c r="E240" s="28">
        <v>0.45695047319165799</v>
      </c>
      <c r="F240" s="29">
        <v>0.13040295323379539</v>
      </c>
      <c r="G240" s="28">
        <v>0.48622913951001873</v>
      </c>
      <c r="H240" s="28">
        <v>0.14284313511815661</v>
      </c>
      <c r="I240" s="28">
        <v>0.42920480449774501</v>
      </c>
      <c r="J240" s="29">
        <v>0.14284313511815661</v>
      </c>
      <c r="K240" s="28">
        <v>0.44793977156699638</v>
      </c>
      <c r="L240" s="28">
        <v>0.16592297842050929</v>
      </c>
      <c r="M240" s="28">
        <v>0.39540596492410718</v>
      </c>
      <c r="N240" s="29">
        <v>0.16592297842050929</v>
      </c>
    </row>
    <row r="241" spans="1:14" x14ac:dyDescent="0.2">
      <c r="A241" s="19">
        <v>1978</v>
      </c>
      <c r="B241" s="20">
        <v>6</v>
      </c>
      <c r="C241" s="28">
        <v>0.47962370610944688</v>
      </c>
      <c r="D241" s="28">
        <v>0.10359424816658611</v>
      </c>
      <c r="E241" s="28">
        <v>0.43665265054061692</v>
      </c>
      <c r="F241" s="29">
        <v>0.10359424816658611</v>
      </c>
      <c r="G241" s="28">
        <v>0.45083001655256821</v>
      </c>
      <c r="H241" s="28">
        <v>0.10431837615259219</v>
      </c>
      <c r="I241" s="28">
        <v>0.41043868174862042</v>
      </c>
      <c r="J241" s="29">
        <v>0.10431837615259219</v>
      </c>
      <c r="K241" s="28">
        <v>0.41535897976991448</v>
      </c>
      <c r="L241" s="28">
        <v>0.1091517472351632</v>
      </c>
      <c r="M241" s="28">
        <v>0.37814561109494621</v>
      </c>
      <c r="N241" s="29">
        <v>0.1091517472351632</v>
      </c>
    </row>
    <row r="242" spans="1:14" x14ac:dyDescent="0.2">
      <c r="A242" s="19">
        <v>1978</v>
      </c>
      <c r="B242" s="20">
        <v>7</v>
      </c>
      <c r="C242" s="28">
        <v>0.49390545363761079</v>
      </c>
      <c r="D242" s="28">
        <v>0.1011518838982121</v>
      </c>
      <c r="E242" s="28">
        <v>0.45260698659019061</v>
      </c>
      <c r="F242" s="29">
        <v>0.1011518838982121</v>
      </c>
      <c r="G242" s="28">
        <v>0.46459184095180089</v>
      </c>
      <c r="H242" s="28">
        <v>0.10073120414024089</v>
      </c>
      <c r="I242" s="28">
        <v>0.42574446501631241</v>
      </c>
      <c r="J242" s="29">
        <v>0.10073120414024089</v>
      </c>
      <c r="K242" s="28">
        <v>0.42806961718138559</v>
      </c>
      <c r="L242" s="28">
        <v>0.1035735848470084</v>
      </c>
      <c r="M242" s="28">
        <v>0.3922760885840309</v>
      </c>
      <c r="N242" s="29">
        <v>0.1035735848470084</v>
      </c>
    </row>
    <row r="243" spans="1:14" x14ac:dyDescent="0.2">
      <c r="A243" s="19">
        <v>1978</v>
      </c>
      <c r="B243" s="20">
        <v>8</v>
      </c>
      <c r="C243" s="28">
        <v>0.49128894829825842</v>
      </c>
      <c r="D243" s="28">
        <v>9.3084131120371547E-2</v>
      </c>
      <c r="E243" s="28">
        <v>0.44232483775264031</v>
      </c>
      <c r="F243" s="29">
        <v>9.3084131120371547E-2</v>
      </c>
      <c r="G243" s="28">
        <v>0.46246531422798809</v>
      </c>
      <c r="H243" s="28">
        <v>8.8429141804785505E-2</v>
      </c>
      <c r="I243" s="28">
        <v>0.4163738992922178</v>
      </c>
      <c r="J243" s="29">
        <v>8.8429141804785505E-2</v>
      </c>
      <c r="K243" s="28">
        <v>0.4261416121115848</v>
      </c>
      <c r="L243" s="28">
        <v>8.316800127837741E-2</v>
      </c>
      <c r="M243" s="28">
        <v>0.38367038397629988</v>
      </c>
      <c r="N243" s="29">
        <v>8.316800127837741E-2</v>
      </c>
    </row>
    <row r="244" spans="1:14" x14ac:dyDescent="0.2">
      <c r="A244" s="19">
        <v>1978</v>
      </c>
      <c r="B244" s="20">
        <v>9</v>
      </c>
      <c r="C244" s="28">
        <v>0.52228094395964164</v>
      </c>
      <c r="D244" s="28">
        <v>9.1663237820389876E-2</v>
      </c>
      <c r="E244" s="28">
        <v>0.48241243658637989</v>
      </c>
      <c r="F244" s="29">
        <v>9.1663237820389876E-2</v>
      </c>
      <c r="G244" s="28">
        <v>0.49199377919374743</v>
      </c>
      <c r="H244" s="28">
        <v>8.6370073806381648E-2</v>
      </c>
      <c r="I244" s="28">
        <v>0.454437253648943</v>
      </c>
      <c r="J244" s="29">
        <v>8.6370073806381648E-2</v>
      </c>
      <c r="K244" s="28">
        <v>0.4533840651863178</v>
      </c>
      <c r="L244" s="28">
        <v>7.9640110658257782E-2</v>
      </c>
      <c r="M244" s="28">
        <v>0.41877482631813329</v>
      </c>
      <c r="N244" s="29">
        <v>7.9640110658257782E-2</v>
      </c>
    </row>
    <row r="245" spans="1:14" x14ac:dyDescent="0.2">
      <c r="A245" s="19">
        <v>1978</v>
      </c>
      <c r="B245" s="20">
        <v>10</v>
      </c>
      <c r="C245" s="28">
        <v>0.47694754148372498</v>
      </c>
      <c r="D245" s="28">
        <v>9.1984901188115531E-2</v>
      </c>
      <c r="E245" s="28">
        <v>0.42681845394164358</v>
      </c>
      <c r="F245" s="29">
        <v>9.1984901188115531E-2</v>
      </c>
      <c r="G245" s="28">
        <v>0.44961227460586151</v>
      </c>
      <c r="H245" s="28">
        <v>8.7062604759132078E-2</v>
      </c>
      <c r="I245" s="28">
        <v>0.40235623256065761</v>
      </c>
      <c r="J245" s="29">
        <v>8.7062604759132078E-2</v>
      </c>
      <c r="K245" s="28">
        <v>0.41435880301546568</v>
      </c>
      <c r="L245" s="28">
        <v>8.0989187824183434E-2</v>
      </c>
      <c r="M245" s="28">
        <v>0.37080804134138939</v>
      </c>
      <c r="N245" s="29">
        <v>8.0989187824183434E-2</v>
      </c>
    </row>
    <row r="246" spans="1:14" x14ac:dyDescent="0.2">
      <c r="A246" s="19">
        <v>1978</v>
      </c>
      <c r="B246" s="20">
        <v>11</v>
      </c>
      <c r="C246" s="28">
        <v>0.51087639701837562</v>
      </c>
      <c r="D246" s="28">
        <v>9.6116916957478885E-2</v>
      </c>
      <c r="E246" s="28">
        <v>0.49011175069383012</v>
      </c>
      <c r="F246" s="29">
        <v>9.6116916957478885E-2</v>
      </c>
      <c r="G246" s="28">
        <v>0.48194153428211373</v>
      </c>
      <c r="H246" s="28">
        <v>9.3585071535789724E-2</v>
      </c>
      <c r="I246" s="28">
        <v>0.46235294971081081</v>
      </c>
      <c r="J246" s="29">
        <v>9.3585071535789724E-2</v>
      </c>
      <c r="K246" s="28">
        <v>0.44418556980819851</v>
      </c>
      <c r="L246" s="28">
        <v>9.2326023131982807E-2</v>
      </c>
      <c r="M246" s="28">
        <v>0.42613158196815693</v>
      </c>
      <c r="N246" s="29">
        <v>9.2326023131982807E-2</v>
      </c>
    </row>
    <row r="247" spans="1:14" x14ac:dyDescent="0.2">
      <c r="A247" s="19">
        <v>1978</v>
      </c>
      <c r="B247" s="20">
        <v>12</v>
      </c>
      <c r="C247" s="28">
        <v>0.64782364042895002</v>
      </c>
      <c r="D247" s="28">
        <v>0.1028233671910149</v>
      </c>
      <c r="E247" s="28">
        <v>0.62134746205464464</v>
      </c>
      <c r="F247" s="29">
        <v>0.1028233671910149</v>
      </c>
      <c r="G247" s="28">
        <v>0.61156855687277445</v>
      </c>
      <c r="H247" s="28">
        <v>0.1036442584385552</v>
      </c>
      <c r="I247" s="28">
        <v>0.58657410284334321</v>
      </c>
      <c r="J247" s="29">
        <v>0.1036442584385552</v>
      </c>
      <c r="K247" s="28">
        <v>0.56369843165150646</v>
      </c>
      <c r="L247" s="28">
        <v>0.10873978821804919</v>
      </c>
      <c r="M247" s="28">
        <v>0.54066040201763987</v>
      </c>
      <c r="N247" s="29">
        <v>0.10873978821804919</v>
      </c>
    </row>
    <row r="248" spans="1:14" x14ac:dyDescent="0.2">
      <c r="A248" s="19">
        <v>1979</v>
      </c>
      <c r="B248" s="20">
        <v>1</v>
      </c>
      <c r="C248" s="28">
        <v>0.4708078830027238</v>
      </c>
      <c r="D248" s="28">
        <v>0.1012510635336524</v>
      </c>
      <c r="E248" s="28">
        <v>0.44984222993001832</v>
      </c>
      <c r="F248" s="29">
        <v>0.1012510635336524</v>
      </c>
      <c r="G248" s="28">
        <v>0.44477543472770509</v>
      </c>
      <c r="H248" s="28">
        <v>9.7329836518457086E-2</v>
      </c>
      <c r="I248" s="28">
        <v>0.42496903853847878</v>
      </c>
      <c r="J248" s="29">
        <v>9.7329836518457086E-2</v>
      </c>
      <c r="K248" s="28">
        <v>0.40999066533528639</v>
      </c>
      <c r="L248" s="28">
        <v>9.3374075044411489E-2</v>
      </c>
      <c r="M248" s="28">
        <v>0.39173327763471222</v>
      </c>
      <c r="N248" s="29">
        <v>9.3374075044411489E-2</v>
      </c>
    </row>
    <row r="249" spans="1:14" x14ac:dyDescent="0.2">
      <c r="A249" s="19">
        <v>1979</v>
      </c>
      <c r="B249" s="20">
        <v>2</v>
      </c>
      <c r="C249" s="28">
        <v>0.44835512580121373</v>
      </c>
      <c r="D249" s="28">
        <v>0.112896972465983</v>
      </c>
      <c r="E249" s="28">
        <v>0.4255804140721382</v>
      </c>
      <c r="F249" s="29">
        <v>0.112896972465983</v>
      </c>
      <c r="G249" s="28">
        <v>0.42366960405645288</v>
      </c>
      <c r="H249" s="28">
        <v>0.1144832390181276</v>
      </c>
      <c r="I249" s="28">
        <v>0.40214882165541638</v>
      </c>
      <c r="J249" s="29">
        <v>0.1144832390181276</v>
      </c>
      <c r="K249" s="28">
        <v>0.3901753321306029</v>
      </c>
      <c r="L249" s="28">
        <v>0.1214351209248669</v>
      </c>
      <c r="M249" s="28">
        <v>0.37035592960410968</v>
      </c>
      <c r="N249" s="29">
        <v>0.1214351209248669</v>
      </c>
    </row>
    <row r="250" spans="1:14" x14ac:dyDescent="0.2">
      <c r="A250" s="19">
        <v>1979</v>
      </c>
      <c r="B250" s="20">
        <v>3</v>
      </c>
      <c r="C250" s="28">
        <v>0.51529576963371604</v>
      </c>
      <c r="D250" s="28">
        <v>0.1000683247781719</v>
      </c>
      <c r="E250" s="28">
        <v>0.47756755251124589</v>
      </c>
      <c r="F250" s="29">
        <v>0.1000683247781719</v>
      </c>
      <c r="G250" s="28">
        <v>0.48704601650449081</v>
      </c>
      <c r="H250" s="28">
        <v>9.5495908052028969E-2</v>
      </c>
      <c r="I250" s="28">
        <v>0.45138615096284818</v>
      </c>
      <c r="J250" s="29">
        <v>9.5495908052028969E-2</v>
      </c>
      <c r="K250" s="28">
        <v>0.44812743965113672</v>
      </c>
      <c r="L250" s="28">
        <v>8.9955112615115462E-2</v>
      </c>
      <c r="M250" s="28">
        <v>0.41531706095597948</v>
      </c>
      <c r="N250" s="29">
        <v>8.9955112615115462E-2</v>
      </c>
    </row>
    <row r="251" spans="1:14" x14ac:dyDescent="0.2">
      <c r="A251" s="19">
        <v>1979</v>
      </c>
      <c r="B251" s="20">
        <v>4</v>
      </c>
      <c r="C251" s="28">
        <v>0.51407292477049482</v>
      </c>
      <c r="D251" s="28">
        <v>9.9531357017936459E-2</v>
      </c>
      <c r="E251" s="28">
        <v>0.48406659937122742</v>
      </c>
      <c r="F251" s="29">
        <v>9.9531357017936459E-2</v>
      </c>
      <c r="G251" s="28">
        <v>0.48601150574427998</v>
      </c>
      <c r="H251" s="28">
        <v>9.4662796840833077E-2</v>
      </c>
      <c r="I251" s="28">
        <v>0.45764311930248969</v>
      </c>
      <c r="J251" s="29">
        <v>9.4662796840833077E-2</v>
      </c>
      <c r="K251" s="28">
        <v>0.44676263725543869</v>
      </c>
      <c r="L251" s="28">
        <v>8.8340935573291063E-2</v>
      </c>
      <c r="M251" s="28">
        <v>0.42068519877585631</v>
      </c>
      <c r="N251" s="29">
        <v>8.8340935573291063E-2</v>
      </c>
    </row>
    <row r="252" spans="1:14" x14ac:dyDescent="0.2">
      <c r="A252" s="19">
        <v>1979</v>
      </c>
      <c r="B252" s="20">
        <v>5</v>
      </c>
      <c r="C252" s="28">
        <v>0.612990736704766</v>
      </c>
      <c r="D252" s="28">
        <v>0.1233433454442283</v>
      </c>
      <c r="E252" s="28">
        <v>0.55540638566802225</v>
      </c>
      <c r="F252" s="29">
        <v>0.1233433454442283</v>
      </c>
      <c r="G252" s="28">
        <v>0.57967461649261609</v>
      </c>
      <c r="H252" s="28">
        <v>0.1290414059566721</v>
      </c>
      <c r="I252" s="28">
        <v>0.52521998185549035</v>
      </c>
      <c r="J252" s="29">
        <v>0.1290414059566721</v>
      </c>
      <c r="K252" s="28">
        <v>0.53236935126976648</v>
      </c>
      <c r="L252" s="28">
        <v>0.14419139745116161</v>
      </c>
      <c r="M252" s="28">
        <v>0.48235857334264959</v>
      </c>
      <c r="N252" s="29">
        <v>0.14419139745116161</v>
      </c>
    </row>
    <row r="253" spans="1:14" x14ac:dyDescent="0.2">
      <c r="A253" s="19">
        <v>1979</v>
      </c>
      <c r="B253" s="20">
        <v>6</v>
      </c>
      <c r="C253" s="28">
        <v>0.55261362067772857</v>
      </c>
      <c r="D253" s="28">
        <v>0.1080216217204194</v>
      </c>
      <c r="E253" s="28">
        <v>0.48554210018428928</v>
      </c>
      <c r="F253" s="29">
        <v>0.1080216217204194</v>
      </c>
      <c r="G253" s="28">
        <v>0.5227098207192058</v>
      </c>
      <c r="H253" s="28">
        <v>0.1072644300712422</v>
      </c>
      <c r="I253" s="28">
        <v>0.45926776800705288</v>
      </c>
      <c r="J253" s="29">
        <v>0.1072644300712422</v>
      </c>
      <c r="K253" s="28">
        <v>0.47960930513632138</v>
      </c>
      <c r="L253" s="28">
        <v>0.10993744701968119</v>
      </c>
      <c r="M253" s="28">
        <v>0.42139842481302481</v>
      </c>
      <c r="N253" s="29">
        <v>0.10993744701968119</v>
      </c>
    </row>
    <row r="254" spans="1:14" x14ac:dyDescent="0.2">
      <c r="A254" s="19">
        <v>1979</v>
      </c>
      <c r="B254" s="20">
        <v>7</v>
      </c>
      <c r="C254" s="28">
        <v>0.78989859486253822</v>
      </c>
      <c r="D254" s="28">
        <v>0.12970662248640311</v>
      </c>
      <c r="E254" s="28">
        <v>0.70455900217001532</v>
      </c>
      <c r="F254" s="29">
        <v>0.12970662248640311</v>
      </c>
      <c r="G254" s="28">
        <v>0.74734179397590605</v>
      </c>
      <c r="H254" s="28">
        <v>0.1376262783886924</v>
      </c>
      <c r="I254" s="28">
        <v>0.66659998140045496</v>
      </c>
      <c r="J254" s="29">
        <v>0.1376262783886924</v>
      </c>
      <c r="K254" s="28">
        <v>0.68508443753250192</v>
      </c>
      <c r="L254" s="28">
        <v>0.15749513394219791</v>
      </c>
      <c r="M254" s="28">
        <v>0.61106882687151054</v>
      </c>
      <c r="N254" s="29">
        <v>0.15749513394219791</v>
      </c>
    </row>
    <row r="255" spans="1:14" x14ac:dyDescent="0.2">
      <c r="A255" s="19">
        <v>1979</v>
      </c>
      <c r="B255" s="20">
        <v>8</v>
      </c>
      <c r="C255" s="28">
        <v>0.69003606221663882</v>
      </c>
      <c r="D255" s="28">
        <v>0.1131865958155357</v>
      </c>
      <c r="E255" s="28">
        <v>0.58380407924422917</v>
      </c>
      <c r="F255" s="29">
        <v>0.1131865958155357</v>
      </c>
      <c r="G255" s="28">
        <v>0.65302336883133649</v>
      </c>
      <c r="H255" s="28">
        <v>0.1146176061158712</v>
      </c>
      <c r="I255" s="28">
        <v>0.55248953995371386</v>
      </c>
      <c r="J255" s="29">
        <v>0.1146176061158712</v>
      </c>
      <c r="K255" s="28">
        <v>0.59806881520329536</v>
      </c>
      <c r="L255" s="28">
        <v>0.1220365917648622</v>
      </c>
      <c r="M255" s="28">
        <v>0.50599531401712261</v>
      </c>
      <c r="N255" s="29">
        <v>0.1220365917648622</v>
      </c>
    </row>
    <row r="256" spans="1:14" x14ac:dyDescent="0.2">
      <c r="A256" s="19">
        <v>1979</v>
      </c>
      <c r="B256" s="20">
        <v>9</v>
      </c>
      <c r="C256" s="28">
        <v>0.69347188309047403</v>
      </c>
      <c r="D256" s="28">
        <v>0.1026355997014233</v>
      </c>
      <c r="E256" s="28">
        <v>0.58617295779040401</v>
      </c>
      <c r="F256" s="29">
        <v>0.1026355997014233</v>
      </c>
      <c r="G256" s="28">
        <v>0.65643986889469619</v>
      </c>
      <c r="H256" s="28">
        <v>9.9258886110492814E-2</v>
      </c>
      <c r="I256" s="28">
        <v>0.55487080146167622</v>
      </c>
      <c r="J256" s="29">
        <v>9.9258886110492814E-2</v>
      </c>
      <c r="K256" s="28">
        <v>0.60064061942045521</v>
      </c>
      <c r="L256" s="28">
        <v>9.605812306207423E-2</v>
      </c>
      <c r="M256" s="28">
        <v>0.5077052106073846</v>
      </c>
      <c r="N256" s="29">
        <v>9.605812306207423E-2</v>
      </c>
    </row>
    <row r="257" spans="1:14" x14ac:dyDescent="0.2">
      <c r="A257" s="19">
        <v>1979</v>
      </c>
      <c r="B257" s="20">
        <v>10</v>
      </c>
      <c r="C257" s="28">
        <v>0.77908025300931949</v>
      </c>
      <c r="D257" s="28">
        <v>0.13829420703979581</v>
      </c>
      <c r="E257" s="28">
        <v>0.64633979341963632</v>
      </c>
      <c r="F257" s="29">
        <v>0.13829420703979581</v>
      </c>
      <c r="G257" s="28">
        <v>0.73766231924943826</v>
      </c>
      <c r="H257" s="28">
        <v>0.14891840883979851</v>
      </c>
      <c r="I257" s="28">
        <v>0.611978687940674</v>
      </c>
      <c r="J257" s="29">
        <v>0.14891840883979851</v>
      </c>
      <c r="K257" s="28">
        <v>0.67433293744054934</v>
      </c>
      <c r="L257" s="28">
        <v>0.1750559803942448</v>
      </c>
      <c r="M257" s="28">
        <v>0.5594394284771681</v>
      </c>
      <c r="N257" s="29">
        <v>0.1750559803942448</v>
      </c>
    </row>
    <row r="258" spans="1:14" x14ac:dyDescent="0.2">
      <c r="A258" s="19">
        <v>1979</v>
      </c>
      <c r="B258" s="20">
        <v>11</v>
      </c>
      <c r="C258" s="28">
        <v>0.79170601098685978</v>
      </c>
      <c r="D258" s="28">
        <v>9.9921891526544848E-2</v>
      </c>
      <c r="E258" s="28">
        <v>0.67789812460478738</v>
      </c>
      <c r="F258" s="29">
        <v>9.9921891526544848E-2</v>
      </c>
      <c r="G258" s="28">
        <v>0.74980582199544965</v>
      </c>
      <c r="H258" s="28">
        <v>9.5171137821336696E-2</v>
      </c>
      <c r="I258" s="28">
        <v>0.64202109557672993</v>
      </c>
      <c r="J258" s="29">
        <v>9.5171137821336696E-2</v>
      </c>
      <c r="K258" s="28">
        <v>0.68479773693836765</v>
      </c>
      <c r="L258" s="28">
        <v>8.834467732946362E-2</v>
      </c>
      <c r="M258" s="28">
        <v>0.58635793484183474</v>
      </c>
      <c r="N258" s="29">
        <v>8.834467732946362E-2</v>
      </c>
    </row>
    <row r="259" spans="1:14" x14ac:dyDescent="0.2">
      <c r="A259" s="19">
        <v>1979</v>
      </c>
      <c r="B259" s="20">
        <v>12</v>
      </c>
      <c r="C259" s="28">
        <v>0.76016811522645267</v>
      </c>
      <c r="D259" s="28">
        <v>0.12991501563749461</v>
      </c>
      <c r="E259" s="28">
        <v>0.63798443761073109</v>
      </c>
      <c r="F259" s="29">
        <v>0.12991501563749461</v>
      </c>
      <c r="G259" s="28">
        <v>0.72011877030502347</v>
      </c>
      <c r="H259" s="28">
        <v>0.13750316966574219</v>
      </c>
      <c r="I259" s="28">
        <v>0.6043723217056004</v>
      </c>
      <c r="J259" s="29">
        <v>0.13750316966574219</v>
      </c>
      <c r="K259" s="28">
        <v>0.65707369911679014</v>
      </c>
      <c r="L259" s="28">
        <v>0.1584312195859148</v>
      </c>
      <c r="M259" s="28">
        <v>0.55146063877586915</v>
      </c>
      <c r="N259" s="29">
        <v>0.1584312195859148</v>
      </c>
    </row>
    <row r="260" spans="1:14" x14ac:dyDescent="0.2">
      <c r="A260" s="19">
        <v>1980</v>
      </c>
      <c r="B260" s="20">
        <v>1</v>
      </c>
      <c r="C260" s="28">
        <v>0.6950604767356674</v>
      </c>
      <c r="D260" s="28">
        <v>5.5366616635132447E-2</v>
      </c>
      <c r="E260" s="28">
        <v>0.57433995988784392</v>
      </c>
      <c r="F260" s="29">
        <v>5.5366616635132447E-2</v>
      </c>
      <c r="G260" s="28">
        <v>0.65860776197629511</v>
      </c>
      <c r="H260" s="28">
        <v>6.0039446562722407E-2</v>
      </c>
      <c r="I260" s="28">
        <v>0.54421847919162103</v>
      </c>
      <c r="J260" s="29">
        <v>6.0039446562722407E-2</v>
      </c>
      <c r="K260" s="28">
        <v>0.60038931025654274</v>
      </c>
      <c r="L260" s="28">
        <v>7.1777621968381763E-2</v>
      </c>
      <c r="M260" s="28">
        <v>0.4961116103008853</v>
      </c>
      <c r="N260" s="29">
        <v>7.1777621968381763E-2</v>
      </c>
    </row>
    <row r="261" spans="1:14" x14ac:dyDescent="0.2">
      <c r="A261" s="19">
        <v>1980</v>
      </c>
      <c r="B261" s="20">
        <v>2</v>
      </c>
      <c r="C261" s="28">
        <v>0.68579406503055551</v>
      </c>
      <c r="D261" s="28">
        <v>0.17049470140008269</v>
      </c>
      <c r="E261" s="28">
        <v>0.55787756333388006</v>
      </c>
      <c r="F261" s="29">
        <v>0.17049470140008269</v>
      </c>
      <c r="G261" s="28">
        <v>0.64995272887913591</v>
      </c>
      <c r="H261" s="28">
        <v>0.2016156533076269</v>
      </c>
      <c r="I261" s="28">
        <v>0.52872146779681295</v>
      </c>
      <c r="J261" s="29">
        <v>0.2016156533076269</v>
      </c>
      <c r="K261" s="28">
        <v>0.59215276140653073</v>
      </c>
      <c r="L261" s="28">
        <v>0.26617407671516569</v>
      </c>
      <c r="M261" s="28">
        <v>0.4817025350608497</v>
      </c>
      <c r="N261" s="29">
        <v>0.26617407671516569</v>
      </c>
    </row>
    <row r="262" spans="1:14" x14ac:dyDescent="0.2">
      <c r="A262" s="19">
        <v>1980</v>
      </c>
      <c r="B262" s="20">
        <v>3</v>
      </c>
      <c r="C262" s="28">
        <v>0.60455516119998387</v>
      </c>
      <c r="D262" s="28">
        <v>5.2091937654207707E-2</v>
      </c>
      <c r="E262" s="28">
        <v>0.46163358168444529</v>
      </c>
      <c r="F262" s="29">
        <v>5.2091937654207707E-2</v>
      </c>
      <c r="G262" s="28">
        <v>0.57307061676323834</v>
      </c>
      <c r="H262" s="28">
        <v>5.5624589102219742E-2</v>
      </c>
      <c r="I262" s="28">
        <v>0.43759223037551159</v>
      </c>
      <c r="J262" s="29">
        <v>5.5624589102219742E-2</v>
      </c>
      <c r="K262" s="28">
        <v>0.52180113116384896</v>
      </c>
      <c r="L262" s="28">
        <v>6.5221270956849861E-2</v>
      </c>
      <c r="M262" s="28">
        <v>0.39844325309875311</v>
      </c>
      <c r="N262" s="29">
        <v>6.5221270956849861E-2</v>
      </c>
    </row>
    <row r="263" spans="1:14" x14ac:dyDescent="0.2">
      <c r="A263" s="19">
        <v>1980</v>
      </c>
      <c r="B263" s="20">
        <v>4</v>
      </c>
      <c r="C263" s="28">
        <v>0.70242119142222481</v>
      </c>
      <c r="D263" s="28">
        <v>4.6658496634430058E-2</v>
      </c>
      <c r="E263" s="28">
        <v>0.58033940027613196</v>
      </c>
      <c r="F263" s="29">
        <v>4.6658496634430058E-2</v>
      </c>
      <c r="G263" s="28">
        <v>0.66596949323987076</v>
      </c>
      <c r="H263" s="28">
        <v>4.8236020925120297E-2</v>
      </c>
      <c r="I263" s="28">
        <v>0.55022305851348985</v>
      </c>
      <c r="J263" s="29">
        <v>4.8236020925120297E-2</v>
      </c>
      <c r="K263" s="28">
        <v>0.60603136095543209</v>
      </c>
      <c r="L263" s="28">
        <v>5.3733664573957111E-2</v>
      </c>
      <c r="M263" s="28">
        <v>0.50070225793343781</v>
      </c>
      <c r="N263" s="29">
        <v>5.3733664573957111E-2</v>
      </c>
    </row>
    <row r="264" spans="1:14" x14ac:dyDescent="0.2">
      <c r="A264" s="19">
        <v>1980</v>
      </c>
      <c r="B264" s="20">
        <v>5</v>
      </c>
      <c r="C264" s="28">
        <v>0.68850210495973974</v>
      </c>
      <c r="D264" s="28">
        <v>0.13266272095176079</v>
      </c>
      <c r="E264" s="28">
        <v>0.55825982097609617</v>
      </c>
      <c r="F264" s="29">
        <v>0.13266272095176079</v>
      </c>
      <c r="G264" s="28">
        <v>0.65290033239778311</v>
      </c>
      <c r="H264" s="28">
        <v>0.15566545747845559</v>
      </c>
      <c r="I264" s="28">
        <v>0.5293927499334713</v>
      </c>
      <c r="J264" s="29">
        <v>0.15566545747845559</v>
      </c>
      <c r="K264" s="28">
        <v>0.5937867959980645</v>
      </c>
      <c r="L264" s="28">
        <v>0.2051095755180235</v>
      </c>
      <c r="M264" s="28">
        <v>0.48146157875760309</v>
      </c>
      <c r="N264" s="29">
        <v>0.2051095755180235</v>
      </c>
    </row>
    <row r="265" spans="1:14" x14ac:dyDescent="0.2">
      <c r="A265" s="19">
        <v>1980</v>
      </c>
      <c r="B265" s="20">
        <v>6</v>
      </c>
      <c r="C265" s="28">
        <v>0.6637453755841991</v>
      </c>
      <c r="D265" s="28">
        <v>4.7615039302499072E-2</v>
      </c>
      <c r="E265" s="28">
        <v>0.54768160106254427</v>
      </c>
      <c r="F265" s="29">
        <v>4.7615039302499072E-2</v>
      </c>
      <c r="G265" s="28">
        <v>0.62954732168052063</v>
      </c>
      <c r="H265" s="28">
        <v>4.947101037763809E-2</v>
      </c>
      <c r="I265" s="28">
        <v>0.51946348368778317</v>
      </c>
      <c r="J265" s="29">
        <v>4.947101037763809E-2</v>
      </c>
      <c r="K265" s="28">
        <v>0.57220796501182092</v>
      </c>
      <c r="L265" s="28">
        <v>5.5677905687790831E-2</v>
      </c>
      <c r="M265" s="28">
        <v>0.47215059561444689</v>
      </c>
      <c r="N265" s="29">
        <v>5.5677905687790831E-2</v>
      </c>
    </row>
    <row r="266" spans="1:14" x14ac:dyDescent="0.2">
      <c r="A266" s="19">
        <v>1980</v>
      </c>
      <c r="B266" s="20">
        <v>7</v>
      </c>
      <c r="C266" s="28">
        <v>0.69752778080254285</v>
      </c>
      <c r="D266" s="28">
        <v>4.0639205671877281E-2</v>
      </c>
      <c r="E266" s="28">
        <v>0.58238342198637094</v>
      </c>
      <c r="F266" s="29">
        <v>4.0639205671877281E-2</v>
      </c>
      <c r="G266" s="28">
        <v>0.66171961222328057</v>
      </c>
      <c r="H266" s="28">
        <v>3.9633145394647983E-2</v>
      </c>
      <c r="I266" s="28">
        <v>0.55248628480244133</v>
      </c>
      <c r="J266" s="29">
        <v>3.9633145394647983E-2</v>
      </c>
      <c r="K266" s="28">
        <v>0.60109121315096747</v>
      </c>
      <c r="L266" s="28">
        <v>3.9005221684281118E-2</v>
      </c>
      <c r="M266" s="28">
        <v>0.50186611526501557</v>
      </c>
      <c r="N266" s="29">
        <v>3.9005221684281118E-2</v>
      </c>
    </row>
    <row r="267" spans="1:14" x14ac:dyDescent="0.2">
      <c r="A267" s="19">
        <v>1980</v>
      </c>
      <c r="B267" s="20">
        <v>8</v>
      </c>
      <c r="C267" s="28">
        <v>0.60464509214202966</v>
      </c>
      <c r="D267" s="28">
        <v>4.3756793747216118E-2</v>
      </c>
      <c r="E267" s="28">
        <v>0.49022311059590318</v>
      </c>
      <c r="F267" s="29">
        <v>4.3756793747216118E-2</v>
      </c>
      <c r="G267" s="28">
        <v>0.57371872831413506</v>
      </c>
      <c r="H267" s="28">
        <v>4.4051353090146787E-2</v>
      </c>
      <c r="I267" s="28">
        <v>0.46514919786236553</v>
      </c>
      <c r="J267" s="29">
        <v>4.4051353090146787E-2</v>
      </c>
      <c r="K267" s="28">
        <v>0.52084108071905322</v>
      </c>
      <c r="L267" s="28">
        <v>4.6717288422423509E-2</v>
      </c>
      <c r="M267" s="28">
        <v>0.42227802397550951</v>
      </c>
      <c r="N267" s="29">
        <v>4.6717288422423509E-2</v>
      </c>
    </row>
    <row r="268" spans="1:14" x14ac:dyDescent="0.2">
      <c r="A268" s="19">
        <v>1980</v>
      </c>
      <c r="B268" s="20">
        <v>9</v>
      </c>
      <c r="C268" s="28">
        <v>0.64154435514286623</v>
      </c>
      <c r="D268" s="28">
        <v>5.2866031277262027E-2</v>
      </c>
      <c r="E268" s="28">
        <v>0.54754215288450714</v>
      </c>
      <c r="F268" s="29">
        <v>5.2866031277262027E-2</v>
      </c>
      <c r="G268" s="28">
        <v>0.60885174574116718</v>
      </c>
      <c r="H268" s="28">
        <v>5.6413524600235888E-2</v>
      </c>
      <c r="I268" s="28">
        <v>0.51963982377550544</v>
      </c>
      <c r="J268" s="29">
        <v>5.6413524600235888E-2</v>
      </c>
      <c r="K268" s="28">
        <v>0.55240367847544891</v>
      </c>
      <c r="L268" s="28">
        <v>6.652748266064934E-2</v>
      </c>
      <c r="M268" s="28">
        <v>0.47146280214157948</v>
      </c>
      <c r="N268" s="29">
        <v>6.652748266064934E-2</v>
      </c>
    </row>
    <row r="269" spans="1:14" x14ac:dyDescent="0.2">
      <c r="A269" s="19">
        <v>1980</v>
      </c>
      <c r="B269" s="20">
        <v>10</v>
      </c>
      <c r="C269" s="28">
        <v>0.50467775187065722</v>
      </c>
      <c r="D269" s="28">
        <v>4.2280984717385672E-2</v>
      </c>
      <c r="E269" s="28">
        <v>0.40902752690509281</v>
      </c>
      <c r="F269" s="29">
        <v>4.2280984717385672E-2</v>
      </c>
      <c r="G269" s="28">
        <v>0.47905544123021432</v>
      </c>
      <c r="H269" s="28">
        <v>4.1886831705639893E-2</v>
      </c>
      <c r="I269" s="28">
        <v>0.38826134429449022</v>
      </c>
      <c r="J269" s="29">
        <v>4.1886831705639893E-2</v>
      </c>
      <c r="K269" s="28">
        <v>0.43437872886406842</v>
      </c>
      <c r="L269" s="28">
        <v>4.2851383476601508E-2</v>
      </c>
      <c r="M269" s="28">
        <v>0.35205208977189689</v>
      </c>
      <c r="N269" s="29">
        <v>4.2851383476601508E-2</v>
      </c>
    </row>
    <row r="270" spans="1:14" x14ac:dyDescent="0.2">
      <c r="A270" s="19">
        <v>1980</v>
      </c>
      <c r="B270" s="20">
        <v>11</v>
      </c>
      <c r="C270" s="28">
        <v>0.50728817425975303</v>
      </c>
      <c r="D270" s="28">
        <v>4.6003410413574627E-2</v>
      </c>
      <c r="E270" s="28">
        <v>0.44675425482574249</v>
      </c>
      <c r="F270" s="29">
        <v>4.6003410413574627E-2</v>
      </c>
      <c r="G270" s="28">
        <v>0.48162995022107891</v>
      </c>
      <c r="H270" s="28">
        <v>4.7067938737708877E-2</v>
      </c>
      <c r="I270" s="28">
        <v>0.42415778729074283</v>
      </c>
      <c r="J270" s="29">
        <v>4.7067938737708877E-2</v>
      </c>
      <c r="K270" s="28">
        <v>0.43644847781030582</v>
      </c>
      <c r="L270" s="28">
        <v>5.1669486164766132E-2</v>
      </c>
      <c r="M270" s="28">
        <v>0.38436775065474338</v>
      </c>
      <c r="N270" s="29">
        <v>5.1669486164766132E-2</v>
      </c>
    </row>
    <row r="271" spans="1:14" x14ac:dyDescent="0.2">
      <c r="A271" s="19">
        <v>1980</v>
      </c>
      <c r="B271" s="20">
        <v>12</v>
      </c>
      <c r="C271" s="28">
        <v>0.48963789381693362</v>
      </c>
      <c r="D271" s="28">
        <v>4.197231403831303E-2</v>
      </c>
      <c r="E271" s="28">
        <v>0.42619845761218172</v>
      </c>
      <c r="F271" s="29">
        <v>4.197231403831303E-2</v>
      </c>
      <c r="G271" s="28">
        <v>0.46496608994860461</v>
      </c>
      <c r="H271" s="28">
        <v>4.1372126492990158E-2</v>
      </c>
      <c r="I271" s="28">
        <v>0.40472323094370932</v>
      </c>
      <c r="J271" s="29">
        <v>4.1372126492990158E-2</v>
      </c>
      <c r="K271" s="28">
        <v>0.42109148051409601</v>
      </c>
      <c r="L271" s="28">
        <v>4.1796407358984197E-2</v>
      </c>
      <c r="M271" s="28">
        <v>0.36653319070079521</v>
      </c>
      <c r="N271" s="29">
        <v>4.1796407358984197E-2</v>
      </c>
    </row>
    <row r="272" spans="1:14" x14ac:dyDescent="0.2">
      <c r="A272" s="19">
        <v>1981</v>
      </c>
      <c r="B272" s="20">
        <v>1</v>
      </c>
      <c r="C272" s="28">
        <v>0.3187760454320242</v>
      </c>
      <c r="D272" s="28">
        <v>8.1448335490817078E-2</v>
      </c>
      <c r="E272" s="28">
        <v>0.26839645465132078</v>
      </c>
      <c r="F272" s="29">
        <v>8.1448335490817078E-2</v>
      </c>
      <c r="G272" s="28">
        <v>0.3027748764927703</v>
      </c>
      <c r="H272" s="28">
        <v>9.5223647227869537E-2</v>
      </c>
      <c r="I272" s="28">
        <v>0.25492412172319179</v>
      </c>
      <c r="J272" s="29">
        <v>9.5223647227869537E-2</v>
      </c>
      <c r="K272" s="28">
        <v>0.27403726971603021</v>
      </c>
      <c r="L272" s="28">
        <v>0.1268903877427156</v>
      </c>
      <c r="M272" s="28">
        <v>0.23072822656555039</v>
      </c>
      <c r="N272" s="29">
        <v>0.1268903877427156</v>
      </c>
    </row>
    <row r="273" spans="1:14" x14ac:dyDescent="0.2">
      <c r="A273" s="19">
        <v>1981</v>
      </c>
      <c r="B273" s="20">
        <v>2</v>
      </c>
      <c r="C273" s="28">
        <v>0.38153023326571661</v>
      </c>
      <c r="D273" s="28">
        <v>4.8155226244985E-2</v>
      </c>
      <c r="E273" s="28">
        <v>0.33085721257223139</v>
      </c>
      <c r="F273" s="29">
        <v>4.8155226244985E-2</v>
      </c>
      <c r="G273" s="28">
        <v>0.36386869296346891</v>
      </c>
      <c r="H273" s="28">
        <v>5.4191211444638912E-2</v>
      </c>
      <c r="I273" s="28">
        <v>0.31554139357640332</v>
      </c>
      <c r="J273" s="29">
        <v>5.4191211444638912E-2</v>
      </c>
      <c r="K273" s="28">
        <v>0.32927186769871392</v>
      </c>
      <c r="L273" s="28">
        <v>6.985161565241213E-2</v>
      </c>
      <c r="M273" s="28">
        <v>0.28553955316399898</v>
      </c>
      <c r="N273" s="29">
        <v>6.985161565241213E-2</v>
      </c>
    </row>
    <row r="274" spans="1:14" x14ac:dyDescent="0.2">
      <c r="A274" s="19">
        <v>1981</v>
      </c>
      <c r="B274" s="20">
        <v>3</v>
      </c>
      <c r="C274" s="28">
        <v>0.42523197299421739</v>
      </c>
      <c r="D274" s="28">
        <v>2.461429976680617E-2</v>
      </c>
      <c r="E274" s="28">
        <v>0.36416256751566278</v>
      </c>
      <c r="F274" s="29">
        <v>2.461429976680617E-2</v>
      </c>
      <c r="G274" s="28">
        <v>0.40720987358841038</v>
      </c>
      <c r="H274" s="28">
        <v>2.414181387609007E-2</v>
      </c>
      <c r="I274" s="28">
        <v>0.34872869986589788</v>
      </c>
      <c r="J274" s="29">
        <v>2.414181387609007E-2</v>
      </c>
      <c r="K274" s="28">
        <v>0.36842431478850218</v>
      </c>
      <c r="L274" s="28">
        <v>2.3755907137045729E-2</v>
      </c>
      <c r="M274" s="28">
        <v>0.31551330315983611</v>
      </c>
      <c r="N274" s="29">
        <v>2.3755907137045729E-2</v>
      </c>
    </row>
    <row r="275" spans="1:14" x14ac:dyDescent="0.2">
      <c r="A275" s="19">
        <v>1981</v>
      </c>
      <c r="B275" s="20">
        <v>4</v>
      </c>
      <c r="C275" s="28">
        <v>0.44388942420786248</v>
      </c>
      <c r="D275" s="28">
        <v>2.619059496982128E-2</v>
      </c>
      <c r="E275" s="28">
        <v>0.40494262731445141</v>
      </c>
      <c r="F275" s="29">
        <v>2.619059496982128E-2</v>
      </c>
      <c r="G275" s="28">
        <v>0.42681429530459553</v>
      </c>
      <c r="H275" s="28">
        <v>2.6286878902934772E-2</v>
      </c>
      <c r="I275" s="28">
        <v>0.38936566786748777</v>
      </c>
      <c r="J275" s="29">
        <v>2.6286878902934772E-2</v>
      </c>
      <c r="K275" s="28">
        <v>0.38609030660077859</v>
      </c>
      <c r="L275" s="28">
        <v>2.7610484977901129E-2</v>
      </c>
      <c r="M275" s="28">
        <v>0.35221479631906949</v>
      </c>
      <c r="N275" s="29">
        <v>2.7610484977901129E-2</v>
      </c>
    </row>
    <row r="276" spans="1:14" x14ac:dyDescent="0.2">
      <c r="A276" s="19">
        <v>1981</v>
      </c>
      <c r="B276" s="20">
        <v>5</v>
      </c>
      <c r="C276" s="28">
        <v>0.45317174838968288</v>
      </c>
      <c r="D276" s="28">
        <v>6.3238467906522475E-2</v>
      </c>
      <c r="E276" s="28">
        <v>0.40818100022587073</v>
      </c>
      <c r="F276" s="29">
        <v>6.3238467906522475E-2</v>
      </c>
      <c r="G276" s="28">
        <v>0.43751596645921109</v>
      </c>
      <c r="H276" s="28">
        <v>7.0118088183385024E-2</v>
      </c>
      <c r="I276" s="28">
        <v>0.3940795193846533</v>
      </c>
      <c r="J276" s="29">
        <v>7.0118088183385024E-2</v>
      </c>
      <c r="K276" s="28">
        <v>0.39569786992677652</v>
      </c>
      <c r="L276" s="28">
        <v>9.2357958053373587E-2</v>
      </c>
      <c r="M276" s="28">
        <v>0.35641311027860018</v>
      </c>
      <c r="N276" s="29">
        <v>9.2357958053373587E-2</v>
      </c>
    </row>
    <row r="277" spans="1:14" x14ac:dyDescent="0.2">
      <c r="A277" s="19">
        <v>1981</v>
      </c>
      <c r="B277" s="20">
        <v>6</v>
      </c>
      <c r="C277" s="28">
        <v>0.48850635893904198</v>
      </c>
      <c r="D277" s="28">
        <v>4.3991765134306103E-2</v>
      </c>
      <c r="E277" s="28">
        <v>0.45776739527004062</v>
      </c>
      <c r="F277" s="29">
        <v>4.3991765134306103E-2</v>
      </c>
      <c r="G277" s="28">
        <v>0.4735473441784826</v>
      </c>
      <c r="H277" s="28">
        <v>4.7354726160802177E-2</v>
      </c>
      <c r="I277" s="28">
        <v>0.44374966735833121</v>
      </c>
      <c r="J277" s="29">
        <v>4.7354726160802177E-2</v>
      </c>
      <c r="K277" s="28">
        <v>0.42820623201750829</v>
      </c>
      <c r="L277" s="28">
        <v>6.0136885681759539E-2</v>
      </c>
      <c r="M277" s="28">
        <v>0.4012616169312006</v>
      </c>
      <c r="N277" s="29">
        <v>6.0136885681759539E-2</v>
      </c>
    </row>
    <row r="278" spans="1:14" x14ac:dyDescent="0.2">
      <c r="A278" s="19">
        <v>1981</v>
      </c>
      <c r="B278" s="20">
        <v>7</v>
      </c>
      <c r="C278" s="28">
        <v>0.50369956853439268</v>
      </c>
      <c r="D278" s="28">
        <v>2.622757105163516E-2</v>
      </c>
      <c r="E278" s="28">
        <v>0.46877045585934701</v>
      </c>
      <c r="F278" s="29">
        <v>2.622757105163516E-2</v>
      </c>
      <c r="G278" s="28">
        <v>0.49025506113691342</v>
      </c>
      <c r="H278" s="28">
        <v>2.6334597490490112E-2</v>
      </c>
      <c r="I278" s="28">
        <v>0.45625825959152272</v>
      </c>
      <c r="J278" s="29">
        <v>2.6334597490490112E-2</v>
      </c>
      <c r="K278" s="28">
        <v>0.44323224159371882</v>
      </c>
      <c r="L278" s="28">
        <v>2.7668434523341931E-2</v>
      </c>
      <c r="M278" s="28">
        <v>0.41249624363984522</v>
      </c>
      <c r="N278" s="29">
        <v>2.7668434523341931E-2</v>
      </c>
    </row>
    <row r="279" spans="1:14" x14ac:dyDescent="0.2">
      <c r="A279" s="19">
        <v>1981</v>
      </c>
      <c r="B279" s="20">
        <v>8</v>
      </c>
      <c r="C279" s="28">
        <v>0.49132523849675419</v>
      </c>
      <c r="D279" s="28">
        <v>2.697643036793753E-2</v>
      </c>
      <c r="E279" s="28">
        <v>0.45062636534801359</v>
      </c>
      <c r="F279" s="29">
        <v>2.697643036793753E-2</v>
      </c>
      <c r="G279" s="28">
        <v>0.48014471812851461</v>
      </c>
      <c r="H279" s="28">
        <v>2.720061493640942E-2</v>
      </c>
      <c r="I279" s="28">
        <v>0.44037198217882378</v>
      </c>
      <c r="J279" s="29">
        <v>2.720061493640942E-2</v>
      </c>
      <c r="K279" s="28">
        <v>0.43401126495675352</v>
      </c>
      <c r="L279" s="28">
        <v>2.916427158211915E-2</v>
      </c>
      <c r="M279" s="28">
        <v>0.39805998862573699</v>
      </c>
      <c r="N279" s="29">
        <v>2.916427158211915E-2</v>
      </c>
    </row>
    <row r="280" spans="1:14" x14ac:dyDescent="0.2">
      <c r="A280" s="19">
        <v>1981</v>
      </c>
      <c r="B280" s="20">
        <v>9</v>
      </c>
      <c r="C280" s="28">
        <v>0.42884933370082401</v>
      </c>
      <c r="D280" s="28">
        <v>9.4066585052251489E-2</v>
      </c>
      <c r="E280" s="28">
        <v>0.40141582403938181</v>
      </c>
      <c r="F280" s="29">
        <v>9.4066585052251489E-2</v>
      </c>
      <c r="G280" s="28">
        <v>0.42078057471816299</v>
      </c>
      <c r="H280" s="28">
        <v>0.1000938291780982</v>
      </c>
      <c r="I280" s="28">
        <v>0.39386322390345718</v>
      </c>
      <c r="J280" s="29">
        <v>0.1000938291780982</v>
      </c>
      <c r="K280" s="28">
        <v>0.3802804715671475</v>
      </c>
      <c r="L280" s="28">
        <v>0.1340787781135413</v>
      </c>
      <c r="M280" s="28">
        <v>0.35595391403057208</v>
      </c>
      <c r="N280" s="29">
        <v>0.1340787781135413</v>
      </c>
    </row>
    <row r="281" spans="1:14" x14ac:dyDescent="0.2">
      <c r="A281" s="19">
        <v>1981</v>
      </c>
      <c r="B281" s="20">
        <v>10</v>
      </c>
      <c r="C281" s="28">
        <v>0.38346299275504708</v>
      </c>
      <c r="D281" s="28">
        <v>3.6008554392605481E-2</v>
      </c>
      <c r="E281" s="28">
        <v>0.34248433029451242</v>
      </c>
      <c r="F281" s="29">
        <v>3.6008554392605481E-2</v>
      </c>
      <c r="G281" s="28">
        <v>0.37776140028683908</v>
      </c>
      <c r="H281" s="28">
        <v>3.6987620242119643E-2</v>
      </c>
      <c r="I281" s="28">
        <v>0.33739203686599412</v>
      </c>
      <c r="J281" s="29">
        <v>3.6987620242119643E-2</v>
      </c>
      <c r="K281" s="28">
        <v>0.34133853737945058</v>
      </c>
      <c r="L281" s="28">
        <v>4.4838401762862842E-2</v>
      </c>
      <c r="M281" s="28">
        <v>0.30486149273024171</v>
      </c>
      <c r="N281" s="29">
        <v>4.4838401762862842E-2</v>
      </c>
    </row>
    <row r="282" spans="1:14" x14ac:dyDescent="0.2">
      <c r="A282" s="19">
        <v>1981</v>
      </c>
      <c r="B282" s="20">
        <v>11</v>
      </c>
      <c r="C282" s="28">
        <v>0.39125044835094452</v>
      </c>
      <c r="D282" s="28">
        <v>4.8820522253023212E-2</v>
      </c>
      <c r="E282" s="28">
        <v>0.38552580581265011</v>
      </c>
      <c r="F282" s="29">
        <v>4.8820522253023212E-2</v>
      </c>
      <c r="G282" s="28">
        <v>0.38697909192588481</v>
      </c>
      <c r="H282" s="28">
        <v>5.0225818541870852E-2</v>
      </c>
      <c r="I282" s="28">
        <v>0.38131694641165809</v>
      </c>
      <c r="J282" s="29">
        <v>5.0225818541870852E-2</v>
      </c>
      <c r="K282" s="28">
        <v>0.34960251979334273</v>
      </c>
      <c r="L282" s="28">
        <v>6.4394286486857411E-2</v>
      </c>
      <c r="M282" s="28">
        <v>0.34448725547929721</v>
      </c>
      <c r="N282" s="29">
        <v>6.4394286486857411E-2</v>
      </c>
    </row>
    <row r="283" spans="1:14" x14ac:dyDescent="0.2">
      <c r="A283" s="19">
        <v>1981</v>
      </c>
      <c r="B283" s="20">
        <v>12</v>
      </c>
      <c r="C283" s="28">
        <v>0.45017692590384922</v>
      </c>
      <c r="D283" s="28">
        <v>5.7568124547941912E-2</v>
      </c>
      <c r="E283" s="28">
        <v>0.4563461185284674</v>
      </c>
      <c r="F283" s="29">
        <v>5.7568124547941912E-2</v>
      </c>
      <c r="G283" s="28">
        <v>0.4470435145802889</v>
      </c>
      <c r="H283" s="28">
        <v>5.872315056106947E-2</v>
      </c>
      <c r="I283" s="28">
        <v>0.45316976715863888</v>
      </c>
      <c r="J283" s="29">
        <v>5.872315056106947E-2</v>
      </c>
      <c r="K283" s="28">
        <v>0.40379047305754467</v>
      </c>
      <c r="L283" s="28">
        <v>7.657371623281195E-2</v>
      </c>
      <c r="M283" s="28">
        <v>0.40932398902635242</v>
      </c>
      <c r="N283" s="29">
        <v>7.657371623281195E-2</v>
      </c>
    </row>
    <row r="284" spans="1:14" x14ac:dyDescent="0.2">
      <c r="A284" s="19">
        <v>1982</v>
      </c>
      <c r="B284" s="20">
        <v>1</v>
      </c>
      <c r="C284" s="28">
        <v>0.37515763485990439</v>
      </c>
      <c r="D284" s="28">
        <v>6.6073744229978235E-2</v>
      </c>
      <c r="E284" s="28">
        <v>0.39641756489504759</v>
      </c>
      <c r="F284" s="29">
        <v>6.6073744229978235E-2</v>
      </c>
      <c r="G284" s="28">
        <v>0.37403279920610139</v>
      </c>
      <c r="H284" s="28">
        <v>6.6541740998783849E-2</v>
      </c>
      <c r="I284" s="28">
        <v>0.39522898556371072</v>
      </c>
      <c r="J284" s="29">
        <v>6.6541740998783849E-2</v>
      </c>
      <c r="K284" s="28">
        <v>0.33778089318432258</v>
      </c>
      <c r="L284" s="28">
        <v>8.3845016467737121E-2</v>
      </c>
      <c r="M284" s="28">
        <v>0.35692270848814439</v>
      </c>
      <c r="N284" s="29">
        <v>8.3845016467737121E-2</v>
      </c>
    </row>
    <row r="285" spans="1:14" x14ac:dyDescent="0.2">
      <c r="A285" s="19">
        <v>1982</v>
      </c>
      <c r="B285" s="20">
        <v>2</v>
      </c>
      <c r="C285" s="28">
        <v>0.42549878793916501</v>
      </c>
      <c r="D285" s="28">
        <v>5.6759519455022042E-2</v>
      </c>
      <c r="E285" s="28">
        <v>0.44995103758074151</v>
      </c>
      <c r="F285" s="29">
        <v>5.6759519455022042E-2</v>
      </c>
      <c r="G285" s="28">
        <v>0.4227295353128383</v>
      </c>
      <c r="H285" s="28">
        <v>5.7484868845023657E-2</v>
      </c>
      <c r="I285" s="28">
        <v>0.44702264359265548</v>
      </c>
      <c r="J285" s="29">
        <v>5.7484868845023657E-2</v>
      </c>
      <c r="K285" s="28">
        <v>0.38197061955453449</v>
      </c>
      <c r="L285" s="28">
        <v>7.0249537609966051E-2</v>
      </c>
      <c r="M285" s="28">
        <v>0.40392142460930819</v>
      </c>
      <c r="N285" s="29">
        <v>7.0249537609966051E-2</v>
      </c>
    </row>
    <row r="286" spans="1:14" x14ac:dyDescent="0.2">
      <c r="A286" s="19">
        <v>1982</v>
      </c>
      <c r="B286" s="20">
        <v>3</v>
      </c>
      <c r="C286" s="28">
        <v>0.42481586939613758</v>
      </c>
      <c r="D286" s="28">
        <v>3.4718591239550137E-2</v>
      </c>
      <c r="E286" s="28">
        <v>0.44724835457599488</v>
      </c>
      <c r="F286" s="29">
        <v>3.4718591239550137E-2</v>
      </c>
      <c r="G286" s="28">
        <v>0.4205647301779587</v>
      </c>
      <c r="H286" s="28">
        <v>3.4447781941174808E-2</v>
      </c>
      <c r="I286" s="28">
        <v>0.4427727331188524</v>
      </c>
      <c r="J286" s="29">
        <v>3.4447781941174808E-2</v>
      </c>
      <c r="K286" s="28">
        <v>0.38022577466168073</v>
      </c>
      <c r="L286" s="28">
        <v>3.2121206685037262E-2</v>
      </c>
      <c r="M286" s="28">
        <v>0.40030367115651311</v>
      </c>
      <c r="N286" s="29">
        <v>3.2121206685037262E-2</v>
      </c>
    </row>
    <row r="287" spans="1:14" x14ac:dyDescent="0.2">
      <c r="A287" s="19">
        <v>1982</v>
      </c>
      <c r="B287" s="20">
        <v>4</v>
      </c>
      <c r="C287" s="28">
        <v>0.4603549544023518</v>
      </c>
      <c r="D287" s="28">
        <v>4.5155931351247763E-2</v>
      </c>
      <c r="E287" s="28">
        <v>0.50797659686918573</v>
      </c>
      <c r="F287" s="29">
        <v>4.5155931351247763E-2</v>
      </c>
      <c r="G287" s="28">
        <v>0.45414262455636512</v>
      </c>
      <c r="H287" s="28">
        <v>4.5793532198324799E-2</v>
      </c>
      <c r="I287" s="28">
        <v>0.50112162953666273</v>
      </c>
      <c r="J287" s="29">
        <v>4.5793532198324799E-2</v>
      </c>
      <c r="K287" s="28">
        <v>0.41081063113495242</v>
      </c>
      <c r="L287" s="28">
        <v>5.1968279625386603E-2</v>
      </c>
      <c r="M287" s="28">
        <v>0.45330713695160219</v>
      </c>
      <c r="N287" s="29">
        <v>5.1968279625386603E-2</v>
      </c>
    </row>
    <row r="288" spans="1:14" x14ac:dyDescent="0.2">
      <c r="A288" s="19">
        <v>1982</v>
      </c>
      <c r="B288" s="20">
        <v>5</v>
      </c>
      <c r="C288" s="28">
        <v>0.38865932951816529</v>
      </c>
      <c r="D288" s="28">
        <v>3.4312240033412628E-2</v>
      </c>
      <c r="E288" s="28">
        <v>0.42858618361745549</v>
      </c>
      <c r="F288" s="29">
        <v>3.4312240033412628E-2</v>
      </c>
      <c r="G288" s="28">
        <v>0.38206331008957473</v>
      </c>
      <c r="H288" s="28">
        <v>3.3776667951487767E-2</v>
      </c>
      <c r="I288" s="28">
        <v>0.42131255712952081</v>
      </c>
      <c r="J288" s="29">
        <v>3.3776667951487767E-2</v>
      </c>
      <c r="K288" s="28">
        <v>0.34579986109626443</v>
      </c>
      <c r="L288" s="28">
        <v>3.092929525903099E-2</v>
      </c>
      <c r="M288" s="28">
        <v>0.38132377510769971</v>
      </c>
      <c r="N288" s="29">
        <v>3.092929525903099E-2</v>
      </c>
    </row>
    <row r="289" spans="1:14" x14ac:dyDescent="0.2">
      <c r="A289" s="19">
        <v>1982</v>
      </c>
      <c r="B289" s="20">
        <v>6</v>
      </c>
      <c r="C289" s="28">
        <v>0.47275398570164512</v>
      </c>
      <c r="D289" s="28">
        <v>3.8317929249551248E-2</v>
      </c>
      <c r="E289" s="28">
        <v>0.51901934747570144</v>
      </c>
      <c r="F289" s="29">
        <v>3.8317929249551248E-2</v>
      </c>
      <c r="G289" s="28">
        <v>0.46309243273826678</v>
      </c>
      <c r="H289" s="28">
        <v>3.8328207072778557E-2</v>
      </c>
      <c r="I289" s="28">
        <v>0.50841228108108993</v>
      </c>
      <c r="J289" s="29">
        <v>3.8328207072778557E-2</v>
      </c>
      <c r="K289" s="28">
        <v>0.41936927406398189</v>
      </c>
      <c r="L289" s="28">
        <v>3.9443945478097098E-2</v>
      </c>
      <c r="M289" s="28">
        <v>0.46041022087418659</v>
      </c>
      <c r="N289" s="29">
        <v>3.9443945478097098E-2</v>
      </c>
    </row>
    <row r="290" spans="1:14" x14ac:dyDescent="0.2">
      <c r="A290" s="19">
        <v>1982</v>
      </c>
      <c r="B290" s="20">
        <v>7</v>
      </c>
      <c r="C290" s="28">
        <v>0.43572128800445997</v>
      </c>
      <c r="D290" s="28">
        <v>5.6275859458633559E-2</v>
      </c>
      <c r="E290" s="28">
        <v>0.46572860115151937</v>
      </c>
      <c r="F290" s="29">
        <v>5.6275859458633559E-2</v>
      </c>
      <c r="G290" s="28">
        <v>0.42531133622713818</v>
      </c>
      <c r="H290" s="28">
        <v>5.9010079700614698E-2</v>
      </c>
      <c r="I290" s="28">
        <v>0.45460173539402809</v>
      </c>
      <c r="J290" s="29">
        <v>5.9010079700614698E-2</v>
      </c>
      <c r="K290" s="28">
        <v>0.38536715635861479</v>
      </c>
      <c r="L290" s="28">
        <v>7.2043983430659458E-2</v>
      </c>
      <c r="M290" s="28">
        <v>0.41190667429313083</v>
      </c>
      <c r="N290" s="29">
        <v>7.2043983430659458E-2</v>
      </c>
    </row>
    <row r="291" spans="1:14" x14ac:dyDescent="0.2">
      <c r="A291" s="19">
        <v>1982</v>
      </c>
      <c r="B291" s="20">
        <v>8</v>
      </c>
      <c r="C291" s="28">
        <v>0.56130792956400422</v>
      </c>
      <c r="D291" s="28">
        <v>3.5282162002596103E-2</v>
      </c>
      <c r="E291" s="28">
        <v>0.56686355966073843</v>
      </c>
      <c r="F291" s="29">
        <v>3.5282162002596103E-2</v>
      </c>
      <c r="G291" s="28">
        <v>0.5459646043341374</v>
      </c>
      <c r="H291" s="28">
        <v>3.4603715391779512E-2</v>
      </c>
      <c r="I291" s="28">
        <v>0.55136837154965901</v>
      </c>
      <c r="J291" s="29">
        <v>3.4603715391779512E-2</v>
      </c>
      <c r="K291" s="28">
        <v>0.49496036092786899</v>
      </c>
      <c r="L291" s="28">
        <v>3.2726919441865447E-2</v>
      </c>
      <c r="M291" s="28">
        <v>0.49985930593297018</v>
      </c>
      <c r="N291" s="29">
        <v>3.2726919441865447E-2</v>
      </c>
    </row>
    <row r="292" spans="1:14" x14ac:dyDescent="0.2">
      <c r="A292" s="19">
        <v>1982</v>
      </c>
      <c r="B292" s="20">
        <v>9</v>
      </c>
      <c r="C292" s="28">
        <v>0.57764844612477984</v>
      </c>
      <c r="D292" s="28">
        <v>3.5326227536864541E-2</v>
      </c>
      <c r="E292" s="28">
        <v>0.57561374002421029</v>
      </c>
      <c r="F292" s="29">
        <v>3.5326227536864541E-2</v>
      </c>
      <c r="G292" s="28">
        <v>0.55987551645568134</v>
      </c>
      <c r="H292" s="28">
        <v>3.4558383917193403E-2</v>
      </c>
      <c r="I292" s="28">
        <v>0.55790341363685736</v>
      </c>
      <c r="J292" s="29">
        <v>3.4558383917193403E-2</v>
      </c>
      <c r="K292" s="28">
        <v>0.50784944089306872</v>
      </c>
      <c r="L292" s="28">
        <v>3.2697367719439888E-2</v>
      </c>
      <c r="M292" s="28">
        <v>0.50606059447187923</v>
      </c>
      <c r="N292" s="29">
        <v>3.2697367719439888E-2</v>
      </c>
    </row>
    <row r="293" spans="1:14" x14ac:dyDescent="0.2">
      <c r="A293" s="19">
        <v>1982</v>
      </c>
      <c r="B293" s="20">
        <v>10</v>
      </c>
      <c r="C293" s="28">
        <v>0.61696001427645486</v>
      </c>
      <c r="D293" s="28">
        <v>3.6137840435106802E-2</v>
      </c>
      <c r="E293" s="28">
        <v>0.57840618740868588</v>
      </c>
      <c r="F293" s="29">
        <v>3.6137840435106802E-2</v>
      </c>
      <c r="G293" s="28">
        <v>0.59586634552324858</v>
      </c>
      <c r="H293" s="28">
        <v>3.5511511268513249E-2</v>
      </c>
      <c r="I293" s="28">
        <v>0.55863066186459975</v>
      </c>
      <c r="J293" s="29">
        <v>3.5511511268513249E-2</v>
      </c>
      <c r="K293" s="28">
        <v>0.54079082051597116</v>
      </c>
      <c r="L293" s="28">
        <v>3.4520933921887403E-2</v>
      </c>
      <c r="M293" s="28">
        <v>0.50699680602006747</v>
      </c>
      <c r="N293" s="29">
        <v>3.4520933921887403E-2</v>
      </c>
    </row>
    <row r="294" spans="1:14" x14ac:dyDescent="0.2">
      <c r="A294" s="19">
        <v>1982</v>
      </c>
      <c r="B294" s="20">
        <v>11</v>
      </c>
      <c r="C294" s="28">
        <v>0.66407679907574046</v>
      </c>
      <c r="D294" s="28">
        <v>3.8853710242923001E-2</v>
      </c>
      <c r="E294" s="28">
        <v>0.62885428108273245</v>
      </c>
      <c r="F294" s="29">
        <v>3.8853710242923001E-2</v>
      </c>
      <c r="G294" s="28">
        <v>0.63910692835198191</v>
      </c>
      <c r="H294" s="28">
        <v>3.9005555170604791E-2</v>
      </c>
      <c r="I294" s="28">
        <v>0.6052088079618938</v>
      </c>
      <c r="J294" s="29">
        <v>3.9005555170604791E-2</v>
      </c>
      <c r="K294" s="28">
        <v>0.58035043499462591</v>
      </c>
      <c r="L294" s="28">
        <v>4.0699635672084372E-2</v>
      </c>
      <c r="M294" s="28">
        <v>0.54956874879914597</v>
      </c>
      <c r="N294" s="29">
        <v>4.0699635672084372E-2</v>
      </c>
    </row>
    <row r="295" spans="1:14" x14ac:dyDescent="0.2">
      <c r="A295" s="19">
        <v>1982</v>
      </c>
      <c r="B295" s="20">
        <v>12</v>
      </c>
      <c r="C295" s="28">
        <v>0.73284322657216272</v>
      </c>
      <c r="D295" s="28">
        <v>4.0165800911077937E-2</v>
      </c>
      <c r="E295" s="28">
        <v>0.67256681920025096</v>
      </c>
      <c r="F295" s="29">
        <v>4.0165800911077937E-2</v>
      </c>
      <c r="G295" s="28">
        <v>0.70279566072213051</v>
      </c>
      <c r="H295" s="28">
        <v>4.0750437444764372E-2</v>
      </c>
      <c r="I295" s="28">
        <v>0.64499066777289482</v>
      </c>
      <c r="J295" s="29">
        <v>4.0750437444764372E-2</v>
      </c>
      <c r="K295" s="28">
        <v>0.63853040276493622</v>
      </c>
      <c r="L295" s="28">
        <v>4.3625362855104023E-2</v>
      </c>
      <c r="M295" s="28">
        <v>0.58601123184152148</v>
      </c>
      <c r="N295" s="29">
        <v>4.3625362855104023E-2</v>
      </c>
    </row>
    <row r="296" spans="1:14" x14ac:dyDescent="0.2">
      <c r="A296" s="19">
        <v>1983</v>
      </c>
      <c r="B296" s="20">
        <v>1</v>
      </c>
      <c r="C296" s="28">
        <v>0.65901721926999313</v>
      </c>
      <c r="D296" s="28">
        <v>0.1062944492410509</v>
      </c>
      <c r="E296" s="28">
        <v>0.58642133157843901</v>
      </c>
      <c r="F296" s="29">
        <v>0.1062944492410509</v>
      </c>
      <c r="G296" s="28">
        <v>0.6297626745545799</v>
      </c>
      <c r="H296" s="28">
        <v>0.1221720935433889</v>
      </c>
      <c r="I296" s="28">
        <v>0.56038940317793817</v>
      </c>
      <c r="J296" s="29">
        <v>0.1221720935433889</v>
      </c>
      <c r="K296" s="28">
        <v>0.57248555691834091</v>
      </c>
      <c r="L296" s="28">
        <v>0.15882560060449349</v>
      </c>
      <c r="M296" s="28">
        <v>0.50942180686774641</v>
      </c>
      <c r="N296" s="29">
        <v>0.15882560060449349</v>
      </c>
    </row>
    <row r="297" spans="1:14" x14ac:dyDescent="0.2">
      <c r="A297" s="19">
        <v>1983</v>
      </c>
      <c r="B297" s="20">
        <v>2</v>
      </c>
      <c r="C297" s="28">
        <v>0.67398539757015163</v>
      </c>
      <c r="D297" s="28">
        <v>3.4889965596051613E-2</v>
      </c>
      <c r="E297" s="28">
        <v>0.57078798807304154</v>
      </c>
      <c r="F297" s="29">
        <v>3.4889965596051613E-2</v>
      </c>
      <c r="G297" s="28">
        <v>0.64410536453211453</v>
      </c>
      <c r="H297" s="28">
        <v>3.3543893647728702E-2</v>
      </c>
      <c r="I297" s="28">
        <v>0.54548304229406119</v>
      </c>
      <c r="J297" s="29">
        <v>3.3543893647728702E-2</v>
      </c>
      <c r="K297" s="28">
        <v>0.58576120461039793</v>
      </c>
      <c r="L297" s="28">
        <v>3.1111753137494071E-2</v>
      </c>
      <c r="M297" s="28">
        <v>0.49607226013529471</v>
      </c>
      <c r="N297" s="29">
        <v>3.1111753137494071E-2</v>
      </c>
    </row>
    <row r="298" spans="1:14" x14ac:dyDescent="0.2">
      <c r="A298" s="19">
        <v>1983</v>
      </c>
      <c r="B298" s="20">
        <v>3</v>
      </c>
      <c r="C298" s="28">
        <v>0.68123123115875306</v>
      </c>
      <c r="D298" s="28">
        <v>0.16228736473055971</v>
      </c>
      <c r="E298" s="28">
        <v>0.53701056102259626</v>
      </c>
      <c r="F298" s="29">
        <v>0.16228736473055971</v>
      </c>
      <c r="G298" s="28">
        <v>0.65106913202432959</v>
      </c>
      <c r="H298" s="28">
        <v>0.18843819699209369</v>
      </c>
      <c r="I298" s="28">
        <v>0.51323395619746992</v>
      </c>
      <c r="J298" s="29">
        <v>0.18843819699209369</v>
      </c>
      <c r="K298" s="28">
        <v>0.59233303458472064</v>
      </c>
      <c r="L298" s="28">
        <v>0.24717492008948619</v>
      </c>
      <c r="M298" s="28">
        <v>0.46693263706289279</v>
      </c>
      <c r="N298" s="29">
        <v>0.24717492008948619</v>
      </c>
    </row>
    <row r="299" spans="1:14" x14ac:dyDescent="0.2">
      <c r="A299" s="19">
        <v>1983</v>
      </c>
      <c r="B299" s="20">
        <v>4</v>
      </c>
      <c r="C299" s="28">
        <v>0.78591358010190104</v>
      </c>
      <c r="D299" s="28">
        <v>7.22889888262431E-2</v>
      </c>
      <c r="E299" s="28">
        <v>0.63602835063984697</v>
      </c>
      <c r="F299" s="29">
        <v>7.22889888262431E-2</v>
      </c>
      <c r="G299" s="28">
        <v>0.75116151322537761</v>
      </c>
      <c r="H299" s="28">
        <v>8.1340909185153146E-2</v>
      </c>
      <c r="I299" s="28">
        <v>0.60790401186212162</v>
      </c>
      <c r="J299" s="29">
        <v>8.1340909185153146E-2</v>
      </c>
      <c r="K299" s="28">
        <v>0.68366985900769439</v>
      </c>
      <c r="L299" s="28">
        <v>0.102739884761197</v>
      </c>
      <c r="M299" s="28">
        <v>0.55328400452179538</v>
      </c>
      <c r="N299" s="29">
        <v>0.102739884761197</v>
      </c>
    </row>
    <row r="300" spans="1:14" x14ac:dyDescent="0.2">
      <c r="A300" s="19">
        <v>1983</v>
      </c>
      <c r="B300" s="20">
        <v>5</v>
      </c>
      <c r="C300" s="28">
        <v>0.73964436466480465</v>
      </c>
      <c r="D300" s="28">
        <v>8.1880935627429458E-2</v>
      </c>
      <c r="E300" s="28">
        <v>0.56466463411836265</v>
      </c>
      <c r="F300" s="29">
        <v>8.1880935627429458E-2</v>
      </c>
      <c r="G300" s="28">
        <v>0.70698031536145911</v>
      </c>
      <c r="H300" s="28">
        <v>9.2957337089029077E-2</v>
      </c>
      <c r="I300" s="28">
        <v>0.53972801007329674</v>
      </c>
      <c r="J300" s="29">
        <v>9.2957337089029077E-2</v>
      </c>
      <c r="K300" s="28">
        <v>0.6437152344270608</v>
      </c>
      <c r="L300" s="28">
        <v>0.11856113649111311</v>
      </c>
      <c r="M300" s="28">
        <v>0.49142972581004818</v>
      </c>
      <c r="N300" s="29">
        <v>0.11856113649111311</v>
      </c>
    </row>
    <row r="301" spans="1:14" x14ac:dyDescent="0.2">
      <c r="A301" s="19">
        <v>1983</v>
      </c>
      <c r="B301" s="20">
        <v>6</v>
      </c>
      <c r="C301" s="28">
        <v>0.75724493256742376</v>
      </c>
      <c r="D301" s="28">
        <v>5.8299574457865683E-2</v>
      </c>
      <c r="E301" s="28">
        <v>0.59049675330290741</v>
      </c>
      <c r="F301" s="29">
        <v>5.8299574457865683E-2</v>
      </c>
      <c r="G301" s="28">
        <v>0.72384642629093554</v>
      </c>
      <c r="H301" s="28">
        <v>6.4197451170969921E-2</v>
      </c>
      <c r="I301" s="28">
        <v>0.56445272359303933</v>
      </c>
      <c r="J301" s="29">
        <v>6.4197451170969921E-2</v>
      </c>
      <c r="K301" s="28">
        <v>0.65933384703279929</v>
      </c>
      <c r="L301" s="28">
        <v>7.8665318533406012E-2</v>
      </c>
      <c r="M301" s="28">
        <v>0.51414605667356927</v>
      </c>
      <c r="N301" s="29">
        <v>7.8665318533406012E-2</v>
      </c>
    </row>
    <row r="302" spans="1:14" x14ac:dyDescent="0.2">
      <c r="A302" s="19">
        <v>1983</v>
      </c>
      <c r="B302" s="20">
        <v>7</v>
      </c>
      <c r="C302" s="28">
        <v>0.75058278665249445</v>
      </c>
      <c r="D302" s="28">
        <v>9.2853356022229036E-2</v>
      </c>
      <c r="E302" s="28">
        <v>0.5854314762855628</v>
      </c>
      <c r="F302" s="29">
        <v>9.2853356022229036E-2</v>
      </c>
      <c r="G302" s="28">
        <v>0.71752032194438797</v>
      </c>
      <c r="H302" s="28">
        <v>0.1061353437936647</v>
      </c>
      <c r="I302" s="28">
        <v>0.55964377122769626</v>
      </c>
      <c r="J302" s="29">
        <v>0.1061353437936647</v>
      </c>
      <c r="K302" s="28">
        <v>0.65382982910554077</v>
      </c>
      <c r="L302" s="28">
        <v>0.13615007111162519</v>
      </c>
      <c r="M302" s="28">
        <v>0.50996714672862653</v>
      </c>
      <c r="N302" s="29">
        <v>0.13615007111162519</v>
      </c>
    </row>
    <row r="303" spans="1:14" x14ac:dyDescent="0.2">
      <c r="A303" s="19">
        <v>1983</v>
      </c>
      <c r="B303" s="20">
        <v>8</v>
      </c>
      <c r="C303" s="28">
        <v>0.83732929220014185</v>
      </c>
      <c r="D303" s="28">
        <v>7.0696609376125236E-2</v>
      </c>
      <c r="E303" s="28">
        <v>0.68044243543409388</v>
      </c>
      <c r="F303" s="29">
        <v>7.0696609376125236E-2</v>
      </c>
      <c r="G303" s="28">
        <v>0.80049255032254252</v>
      </c>
      <c r="H303" s="28">
        <v>7.9446243396629299E-2</v>
      </c>
      <c r="I303" s="28">
        <v>0.65050763846695336</v>
      </c>
      <c r="J303" s="29">
        <v>7.9446243396629299E-2</v>
      </c>
      <c r="K303" s="28">
        <v>0.72972383321768186</v>
      </c>
      <c r="L303" s="28">
        <v>9.9753776457905077E-2</v>
      </c>
      <c r="M303" s="28">
        <v>0.59299855731102047</v>
      </c>
      <c r="N303" s="29">
        <v>9.9753776457905077E-2</v>
      </c>
    </row>
    <row r="304" spans="1:14" x14ac:dyDescent="0.2">
      <c r="A304" s="19">
        <v>1983</v>
      </c>
      <c r="B304" s="20">
        <v>9</v>
      </c>
      <c r="C304" s="28">
        <v>0.69081542648807637</v>
      </c>
      <c r="D304" s="28">
        <v>4.5850877795324867E-2</v>
      </c>
      <c r="E304" s="28">
        <v>0.56565744319757094</v>
      </c>
      <c r="F304" s="29">
        <v>4.5850877795324867E-2</v>
      </c>
      <c r="G304" s="28">
        <v>0.6604627087466507</v>
      </c>
      <c r="H304" s="28">
        <v>4.8541016565430563E-2</v>
      </c>
      <c r="I304" s="28">
        <v>0.54080385705373468</v>
      </c>
      <c r="J304" s="29">
        <v>4.8541016565430563E-2</v>
      </c>
      <c r="K304" s="28">
        <v>0.60230903834315164</v>
      </c>
      <c r="L304" s="28">
        <v>5.5915350035470122E-2</v>
      </c>
      <c r="M304" s="28">
        <v>0.49318613566000818</v>
      </c>
      <c r="N304" s="29">
        <v>5.5915350035470122E-2</v>
      </c>
    </row>
    <row r="305" spans="1:14" x14ac:dyDescent="0.2">
      <c r="A305" s="19">
        <v>1983</v>
      </c>
      <c r="B305" s="20">
        <v>10</v>
      </c>
      <c r="C305" s="28">
        <v>0.70536061718671905</v>
      </c>
      <c r="D305" s="28">
        <v>6.0135361997805538E-2</v>
      </c>
      <c r="E305" s="28">
        <v>0.58782908889631946</v>
      </c>
      <c r="F305" s="29">
        <v>6.0135361997805538E-2</v>
      </c>
      <c r="G305" s="28">
        <v>0.67440783391856673</v>
      </c>
      <c r="H305" s="28">
        <v>6.653649994749597E-2</v>
      </c>
      <c r="I305" s="28">
        <v>0.56203384892404484</v>
      </c>
      <c r="J305" s="29">
        <v>6.653649994749597E-2</v>
      </c>
      <c r="K305" s="28">
        <v>0.61526564451053856</v>
      </c>
      <c r="L305" s="28">
        <v>8.1733382859360382E-2</v>
      </c>
      <c r="M305" s="28">
        <v>0.51274629519909409</v>
      </c>
      <c r="N305" s="29">
        <v>8.1733382859360382E-2</v>
      </c>
    </row>
    <row r="306" spans="1:14" x14ac:dyDescent="0.2">
      <c r="A306" s="19">
        <v>1983</v>
      </c>
      <c r="B306" s="20">
        <v>11</v>
      </c>
      <c r="C306" s="28">
        <v>0.6287266729882941</v>
      </c>
      <c r="D306" s="28">
        <v>9.2396213311554232E-2</v>
      </c>
      <c r="E306" s="28">
        <v>0.55809415709143173</v>
      </c>
      <c r="F306" s="29">
        <v>9.2396213311554232E-2</v>
      </c>
      <c r="G306" s="28">
        <v>0.60117134242667947</v>
      </c>
      <c r="H306" s="28">
        <v>0.1055913167503347</v>
      </c>
      <c r="I306" s="28">
        <v>0.53363445203379944</v>
      </c>
      <c r="J306" s="29">
        <v>0.1055913167503347</v>
      </c>
      <c r="K306" s="28">
        <v>0.54866398415323925</v>
      </c>
      <c r="L306" s="28">
        <v>0.13482499478148771</v>
      </c>
      <c r="M306" s="28">
        <v>0.48702588408895098</v>
      </c>
      <c r="N306" s="29">
        <v>0.13482499478148771</v>
      </c>
    </row>
    <row r="307" spans="1:14" x14ac:dyDescent="0.2">
      <c r="A307" s="19">
        <v>1983</v>
      </c>
      <c r="B307" s="20">
        <v>12</v>
      </c>
      <c r="C307" s="28">
        <v>0.565921559589318</v>
      </c>
      <c r="D307" s="28">
        <v>4.5581496448745408E-2</v>
      </c>
      <c r="E307" s="28">
        <v>0.51183972748619944</v>
      </c>
      <c r="F307" s="29">
        <v>4.5581496448745408E-2</v>
      </c>
      <c r="G307" s="28">
        <v>0.54114976306790374</v>
      </c>
      <c r="H307" s="28">
        <v>4.8273668228147368E-2</v>
      </c>
      <c r="I307" s="28">
        <v>0.48943522748788632</v>
      </c>
      <c r="J307" s="29">
        <v>4.8273668228147368E-2</v>
      </c>
      <c r="K307" s="28">
        <v>0.49407505781661121</v>
      </c>
      <c r="L307" s="28">
        <v>5.5511954339131787E-2</v>
      </c>
      <c r="M307" s="28">
        <v>0.44685917803537922</v>
      </c>
      <c r="N307" s="29">
        <v>5.5511954339131787E-2</v>
      </c>
    </row>
    <row r="308" spans="1:14" x14ac:dyDescent="0.2">
      <c r="A308" s="19">
        <v>1984</v>
      </c>
      <c r="B308" s="20">
        <v>1</v>
      </c>
      <c r="C308" s="28">
        <v>0.42920688984002098</v>
      </c>
      <c r="D308" s="28">
        <v>5.2721248029330578E-2</v>
      </c>
      <c r="E308" s="28">
        <v>0.40869725343227242</v>
      </c>
      <c r="F308" s="29">
        <v>5.2721248029330578E-2</v>
      </c>
      <c r="G308" s="28">
        <v>0.41044278966876641</v>
      </c>
      <c r="H308" s="28">
        <v>5.3848333052014218E-2</v>
      </c>
      <c r="I308" s="28">
        <v>0.39082979513965688</v>
      </c>
      <c r="J308" s="29">
        <v>5.3848333052014218E-2</v>
      </c>
      <c r="K308" s="28">
        <v>0.37488194073860731</v>
      </c>
      <c r="L308" s="28">
        <v>5.7973169257653841E-2</v>
      </c>
      <c r="M308" s="28">
        <v>0.35696822014748208</v>
      </c>
      <c r="N308" s="29">
        <v>5.7973169257653841E-2</v>
      </c>
    </row>
    <row r="309" spans="1:14" x14ac:dyDescent="0.2">
      <c r="A309" s="19">
        <v>1984</v>
      </c>
      <c r="B309" s="20">
        <v>2</v>
      </c>
      <c r="C309" s="28">
        <v>0.44256309701348928</v>
      </c>
      <c r="D309" s="28">
        <v>4.6382493371995827E-2</v>
      </c>
      <c r="E309" s="28">
        <v>0.44854156252018412</v>
      </c>
      <c r="F309" s="29">
        <v>4.6382493371995827E-2</v>
      </c>
      <c r="G309" s="28">
        <v>0.42339484577284398</v>
      </c>
      <c r="H309" s="28">
        <v>4.526667298969534E-2</v>
      </c>
      <c r="I309" s="28">
        <v>0.42911437254370838</v>
      </c>
      <c r="J309" s="29">
        <v>4.526667298969534E-2</v>
      </c>
      <c r="K309" s="28">
        <v>0.38684998986592278</v>
      </c>
      <c r="L309" s="28">
        <v>4.3841594801835047E-2</v>
      </c>
      <c r="M309" s="28">
        <v>0.3920758420354456</v>
      </c>
      <c r="N309" s="29">
        <v>4.3841594801835047E-2</v>
      </c>
    </row>
    <row r="310" spans="1:14" x14ac:dyDescent="0.2">
      <c r="A310" s="19">
        <v>1984</v>
      </c>
      <c r="B310" s="20">
        <v>3</v>
      </c>
      <c r="C310" s="28">
        <v>0.40567364514500548</v>
      </c>
      <c r="D310" s="28">
        <v>0.1084565077085283</v>
      </c>
      <c r="E310" s="28">
        <v>0.43185034935249528</v>
      </c>
      <c r="F310" s="29">
        <v>0.1084565077085283</v>
      </c>
      <c r="G310" s="28">
        <v>0.38826695224777669</v>
      </c>
      <c r="H310" s="28">
        <v>0.122883119874235</v>
      </c>
      <c r="I310" s="28">
        <v>0.41332046332538369</v>
      </c>
      <c r="J310" s="29">
        <v>0.122883119874235</v>
      </c>
      <c r="K310" s="28">
        <v>0.35488016639668718</v>
      </c>
      <c r="L310" s="28">
        <v>0.15518034492016469</v>
      </c>
      <c r="M310" s="28">
        <v>0.37777934472894092</v>
      </c>
      <c r="N310" s="29">
        <v>0.15518034492016469</v>
      </c>
    </row>
    <row r="311" spans="1:14" x14ac:dyDescent="0.2">
      <c r="A311" s="19">
        <v>1984</v>
      </c>
      <c r="B311" s="20">
        <v>4</v>
      </c>
      <c r="C311" s="28">
        <v>0.4807694196525758</v>
      </c>
      <c r="D311" s="28">
        <v>5.3003377261939183E-2</v>
      </c>
      <c r="E311" s="28">
        <v>0.54233461734187149</v>
      </c>
      <c r="F311" s="29">
        <v>5.3003377261939183E-2</v>
      </c>
      <c r="G311" s="28">
        <v>0.4603335006435515</v>
      </c>
      <c r="H311" s="28">
        <v>5.4339290962230197E-2</v>
      </c>
      <c r="I311" s="28">
        <v>0.51928176526197467</v>
      </c>
      <c r="J311" s="29">
        <v>5.4339290962230197E-2</v>
      </c>
      <c r="K311" s="28">
        <v>0.42089843682165168</v>
      </c>
      <c r="L311" s="28">
        <v>5.8923342146510058E-2</v>
      </c>
      <c r="M311" s="28">
        <v>0.4747968222238807</v>
      </c>
      <c r="N311" s="29">
        <v>5.8923342146510058E-2</v>
      </c>
    </row>
    <row r="312" spans="1:14" x14ac:dyDescent="0.2">
      <c r="A312" s="19">
        <v>1984</v>
      </c>
      <c r="B312" s="20">
        <v>5</v>
      </c>
      <c r="C312" s="28">
        <v>0.44106786711898882</v>
      </c>
      <c r="D312" s="28">
        <v>4.829995106511932E-2</v>
      </c>
      <c r="E312" s="28">
        <v>0.51319244514077289</v>
      </c>
      <c r="F312" s="29">
        <v>4.829995106511932E-2</v>
      </c>
      <c r="G312" s="28">
        <v>0.42249555168773828</v>
      </c>
      <c r="H312" s="28">
        <v>4.8099165739857612E-2</v>
      </c>
      <c r="I312" s="28">
        <v>0.49158313582892982</v>
      </c>
      <c r="J312" s="29">
        <v>4.8099165739857612E-2</v>
      </c>
      <c r="K312" s="28">
        <v>0.38643767443231869</v>
      </c>
      <c r="L312" s="28">
        <v>4.8962948787652207E-2</v>
      </c>
      <c r="M312" s="28">
        <v>0.44962897962125797</v>
      </c>
      <c r="N312" s="29">
        <v>4.8962948787652207E-2</v>
      </c>
    </row>
    <row r="313" spans="1:14" x14ac:dyDescent="0.2">
      <c r="A313" s="19">
        <v>1984</v>
      </c>
      <c r="B313" s="20">
        <v>6</v>
      </c>
      <c r="C313" s="28">
        <v>0.4556676373281725</v>
      </c>
      <c r="D313" s="28">
        <v>9.941511740313165E-2</v>
      </c>
      <c r="E313" s="28">
        <v>0.55458740713324284</v>
      </c>
      <c r="F313" s="29">
        <v>9.941511740313165E-2</v>
      </c>
      <c r="G313" s="28">
        <v>0.43666135047224469</v>
      </c>
      <c r="H313" s="28">
        <v>0.1117162738152223</v>
      </c>
      <c r="I313" s="28">
        <v>0.53145509207908359</v>
      </c>
      <c r="J313" s="29">
        <v>0.1117162738152223</v>
      </c>
      <c r="K313" s="28">
        <v>0.39953407597565938</v>
      </c>
      <c r="L313" s="28">
        <v>0.13990403890171271</v>
      </c>
      <c r="M313" s="28">
        <v>0.4862679486213704</v>
      </c>
      <c r="N313" s="29">
        <v>0.13990403890171271</v>
      </c>
    </row>
    <row r="314" spans="1:14" x14ac:dyDescent="0.2">
      <c r="A314" s="19">
        <v>1984</v>
      </c>
      <c r="B314" s="20">
        <v>7</v>
      </c>
      <c r="C314" s="28">
        <v>0.47308198796014073</v>
      </c>
      <c r="D314" s="28">
        <v>4.4392137583523103E-2</v>
      </c>
      <c r="E314" s="28">
        <v>0.58531419147128383</v>
      </c>
      <c r="F314" s="29">
        <v>4.4392137583523103E-2</v>
      </c>
      <c r="G314" s="28">
        <v>0.45353594389245988</v>
      </c>
      <c r="H314" s="28">
        <v>4.2873276127918442E-2</v>
      </c>
      <c r="I314" s="28">
        <v>0.56113111692797524</v>
      </c>
      <c r="J314" s="29">
        <v>4.2873276127918442E-2</v>
      </c>
      <c r="K314" s="28">
        <v>0.41511813761332628</v>
      </c>
      <c r="L314" s="28">
        <v>4.0154240554038968E-2</v>
      </c>
      <c r="M314" s="28">
        <v>0.51359921380621421</v>
      </c>
      <c r="N314" s="29">
        <v>4.0154240554038968E-2</v>
      </c>
    </row>
    <row r="315" spans="1:14" x14ac:dyDescent="0.2">
      <c r="A315" s="19">
        <v>1984</v>
      </c>
      <c r="B315" s="20">
        <v>8</v>
      </c>
      <c r="C315" s="28">
        <v>0.47587306011695452</v>
      </c>
      <c r="D315" s="28">
        <v>6.4649885118858177E-2</v>
      </c>
      <c r="E315" s="28">
        <v>0.59826372122389271</v>
      </c>
      <c r="F315" s="29">
        <v>6.4649885118858177E-2</v>
      </c>
      <c r="G315" s="28">
        <v>0.45639832417516629</v>
      </c>
      <c r="H315" s="28">
        <v>6.9289011699973937E-2</v>
      </c>
      <c r="I315" s="28">
        <v>0.57378024239127412</v>
      </c>
      <c r="J315" s="29">
        <v>6.9289011699973937E-2</v>
      </c>
      <c r="K315" s="28">
        <v>0.41788246004803492</v>
      </c>
      <c r="L315" s="28">
        <v>8.1289151981970384E-2</v>
      </c>
      <c r="M315" s="28">
        <v>0.52535841285297591</v>
      </c>
      <c r="N315" s="29">
        <v>8.1289151981970384E-2</v>
      </c>
    </row>
    <row r="316" spans="1:14" x14ac:dyDescent="0.2">
      <c r="A316" s="19">
        <v>1984</v>
      </c>
      <c r="B316" s="20">
        <v>9</v>
      </c>
      <c r="C316" s="28">
        <v>0.48443000769846017</v>
      </c>
      <c r="D316" s="28">
        <v>7.3768119388798931E-2</v>
      </c>
      <c r="E316" s="28">
        <v>0.6305361856578463</v>
      </c>
      <c r="F316" s="29">
        <v>7.3768119388798931E-2</v>
      </c>
      <c r="G316" s="28">
        <v>0.46479397031536029</v>
      </c>
      <c r="H316" s="28">
        <v>8.0521264552721655E-2</v>
      </c>
      <c r="I316" s="28">
        <v>0.6049778347790512</v>
      </c>
      <c r="J316" s="29">
        <v>8.0521264552721655E-2</v>
      </c>
      <c r="K316" s="28">
        <v>0.42571590559829381</v>
      </c>
      <c r="L316" s="28">
        <v>9.7139032386075047E-2</v>
      </c>
      <c r="M316" s="28">
        <v>0.55411365733749351</v>
      </c>
      <c r="N316" s="29">
        <v>9.7139032386075047E-2</v>
      </c>
    </row>
    <row r="317" spans="1:14" x14ac:dyDescent="0.2">
      <c r="A317" s="19">
        <v>1984</v>
      </c>
      <c r="B317" s="20">
        <v>10</v>
      </c>
      <c r="C317" s="28">
        <v>0.50590270485318278</v>
      </c>
      <c r="D317" s="28">
        <v>6.8365009378000566E-2</v>
      </c>
      <c r="E317" s="28">
        <v>0.63456383829310747</v>
      </c>
      <c r="F317" s="29">
        <v>6.8365009378000566E-2</v>
      </c>
      <c r="G317" s="28">
        <v>0.48559240921912361</v>
      </c>
      <c r="H317" s="28">
        <v>7.3857487532808158E-2</v>
      </c>
      <c r="I317" s="28">
        <v>0.60908822997795409</v>
      </c>
      <c r="J317" s="29">
        <v>7.3857487532808158E-2</v>
      </c>
      <c r="K317" s="28">
        <v>0.44491778057597969</v>
      </c>
      <c r="L317" s="28">
        <v>8.7787015465192797E-2</v>
      </c>
      <c r="M317" s="28">
        <v>0.55806923319194046</v>
      </c>
      <c r="N317" s="29">
        <v>8.7787015465192797E-2</v>
      </c>
    </row>
    <row r="318" spans="1:14" x14ac:dyDescent="0.2">
      <c r="A318" s="19">
        <v>1984</v>
      </c>
      <c r="B318" s="20">
        <v>11</v>
      </c>
      <c r="C318" s="28">
        <v>0.40943321228452251</v>
      </c>
      <c r="D318" s="28">
        <v>4.3821903250502968E-2</v>
      </c>
      <c r="E318" s="28">
        <v>0.55339231944788725</v>
      </c>
      <c r="F318" s="29">
        <v>4.3821903250502968E-2</v>
      </c>
      <c r="G318" s="28">
        <v>0.39315365711800138</v>
      </c>
      <c r="H318" s="28">
        <v>4.238137160599087E-2</v>
      </c>
      <c r="I318" s="28">
        <v>0.53138877766652237</v>
      </c>
      <c r="J318" s="29">
        <v>4.238137160599087E-2</v>
      </c>
      <c r="K318" s="28">
        <v>0.36034447956557958</v>
      </c>
      <c r="L318" s="28">
        <v>3.973136750391653E-2</v>
      </c>
      <c r="M318" s="28">
        <v>0.48704370179052081</v>
      </c>
      <c r="N318" s="29">
        <v>3.973136750391653E-2</v>
      </c>
    </row>
    <row r="319" spans="1:14" x14ac:dyDescent="0.2">
      <c r="A319" s="19">
        <v>1984</v>
      </c>
      <c r="B319" s="20">
        <v>12</v>
      </c>
      <c r="C319" s="28">
        <v>0.51119828403022616</v>
      </c>
      <c r="D319" s="28">
        <v>4.3139932214158731E-2</v>
      </c>
      <c r="E319" s="28">
        <v>0.64103058991080641</v>
      </c>
      <c r="F319" s="29">
        <v>4.3139932214158731E-2</v>
      </c>
      <c r="G319" s="28">
        <v>0.49106833970151048</v>
      </c>
      <c r="H319" s="28">
        <v>4.1516954548964563E-2</v>
      </c>
      <c r="I319" s="28">
        <v>0.61578811455236948</v>
      </c>
      <c r="J319" s="29">
        <v>4.1516954548964563E-2</v>
      </c>
      <c r="K319" s="28">
        <v>0.45024030907850082</v>
      </c>
      <c r="L319" s="28">
        <v>3.8291113231001601E-2</v>
      </c>
      <c r="M319" s="28">
        <v>0.56459072721212378</v>
      </c>
      <c r="N319" s="29">
        <v>3.8291113231001601E-2</v>
      </c>
    </row>
    <row r="320" spans="1:14" x14ac:dyDescent="0.2">
      <c r="A320" s="19">
        <v>1985</v>
      </c>
      <c r="B320" s="20">
        <v>1</v>
      </c>
      <c r="C320" s="28">
        <v>0.5395112959501972</v>
      </c>
      <c r="D320" s="28">
        <v>7.0941476836206802E-2</v>
      </c>
      <c r="E320" s="28">
        <v>0.6717763699705207</v>
      </c>
      <c r="F320" s="29">
        <v>7.0941476836206802E-2</v>
      </c>
      <c r="G320" s="28">
        <v>0.51847202658652713</v>
      </c>
      <c r="H320" s="28">
        <v>7.8963216294506811E-2</v>
      </c>
      <c r="I320" s="28">
        <v>0.6455791724214579</v>
      </c>
      <c r="J320" s="29">
        <v>7.8963216294506811E-2</v>
      </c>
      <c r="K320" s="28">
        <v>0.47552555982999339</v>
      </c>
      <c r="L320" s="28">
        <v>9.8074708841734637E-2</v>
      </c>
      <c r="M320" s="28">
        <v>0.59210407049620173</v>
      </c>
      <c r="N320" s="29">
        <v>9.8074708841734637E-2</v>
      </c>
    </row>
    <row r="321" spans="1:14" x14ac:dyDescent="0.2">
      <c r="A321" s="19">
        <v>1985</v>
      </c>
      <c r="B321" s="20">
        <v>2</v>
      </c>
      <c r="C321" s="28">
        <v>0.43626728853704161</v>
      </c>
      <c r="D321" s="28">
        <v>0.106281811059491</v>
      </c>
      <c r="E321" s="28">
        <v>0.56899414332832332</v>
      </c>
      <c r="F321" s="29">
        <v>0.106281811059491</v>
      </c>
      <c r="G321" s="28">
        <v>0.41902454987019838</v>
      </c>
      <c r="H321" s="28">
        <v>0.12064369233691739</v>
      </c>
      <c r="I321" s="28">
        <v>0.54650559657233255</v>
      </c>
      <c r="J321" s="29">
        <v>0.12064369233691739</v>
      </c>
      <c r="K321" s="28">
        <v>0.38446904931204823</v>
      </c>
      <c r="L321" s="28">
        <v>0.153111623838664</v>
      </c>
      <c r="M321" s="28">
        <v>0.50143717646845698</v>
      </c>
      <c r="N321" s="29">
        <v>0.153111623838664</v>
      </c>
    </row>
    <row r="322" spans="1:14" x14ac:dyDescent="0.2">
      <c r="A322" s="19">
        <v>1985</v>
      </c>
      <c r="B322" s="20">
        <v>3</v>
      </c>
      <c r="C322" s="28">
        <v>0.45857471230293911</v>
      </c>
      <c r="D322" s="28">
        <v>4.1441416779476742E-2</v>
      </c>
      <c r="E322" s="28">
        <v>0.58606048154771351</v>
      </c>
      <c r="F322" s="29">
        <v>4.1441416779476742E-2</v>
      </c>
      <c r="G322" s="28">
        <v>0.44020969413350952</v>
      </c>
      <c r="H322" s="28">
        <v>4.3183647917332868E-2</v>
      </c>
      <c r="I322" s="28">
        <v>0.5625899082621586</v>
      </c>
      <c r="J322" s="29">
        <v>4.3183647917332868E-2</v>
      </c>
      <c r="K322" s="28">
        <v>0.40406794271435309</v>
      </c>
      <c r="L322" s="28">
        <v>4.8184463386517981E-2</v>
      </c>
      <c r="M322" s="28">
        <v>0.51640059238314429</v>
      </c>
      <c r="N322" s="29">
        <v>4.8184463386517981E-2</v>
      </c>
    </row>
    <row r="323" spans="1:14" x14ac:dyDescent="0.2">
      <c r="A323" s="19">
        <v>1985</v>
      </c>
      <c r="B323" s="20">
        <v>4</v>
      </c>
      <c r="C323" s="28">
        <v>0.53204622054897965</v>
      </c>
      <c r="D323" s="28">
        <v>4.8725520961742853E-2</v>
      </c>
      <c r="E323" s="28">
        <v>0.67697799718055285</v>
      </c>
      <c r="F323" s="29">
        <v>4.8725520961742853E-2</v>
      </c>
      <c r="G323" s="28">
        <v>0.51046056213972524</v>
      </c>
      <c r="H323" s="28">
        <v>5.2393506392046367E-2</v>
      </c>
      <c r="I323" s="28">
        <v>0.64951230861191211</v>
      </c>
      <c r="J323" s="29">
        <v>5.2393506392046367E-2</v>
      </c>
      <c r="K323" s="28">
        <v>0.46873714295020658</v>
      </c>
      <c r="L323" s="28">
        <v>6.1459121423537377E-2</v>
      </c>
      <c r="M323" s="28">
        <v>0.59642324291137927</v>
      </c>
      <c r="N323" s="29">
        <v>6.1459121423537377E-2</v>
      </c>
    </row>
    <row r="324" spans="1:14" x14ac:dyDescent="0.2">
      <c r="A324" s="19">
        <v>1985</v>
      </c>
      <c r="B324" s="20">
        <v>5</v>
      </c>
      <c r="C324" s="28">
        <v>0.47888552825695307</v>
      </c>
      <c r="D324" s="28">
        <v>4.671843394975788E-2</v>
      </c>
      <c r="E324" s="28">
        <v>0.60981199606399705</v>
      </c>
      <c r="F324" s="29">
        <v>4.671843394975788E-2</v>
      </c>
      <c r="G324" s="28">
        <v>0.45920702557968179</v>
      </c>
      <c r="H324" s="28">
        <v>4.9949912750032979E-2</v>
      </c>
      <c r="I324" s="28">
        <v>0.58475342509223327</v>
      </c>
      <c r="J324" s="29">
        <v>4.9949912750032979E-2</v>
      </c>
      <c r="K324" s="28">
        <v>0.42183982810490922</v>
      </c>
      <c r="L324" s="28">
        <v>5.7958701163746622E-2</v>
      </c>
      <c r="M324" s="28">
        <v>0.5371701010307427</v>
      </c>
      <c r="N324" s="29">
        <v>5.7958701163746622E-2</v>
      </c>
    </row>
    <row r="325" spans="1:14" x14ac:dyDescent="0.2">
      <c r="A325" s="19">
        <v>1985</v>
      </c>
      <c r="B325" s="20">
        <v>6</v>
      </c>
      <c r="C325" s="28">
        <v>0.45565004495320283</v>
      </c>
      <c r="D325" s="28">
        <v>3.3609153478434808E-2</v>
      </c>
      <c r="E325" s="28">
        <v>0.58800200207048348</v>
      </c>
      <c r="F325" s="29">
        <v>3.3609153478434808E-2</v>
      </c>
      <c r="G325" s="28">
        <v>0.43668960240729421</v>
      </c>
      <c r="H325" s="28">
        <v>3.2927971435581967E-2</v>
      </c>
      <c r="I325" s="28">
        <v>0.5635341493826127</v>
      </c>
      <c r="J325" s="29">
        <v>3.2927971435581967E-2</v>
      </c>
      <c r="K325" s="28">
        <v>0.40131306417405521</v>
      </c>
      <c r="L325" s="28">
        <v>3.2151231620603737E-2</v>
      </c>
      <c r="M325" s="28">
        <v>0.51788184332478293</v>
      </c>
      <c r="N325" s="29">
        <v>3.2151231620603737E-2</v>
      </c>
    </row>
    <row r="326" spans="1:14" x14ac:dyDescent="0.2">
      <c r="A326" s="19">
        <v>1985</v>
      </c>
      <c r="B326" s="20">
        <v>7</v>
      </c>
      <c r="C326" s="28">
        <v>0.48492836027809871</v>
      </c>
      <c r="D326" s="28">
        <v>7.269122856981973E-2</v>
      </c>
      <c r="E326" s="28">
        <v>0.61554794132725066</v>
      </c>
      <c r="F326" s="29">
        <v>7.269122856981973E-2</v>
      </c>
      <c r="G326" s="28">
        <v>0.46449846448670318</v>
      </c>
      <c r="H326" s="28">
        <v>8.1814511982219618E-2</v>
      </c>
      <c r="I326" s="28">
        <v>0.58961507922631706</v>
      </c>
      <c r="J326" s="29">
        <v>8.1814511982219618E-2</v>
      </c>
      <c r="K326" s="28">
        <v>0.42703711804022021</v>
      </c>
      <c r="L326" s="28">
        <v>0.1011939574176773</v>
      </c>
      <c r="M326" s="28">
        <v>0.54206320028226973</v>
      </c>
      <c r="N326" s="29">
        <v>0.1011939574176773</v>
      </c>
    </row>
    <row r="327" spans="1:14" x14ac:dyDescent="0.2">
      <c r="A327" s="19">
        <v>1985</v>
      </c>
      <c r="B327" s="20">
        <v>8</v>
      </c>
      <c r="C327" s="28">
        <v>0.58354493707483934</v>
      </c>
      <c r="D327" s="28">
        <v>5.6751730361426792E-2</v>
      </c>
      <c r="E327" s="28">
        <v>0.70898304889578445</v>
      </c>
      <c r="F327" s="29">
        <v>5.6751730361426792E-2</v>
      </c>
      <c r="G327" s="28">
        <v>0.55865913919015864</v>
      </c>
      <c r="H327" s="28">
        <v>6.2601644973747941E-2</v>
      </c>
      <c r="I327" s="28">
        <v>0.6787478300848252</v>
      </c>
      <c r="J327" s="29">
        <v>6.2601644973747941E-2</v>
      </c>
      <c r="K327" s="28">
        <v>0.51380539140780557</v>
      </c>
      <c r="L327" s="28">
        <v>7.5344074244053968E-2</v>
      </c>
      <c r="M327" s="28">
        <v>0.62425237508774611</v>
      </c>
      <c r="N327" s="29">
        <v>7.5344074244053968E-2</v>
      </c>
    </row>
    <row r="328" spans="1:14" x14ac:dyDescent="0.2">
      <c r="A328" s="19">
        <v>1985</v>
      </c>
      <c r="B328" s="20">
        <v>9</v>
      </c>
      <c r="C328" s="28">
        <v>0.5249006712421137</v>
      </c>
      <c r="D328" s="28">
        <v>3.2492959460836718E-2</v>
      </c>
      <c r="E328" s="28">
        <v>0.66296858305790063</v>
      </c>
      <c r="F328" s="29">
        <v>3.2492959460836718E-2</v>
      </c>
      <c r="G328" s="28">
        <v>0.50224575011839545</v>
      </c>
      <c r="H328" s="28">
        <v>3.1392285749388883E-2</v>
      </c>
      <c r="I328" s="28">
        <v>0.63435459610844958</v>
      </c>
      <c r="J328" s="29">
        <v>3.1392285749388883E-2</v>
      </c>
      <c r="K328" s="28">
        <v>0.46210209560430388</v>
      </c>
      <c r="L328" s="28">
        <v>2.9656852023475639E-2</v>
      </c>
      <c r="M328" s="28">
        <v>0.58365170466616123</v>
      </c>
      <c r="N328" s="29">
        <v>2.9656852023475639E-2</v>
      </c>
    </row>
    <row r="329" spans="1:14" x14ac:dyDescent="0.2">
      <c r="A329" s="19">
        <v>1985</v>
      </c>
      <c r="B329" s="20">
        <v>10</v>
      </c>
      <c r="C329" s="28">
        <v>0.45507789009111871</v>
      </c>
      <c r="D329" s="28">
        <v>4.2777717828112592E-2</v>
      </c>
      <c r="E329" s="28">
        <v>0.57355621404935964</v>
      </c>
      <c r="F329" s="29">
        <v>4.2777717828112592E-2</v>
      </c>
      <c r="G329" s="28">
        <v>0.43520317180212298</v>
      </c>
      <c r="H329" s="28">
        <v>4.5192966854960978E-2</v>
      </c>
      <c r="I329" s="28">
        <v>0.54850716546813427</v>
      </c>
      <c r="J329" s="29">
        <v>4.5192966854960978E-2</v>
      </c>
      <c r="K329" s="28">
        <v>0.40057436387583317</v>
      </c>
      <c r="L329" s="28">
        <v>5.1010001316964912E-2</v>
      </c>
      <c r="M329" s="28">
        <v>0.50486283907102358</v>
      </c>
      <c r="N329" s="29">
        <v>5.1010001316964912E-2</v>
      </c>
    </row>
    <row r="330" spans="1:14" x14ac:dyDescent="0.2">
      <c r="A330" s="19">
        <v>1985</v>
      </c>
      <c r="B330" s="20">
        <v>11</v>
      </c>
      <c r="C330" s="28">
        <v>0.51105259246720469</v>
      </c>
      <c r="D330" s="28">
        <v>3.7957634098202638E-2</v>
      </c>
      <c r="E330" s="28">
        <v>0.63999461044747341</v>
      </c>
      <c r="F330" s="29">
        <v>3.7957634098202638E-2</v>
      </c>
      <c r="G330" s="28">
        <v>0.48847204733167809</v>
      </c>
      <c r="H330" s="28">
        <v>3.8901906913117602E-2</v>
      </c>
      <c r="I330" s="28">
        <v>0.6117168413866888</v>
      </c>
      <c r="J330" s="29">
        <v>3.8901906913117602E-2</v>
      </c>
      <c r="K330" s="28">
        <v>0.44977961116774778</v>
      </c>
      <c r="L330" s="28">
        <v>4.1730815116711777E-2</v>
      </c>
      <c r="M330" s="28">
        <v>0.56326204245797096</v>
      </c>
      <c r="N330" s="29">
        <v>4.1730815116711777E-2</v>
      </c>
    </row>
    <row r="331" spans="1:14" x14ac:dyDescent="0.2">
      <c r="A331" s="19">
        <v>1985</v>
      </c>
      <c r="B331" s="20">
        <v>12</v>
      </c>
      <c r="C331" s="28">
        <v>0.49216432175994329</v>
      </c>
      <c r="D331" s="28">
        <v>3.3382930266902131E-2</v>
      </c>
      <c r="E331" s="28">
        <v>0.59619995498686484</v>
      </c>
      <c r="F331" s="29">
        <v>3.3382930266902131E-2</v>
      </c>
      <c r="G331" s="28">
        <v>0.47016758191831509</v>
      </c>
      <c r="H331" s="28">
        <v>3.2661896127459358E-2</v>
      </c>
      <c r="I331" s="28">
        <v>0.5695534576208221</v>
      </c>
      <c r="J331" s="29">
        <v>3.2661896127459358E-2</v>
      </c>
      <c r="K331" s="28">
        <v>0.43309303169565938</v>
      </c>
      <c r="L331" s="28">
        <v>3.1923403951954497E-2</v>
      </c>
      <c r="M331" s="28">
        <v>0.52464194291601007</v>
      </c>
      <c r="N331" s="29">
        <v>3.1923403951954497E-2</v>
      </c>
    </row>
    <row r="332" spans="1:14" x14ac:dyDescent="0.2">
      <c r="A332" s="19">
        <v>1986</v>
      </c>
      <c r="B332" s="20">
        <v>1</v>
      </c>
      <c r="C332" s="28">
        <v>0.56910742782827961</v>
      </c>
      <c r="D332" s="28">
        <v>4.9665447632069752E-2</v>
      </c>
      <c r="E332" s="28">
        <v>0.6677515055581672</v>
      </c>
      <c r="F332" s="29">
        <v>4.9665447632069752E-2</v>
      </c>
      <c r="G332" s="28">
        <v>0.54338277420586445</v>
      </c>
      <c r="H332" s="28">
        <v>5.1971833193011928E-2</v>
      </c>
      <c r="I332" s="28">
        <v>0.63756796665782223</v>
      </c>
      <c r="J332" s="29">
        <v>5.1971833193011928E-2</v>
      </c>
      <c r="K332" s="28">
        <v>0.50072856661970844</v>
      </c>
      <c r="L332" s="28">
        <v>5.7557146111298911E-2</v>
      </c>
      <c r="M332" s="28">
        <v>0.58752045376076611</v>
      </c>
      <c r="N332" s="29">
        <v>5.7557146111298911E-2</v>
      </c>
    </row>
    <row r="333" spans="1:14" x14ac:dyDescent="0.2">
      <c r="A333" s="19">
        <v>1986</v>
      </c>
      <c r="B333" s="20">
        <v>2</v>
      </c>
      <c r="C333" s="28">
        <v>0.47792548155184839</v>
      </c>
      <c r="D333" s="28">
        <v>5.2166730483777658E-2</v>
      </c>
      <c r="E333" s="28">
        <v>0.56680237258114363</v>
      </c>
      <c r="F333" s="29">
        <v>5.2166730483777658E-2</v>
      </c>
      <c r="G333" s="28">
        <v>0.45728470852753778</v>
      </c>
      <c r="H333" s="28">
        <v>5.514528625135056E-2</v>
      </c>
      <c r="I333" s="28">
        <v>0.54232316070882391</v>
      </c>
      <c r="J333" s="29">
        <v>5.514528625135056E-2</v>
      </c>
      <c r="K333" s="28">
        <v>0.42161382081176718</v>
      </c>
      <c r="L333" s="28">
        <v>6.2132044165377133E-2</v>
      </c>
      <c r="M333" s="28">
        <v>0.50001877525583593</v>
      </c>
      <c r="N333" s="29">
        <v>6.2132044165377133E-2</v>
      </c>
    </row>
    <row r="334" spans="1:14" x14ac:dyDescent="0.2">
      <c r="A334" s="19">
        <v>1986</v>
      </c>
      <c r="B334" s="20">
        <v>3</v>
      </c>
      <c r="C334" s="28">
        <v>0.46435926938547861</v>
      </c>
      <c r="D334" s="28">
        <v>9.5726649875609193E-2</v>
      </c>
      <c r="E334" s="28">
        <v>0.53520854928395478</v>
      </c>
      <c r="F334" s="29">
        <v>9.5726649875609193E-2</v>
      </c>
      <c r="G334" s="28">
        <v>0.44523383973163327</v>
      </c>
      <c r="H334" s="28">
        <v>0.1080108998306398</v>
      </c>
      <c r="I334" s="28">
        <v>0.51316507102408693</v>
      </c>
      <c r="J334" s="29">
        <v>0.1080108998306398</v>
      </c>
      <c r="K334" s="28">
        <v>0.41072083416576272</v>
      </c>
      <c r="L334" s="28">
        <v>0.1330120905219587</v>
      </c>
      <c r="M334" s="28">
        <v>0.47338626857919652</v>
      </c>
      <c r="N334" s="29">
        <v>0.1330120905219587</v>
      </c>
    </row>
    <row r="335" spans="1:14" x14ac:dyDescent="0.2">
      <c r="A335" s="19">
        <v>1986</v>
      </c>
      <c r="B335" s="20">
        <v>4</v>
      </c>
      <c r="C335" s="28">
        <v>0.42734214727163761</v>
      </c>
      <c r="D335" s="28">
        <v>3.9252193687648401E-2</v>
      </c>
      <c r="E335" s="28">
        <v>0.50004052113868414</v>
      </c>
      <c r="F335" s="29">
        <v>3.9252193687648401E-2</v>
      </c>
      <c r="G335" s="28">
        <v>0.41059162883384698</v>
      </c>
      <c r="H335" s="28">
        <v>3.8159397304356357E-2</v>
      </c>
      <c r="I335" s="28">
        <v>0.48044044653230122</v>
      </c>
      <c r="J335" s="29">
        <v>3.8159397304356357E-2</v>
      </c>
      <c r="K335" s="28">
        <v>0.37896388787542168</v>
      </c>
      <c r="L335" s="28">
        <v>3.6390171242391009E-2</v>
      </c>
      <c r="M335" s="28">
        <v>0.44343227363790733</v>
      </c>
      <c r="N335" s="29">
        <v>3.6390171242391009E-2</v>
      </c>
    </row>
    <row r="336" spans="1:14" x14ac:dyDescent="0.2">
      <c r="A336" s="19">
        <v>1986</v>
      </c>
      <c r="B336" s="20">
        <v>5</v>
      </c>
      <c r="C336" s="28">
        <v>0.47352748722129878</v>
      </c>
      <c r="D336" s="28">
        <v>5.3050288772989243E-2</v>
      </c>
      <c r="E336" s="28">
        <v>0.52214615661080999</v>
      </c>
      <c r="F336" s="29">
        <v>5.3050288772989243E-2</v>
      </c>
      <c r="G336" s="28">
        <v>0.45590328867423191</v>
      </c>
      <c r="H336" s="28">
        <v>5.589846004167065E-2</v>
      </c>
      <c r="I336" s="28">
        <v>0.50271242196385768</v>
      </c>
      <c r="J336" s="29">
        <v>5.589846004167065E-2</v>
      </c>
      <c r="K336" s="28">
        <v>0.42100611144105687</v>
      </c>
      <c r="L336" s="28">
        <v>6.3168156754777202E-2</v>
      </c>
      <c r="M336" s="28">
        <v>0.4642322334624604</v>
      </c>
      <c r="N336" s="29">
        <v>6.3168156754777202E-2</v>
      </c>
    </row>
    <row r="337" spans="1:14" x14ac:dyDescent="0.2">
      <c r="A337" s="19">
        <v>1986</v>
      </c>
      <c r="B337" s="20">
        <v>6</v>
      </c>
      <c r="C337" s="28">
        <v>0.44232739315288061</v>
      </c>
      <c r="D337" s="28">
        <v>4.6207679717189039E-2</v>
      </c>
      <c r="E337" s="28">
        <v>0.48515083817337717</v>
      </c>
      <c r="F337" s="29">
        <v>4.6207679717189039E-2</v>
      </c>
      <c r="G337" s="28">
        <v>0.42673422285115797</v>
      </c>
      <c r="H337" s="28">
        <v>4.7302350706024857E-2</v>
      </c>
      <c r="I337" s="28">
        <v>0.4680480320646761</v>
      </c>
      <c r="J337" s="29">
        <v>4.7302350706024857E-2</v>
      </c>
      <c r="K337" s="28">
        <v>0.39427556923088702</v>
      </c>
      <c r="L337" s="28">
        <v>5.0781722082894977E-2</v>
      </c>
      <c r="M337" s="28">
        <v>0.43244692923085032</v>
      </c>
      <c r="N337" s="29">
        <v>5.0781722082894977E-2</v>
      </c>
    </row>
    <row r="338" spans="1:14" x14ac:dyDescent="0.2">
      <c r="A338" s="19">
        <v>1986</v>
      </c>
      <c r="B338" s="20">
        <v>7</v>
      </c>
      <c r="C338" s="28">
        <v>0.46337785326974718</v>
      </c>
      <c r="D338" s="28">
        <v>4.2609566000498512E-2</v>
      </c>
      <c r="E338" s="28">
        <v>0.48440560939249638</v>
      </c>
      <c r="F338" s="29">
        <v>4.2609566000498512E-2</v>
      </c>
      <c r="G338" s="28">
        <v>0.44794845248473969</v>
      </c>
      <c r="H338" s="28">
        <v>4.2779792701837613E-2</v>
      </c>
      <c r="I338" s="28">
        <v>0.46827603341668528</v>
      </c>
      <c r="J338" s="29">
        <v>4.2779792701837613E-2</v>
      </c>
      <c r="K338" s="28">
        <v>0.41409114476161768</v>
      </c>
      <c r="L338" s="28">
        <v>4.399797857934537E-2</v>
      </c>
      <c r="M338" s="28">
        <v>0.43288230524370591</v>
      </c>
      <c r="N338" s="29">
        <v>4.399797857934537E-2</v>
      </c>
    </row>
    <row r="339" spans="1:14" x14ac:dyDescent="0.2">
      <c r="A339" s="19">
        <v>1986</v>
      </c>
      <c r="B339" s="20">
        <v>8</v>
      </c>
      <c r="C339" s="28">
        <v>0.55495013802624027</v>
      </c>
      <c r="D339" s="28">
        <v>0.1151710302629794</v>
      </c>
      <c r="E339" s="28">
        <v>0.55156616796597724</v>
      </c>
      <c r="F339" s="29">
        <v>0.1151710302629794</v>
      </c>
      <c r="G339" s="28">
        <v>0.53755012619075604</v>
      </c>
      <c r="H339" s="28">
        <v>0.1269710095744504</v>
      </c>
      <c r="I339" s="28">
        <v>0.53427225776929776</v>
      </c>
      <c r="J339" s="29">
        <v>0.1269710095744504</v>
      </c>
      <c r="K339" s="28">
        <v>0.49717717148881502</v>
      </c>
      <c r="L339" s="28">
        <v>0.1565677793904601</v>
      </c>
      <c r="M339" s="28">
        <v>0.49414548891468629</v>
      </c>
      <c r="N339" s="29">
        <v>0.1565677793904601</v>
      </c>
    </row>
    <row r="340" spans="1:14" x14ac:dyDescent="0.2">
      <c r="A340" s="19">
        <v>1986</v>
      </c>
      <c r="B340" s="20">
        <v>9</v>
      </c>
      <c r="C340" s="28">
        <v>0.56306154480444648</v>
      </c>
      <c r="D340" s="28">
        <v>8.3150996726420887E-2</v>
      </c>
      <c r="E340" s="28">
        <v>0.55323543781514217</v>
      </c>
      <c r="F340" s="29">
        <v>8.3150996726420887E-2</v>
      </c>
      <c r="G340" s="28">
        <v>0.54649513316964726</v>
      </c>
      <c r="H340" s="28">
        <v>9.0047945291242243E-2</v>
      </c>
      <c r="I340" s="28">
        <v>0.5369581301595695</v>
      </c>
      <c r="J340" s="29">
        <v>9.0047945291242243E-2</v>
      </c>
      <c r="K340" s="28">
        <v>0.50571009996353289</v>
      </c>
      <c r="L340" s="28">
        <v>0.1087726024811234</v>
      </c>
      <c r="M340" s="28">
        <v>0.49688484525795851</v>
      </c>
      <c r="N340" s="29">
        <v>0.1087726024811234</v>
      </c>
    </row>
    <row r="341" spans="1:14" x14ac:dyDescent="0.2">
      <c r="A341" s="19">
        <v>1986</v>
      </c>
      <c r="B341" s="20">
        <v>10</v>
      </c>
      <c r="C341" s="28">
        <v>0.57782851952400949</v>
      </c>
      <c r="D341" s="28">
        <v>6.8043123400892538E-2</v>
      </c>
      <c r="E341" s="28">
        <v>0.53006655472818642</v>
      </c>
      <c r="F341" s="29">
        <v>6.8043123400892538E-2</v>
      </c>
      <c r="G341" s="28">
        <v>0.56193761261557695</v>
      </c>
      <c r="H341" s="28">
        <v>7.2463005207448875E-2</v>
      </c>
      <c r="I341" s="28">
        <v>0.51548915331608958</v>
      </c>
      <c r="J341" s="29">
        <v>7.2463005207448875E-2</v>
      </c>
      <c r="K341" s="28">
        <v>0.52026590642500248</v>
      </c>
      <c r="L341" s="28">
        <v>8.5552532157812514E-2</v>
      </c>
      <c r="M341" s="28">
        <v>0.47726193367611941</v>
      </c>
      <c r="N341" s="29">
        <v>8.5552532157812514E-2</v>
      </c>
    </row>
    <row r="342" spans="1:14" x14ac:dyDescent="0.2">
      <c r="A342" s="19">
        <v>1986</v>
      </c>
      <c r="B342" s="20">
        <v>11</v>
      </c>
      <c r="C342" s="28">
        <v>0.50398658533580376</v>
      </c>
      <c r="D342" s="28">
        <v>3.9805913908349547E-2</v>
      </c>
      <c r="E342" s="28">
        <v>0.45443616768187578</v>
      </c>
      <c r="F342" s="29">
        <v>3.9805913908349547E-2</v>
      </c>
      <c r="G342" s="28">
        <v>0.49108894085312332</v>
      </c>
      <c r="H342" s="28">
        <v>3.9500306445124013E-2</v>
      </c>
      <c r="I342" s="28">
        <v>0.44280658010678708</v>
      </c>
      <c r="J342" s="29">
        <v>3.9500306445124013E-2</v>
      </c>
      <c r="K342" s="28">
        <v>0.45490235326544121</v>
      </c>
      <c r="L342" s="28">
        <v>3.9114461889169408E-2</v>
      </c>
      <c r="M342" s="28">
        <v>0.41017774699236231</v>
      </c>
      <c r="N342" s="29">
        <v>3.9114461889169408E-2</v>
      </c>
    </row>
    <row r="343" spans="1:14" x14ac:dyDescent="0.2">
      <c r="A343" s="19">
        <v>1986</v>
      </c>
      <c r="B343" s="20">
        <v>12</v>
      </c>
      <c r="C343" s="28">
        <v>0.60293323649651442</v>
      </c>
      <c r="D343" s="28">
        <v>5.5158059495327531E-2</v>
      </c>
      <c r="E343" s="28">
        <v>0.52225406258574247</v>
      </c>
      <c r="F343" s="29">
        <v>5.5158059495327531E-2</v>
      </c>
      <c r="G343" s="28">
        <v>0.58864828034159966</v>
      </c>
      <c r="H343" s="28">
        <v>5.731810599166965E-2</v>
      </c>
      <c r="I343" s="28">
        <v>0.50988059246637452</v>
      </c>
      <c r="J343" s="29">
        <v>5.731810599166965E-2</v>
      </c>
      <c r="K343" s="28">
        <v>0.54554868190091765</v>
      </c>
      <c r="L343" s="28">
        <v>6.5019574829567842E-2</v>
      </c>
      <c r="M343" s="28">
        <v>0.472548199725424</v>
      </c>
      <c r="N343" s="29">
        <v>6.5019574829567842E-2</v>
      </c>
    </row>
    <row r="344" spans="1:14" x14ac:dyDescent="0.2">
      <c r="A344" s="19">
        <v>1987</v>
      </c>
      <c r="B344" s="20">
        <v>1</v>
      </c>
      <c r="C344" s="28">
        <v>0.61729606684013649</v>
      </c>
      <c r="D344" s="28">
        <v>2.990102789522589E-2</v>
      </c>
      <c r="E344" s="28">
        <v>0.51963587170706194</v>
      </c>
      <c r="F344" s="29">
        <v>2.990102789522589E-2</v>
      </c>
      <c r="G344" s="28">
        <v>0.6038362046146164</v>
      </c>
      <c r="H344" s="28">
        <v>2.9255802068969852E-2</v>
      </c>
      <c r="I344" s="28">
        <v>0.50830544597404592</v>
      </c>
      <c r="J344" s="29">
        <v>2.9255802068969852E-2</v>
      </c>
      <c r="K344" s="28">
        <v>0.55990613774454046</v>
      </c>
      <c r="L344" s="28">
        <v>2.7155842874137089E-2</v>
      </c>
      <c r="M344" s="28">
        <v>0.47132539730949941</v>
      </c>
      <c r="N344" s="29">
        <v>2.7155842874137089E-2</v>
      </c>
    </row>
    <row r="345" spans="1:14" x14ac:dyDescent="0.2">
      <c r="A345" s="19">
        <v>1987</v>
      </c>
      <c r="B345" s="20">
        <v>2</v>
      </c>
      <c r="C345" s="28">
        <v>0.60194023039910349</v>
      </c>
      <c r="D345" s="28">
        <v>5.4066526087179753E-2</v>
      </c>
      <c r="E345" s="28">
        <v>0.48306336068105182</v>
      </c>
      <c r="F345" s="29">
        <v>5.4066526087179753E-2</v>
      </c>
      <c r="G345" s="28">
        <v>0.58787311016835742</v>
      </c>
      <c r="H345" s="28">
        <v>5.6948952521516383E-2</v>
      </c>
      <c r="I345" s="28">
        <v>0.47177434886460762</v>
      </c>
      <c r="J345" s="29">
        <v>5.6948952521516383E-2</v>
      </c>
      <c r="K345" s="28">
        <v>0.54506880440650818</v>
      </c>
      <c r="L345" s="28">
        <v>6.6777081003594058E-2</v>
      </c>
      <c r="M345" s="28">
        <v>0.43742344366056662</v>
      </c>
      <c r="N345" s="29">
        <v>6.6777081003594058E-2</v>
      </c>
    </row>
    <row r="346" spans="1:14" x14ac:dyDescent="0.2">
      <c r="A346" s="19">
        <v>1987</v>
      </c>
      <c r="B346" s="20">
        <v>3</v>
      </c>
      <c r="C346" s="28">
        <v>0.64356352992863741</v>
      </c>
      <c r="D346" s="28">
        <v>0.1083555352353413</v>
      </c>
      <c r="E346" s="28">
        <v>0.49882990945757388</v>
      </c>
      <c r="F346" s="29">
        <v>0.1083555352353413</v>
      </c>
      <c r="G346" s="28">
        <v>0.62752217973244862</v>
      </c>
      <c r="H346" s="28">
        <v>0.1173468571068655</v>
      </c>
      <c r="I346" s="28">
        <v>0.48639616376842743</v>
      </c>
      <c r="J346" s="29">
        <v>0.1173468571068655</v>
      </c>
      <c r="K346" s="28">
        <v>0.58179318083581533</v>
      </c>
      <c r="L346" s="28">
        <v>0.144490128214428</v>
      </c>
      <c r="M346" s="28">
        <v>0.45095134547407417</v>
      </c>
      <c r="N346" s="29">
        <v>0.144490128214428</v>
      </c>
    </row>
    <row r="347" spans="1:14" x14ac:dyDescent="0.2">
      <c r="A347" s="19">
        <v>1987</v>
      </c>
      <c r="B347" s="20">
        <v>4</v>
      </c>
      <c r="C347" s="28">
        <v>0.57266595783183682</v>
      </c>
      <c r="D347" s="28">
        <v>5.2186164553630593E-2</v>
      </c>
      <c r="E347" s="28">
        <v>0.42239494693020208</v>
      </c>
      <c r="F347" s="29">
        <v>5.2186164553630593E-2</v>
      </c>
      <c r="G347" s="28">
        <v>0.55750565599854585</v>
      </c>
      <c r="H347" s="28">
        <v>5.5254257684762623E-2</v>
      </c>
      <c r="I347" s="28">
        <v>0.41121279998966548</v>
      </c>
      <c r="J347" s="29">
        <v>5.5254257684762623E-2</v>
      </c>
      <c r="K347" s="28">
        <v>0.51684557203817094</v>
      </c>
      <c r="L347" s="28">
        <v>6.4618985394642448E-2</v>
      </c>
      <c r="M347" s="28">
        <v>0.38122216797856301</v>
      </c>
      <c r="N347" s="29">
        <v>6.4618985394642448E-2</v>
      </c>
    </row>
    <row r="348" spans="1:14" x14ac:dyDescent="0.2">
      <c r="A348" s="19">
        <v>1987</v>
      </c>
      <c r="B348" s="20">
        <v>5</v>
      </c>
      <c r="C348" s="28">
        <v>0.74763373897582897</v>
      </c>
      <c r="D348" s="28">
        <v>6.0820904804393491E-2</v>
      </c>
      <c r="E348" s="28">
        <v>0.56476999588295063</v>
      </c>
      <c r="F348" s="29">
        <v>6.0820904804393491E-2</v>
      </c>
      <c r="G348" s="28">
        <v>0.72669113883840564</v>
      </c>
      <c r="H348" s="28">
        <v>6.5304447616657962E-2</v>
      </c>
      <c r="I348" s="28">
        <v>0.548949746505771</v>
      </c>
      <c r="J348" s="29">
        <v>6.5304447616657962E-2</v>
      </c>
      <c r="K348" s="28">
        <v>0.67364877256493128</v>
      </c>
      <c r="L348" s="28">
        <v>7.7936751713678892E-2</v>
      </c>
      <c r="M348" s="28">
        <v>0.50888101308701261</v>
      </c>
      <c r="N348" s="29">
        <v>7.7936751713678892E-2</v>
      </c>
    </row>
    <row r="349" spans="1:14" x14ac:dyDescent="0.2">
      <c r="A349" s="19">
        <v>1987</v>
      </c>
      <c r="B349" s="20">
        <v>6</v>
      </c>
      <c r="C349" s="28">
        <v>0.78232429412322424</v>
      </c>
      <c r="D349" s="28">
        <v>3.4919552130489237E-2</v>
      </c>
      <c r="E349" s="28">
        <v>0.58701974594833473</v>
      </c>
      <c r="F349" s="29">
        <v>3.4919552130489237E-2</v>
      </c>
      <c r="G349" s="28">
        <v>0.75921300854013607</v>
      </c>
      <c r="H349" s="28">
        <v>3.5306039160382038E-2</v>
      </c>
      <c r="I349" s="28">
        <v>0.56967811269798485</v>
      </c>
      <c r="J349" s="29">
        <v>3.5306039160382038E-2</v>
      </c>
      <c r="K349" s="28">
        <v>0.70375192192021796</v>
      </c>
      <c r="L349" s="28">
        <v>3.6937106652092558E-2</v>
      </c>
      <c r="M349" s="28">
        <v>0.52806269410213225</v>
      </c>
      <c r="N349" s="29">
        <v>3.6937106652092558E-2</v>
      </c>
    </row>
    <row r="350" spans="1:14" x14ac:dyDescent="0.2">
      <c r="A350" s="19">
        <v>1987</v>
      </c>
      <c r="B350" s="20">
        <v>7</v>
      </c>
      <c r="C350" s="28">
        <v>0.73128293848511783</v>
      </c>
      <c r="D350" s="28">
        <v>0.1119782564652045</v>
      </c>
      <c r="E350" s="28">
        <v>0.52127335983875467</v>
      </c>
      <c r="F350" s="29">
        <v>0.1119782564652045</v>
      </c>
      <c r="G350" s="28">
        <v>0.7085669432943742</v>
      </c>
      <c r="H350" s="28">
        <v>0.1238944264367606</v>
      </c>
      <c r="I350" s="28">
        <v>0.50508093620626904</v>
      </c>
      <c r="J350" s="29">
        <v>0.1238944264367606</v>
      </c>
      <c r="K350" s="28">
        <v>0.65676392947627238</v>
      </c>
      <c r="L350" s="28">
        <v>0.153075629607098</v>
      </c>
      <c r="M350" s="28">
        <v>0.46815469378815072</v>
      </c>
      <c r="N350" s="29">
        <v>0.153075629607098</v>
      </c>
    </row>
    <row r="351" spans="1:14" x14ac:dyDescent="0.2">
      <c r="A351" s="19">
        <v>1987</v>
      </c>
      <c r="B351" s="20">
        <v>8</v>
      </c>
      <c r="C351" s="28">
        <v>0.75932775616890669</v>
      </c>
      <c r="D351" s="28">
        <v>6.0558976438143799E-2</v>
      </c>
      <c r="E351" s="28">
        <v>0.53196828930919593</v>
      </c>
      <c r="F351" s="29">
        <v>6.0558976438143799E-2</v>
      </c>
      <c r="G351" s="28">
        <v>0.73459183633391933</v>
      </c>
      <c r="H351" s="28">
        <v>6.5844263769011036E-2</v>
      </c>
      <c r="I351" s="28">
        <v>0.51463884908762636</v>
      </c>
      <c r="J351" s="29">
        <v>6.5844263769011036E-2</v>
      </c>
      <c r="K351" s="28">
        <v>0.68084321058575148</v>
      </c>
      <c r="L351" s="28">
        <v>7.8794398105784869E-2</v>
      </c>
      <c r="M351" s="28">
        <v>0.47698374658454751</v>
      </c>
      <c r="N351" s="29">
        <v>7.8794398105784869E-2</v>
      </c>
    </row>
    <row r="352" spans="1:14" x14ac:dyDescent="0.2">
      <c r="A352" s="19">
        <v>1987</v>
      </c>
      <c r="B352" s="20">
        <v>9</v>
      </c>
      <c r="C352" s="28">
        <v>0.77415946704166028</v>
      </c>
      <c r="D352" s="28">
        <v>3.1724972148101438E-2</v>
      </c>
      <c r="E352" s="28">
        <v>0.54941281011853782</v>
      </c>
      <c r="F352" s="29">
        <v>3.1724972148101438E-2</v>
      </c>
      <c r="G352" s="28">
        <v>0.74777572705192397</v>
      </c>
      <c r="H352" s="28">
        <v>3.1367973961452078E-2</v>
      </c>
      <c r="I352" s="28">
        <v>0.53068854806876842</v>
      </c>
      <c r="J352" s="29">
        <v>3.1367973961452078E-2</v>
      </c>
      <c r="K352" s="28">
        <v>0.69301899746267692</v>
      </c>
      <c r="L352" s="28">
        <v>3.104981509737112E-2</v>
      </c>
      <c r="M352" s="28">
        <v>0.4918282744981422</v>
      </c>
      <c r="N352" s="29">
        <v>3.104981509737112E-2</v>
      </c>
    </row>
    <row r="353" spans="1:14" x14ac:dyDescent="0.2">
      <c r="A353" s="19">
        <v>1987</v>
      </c>
      <c r="B353" s="20">
        <v>10</v>
      </c>
      <c r="C353" s="28">
        <v>0.79157994946607857</v>
      </c>
      <c r="D353" s="28">
        <v>6.634240815060731E-2</v>
      </c>
      <c r="E353" s="28">
        <v>0.55414118504542587</v>
      </c>
      <c r="F353" s="29">
        <v>6.634240815060731E-2</v>
      </c>
      <c r="G353" s="28">
        <v>0.76341827297648235</v>
      </c>
      <c r="H353" s="28">
        <v>7.3176434271382373E-2</v>
      </c>
      <c r="I353" s="28">
        <v>0.53442675848202348</v>
      </c>
      <c r="J353" s="29">
        <v>7.3176434271382373E-2</v>
      </c>
      <c r="K353" s="28">
        <v>0.70747197877726165</v>
      </c>
      <c r="L353" s="28">
        <v>8.8448213826182939E-2</v>
      </c>
      <c r="M353" s="28">
        <v>0.49526186327798599</v>
      </c>
      <c r="N353" s="29">
        <v>8.8448213826182939E-2</v>
      </c>
    </row>
    <row r="354" spans="1:14" x14ac:dyDescent="0.2">
      <c r="A354" s="19">
        <v>1987</v>
      </c>
      <c r="B354" s="20">
        <v>11</v>
      </c>
      <c r="C354" s="28">
        <v>0.73815721882025709</v>
      </c>
      <c r="D354" s="28">
        <v>4.581560669794308E-2</v>
      </c>
      <c r="E354" s="28">
        <v>0.52641681731231327</v>
      </c>
      <c r="F354" s="29">
        <v>4.581560669794308E-2</v>
      </c>
      <c r="G354" s="28">
        <v>0.71079795531943957</v>
      </c>
      <c r="H354" s="28">
        <v>4.9053531707398679E-2</v>
      </c>
      <c r="I354" s="28">
        <v>0.50690555866862275</v>
      </c>
      <c r="J354" s="29">
        <v>4.9053531707398679E-2</v>
      </c>
      <c r="K354" s="28">
        <v>0.65866703799191095</v>
      </c>
      <c r="L354" s="28">
        <v>5.659996103921959E-2</v>
      </c>
      <c r="M354" s="28">
        <v>0.46972839520879978</v>
      </c>
      <c r="N354" s="29">
        <v>5.659996103921959E-2</v>
      </c>
    </row>
    <row r="355" spans="1:14" x14ac:dyDescent="0.2">
      <c r="A355" s="19">
        <v>1987</v>
      </c>
      <c r="B355" s="20">
        <v>12</v>
      </c>
      <c r="C355" s="28">
        <v>0.74641266318772503</v>
      </c>
      <c r="D355" s="28">
        <v>0.1011195357711404</v>
      </c>
      <c r="E355" s="28">
        <v>0.53046434456970892</v>
      </c>
      <c r="F355" s="29">
        <v>0.1011195357711404</v>
      </c>
      <c r="G355" s="28">
        <v>0.71764310189083247</v>
      </c>
      <c r="H355" s="28">
        <v>0.1145092845827133</v>
      </c>
      <c r="I355" s="28">
        <v>0.51001824654701788</v>
      </c>
      <c r="J355" s="29">
        <v>0.1145092845827133</v>
      </c>
      <c r="K355" s="28">
        <v>0.66496914499717075</v>
      </c>
      <c r="L355" s="28">
        <v>0.1415264778239218</v>
      </c>
      <c r="M355" s="28">
        <v>0.47258365118503909</v>
      </c>
      <c r="N355" s="29">
        <v>0.1415264778239218</v>
      </c>
    </row>
    <row r="356" spans="1:14" x14ac:dyDescent="0.2">
      <c r="A356" s="19">
        <v>1988</v>
      </c>
      <c r="B356" s="20">
        <v>1</v>
      </c>
      <c r="C356" s="28">
        <v>0.70102460437719705</v>
      </c>
      <c r="D356" s="28">
        <v>9.0857214983790874E-2</v>
      </c>
      <c r="E356" s="28">
        <v>0.50763129168695886</v>
      </c>
      <c r="F356" s="29">
        <v>9.0857214983790874E-2</v>
      </c>
      <c r="G356" s="28">
        <v>0.67297303339848746</v>
      </c>
      <c r="H356" s="28">
        <v>0.1026650798333542</v>
      </c>
      <c r="I356" s="28">
        <v>0.48731837382236881</v>
      </c>
      <c r="J356" s="29">
        <v>0.1026650798333542</v>
      </c>
      <c r="K356" s="28">
        <v>0.62353955699617047</v>
      </c>
      <c r="L356" s="28">
        <v>0.12597860746423031</v>
      </c>
      <c r="M356" s="28">
        <v>0.45152222726488972</v>
      </c>
      <c r="N356" s="29">
        <v>0.12597860746423031</v>
      </c>
    </row>
    <row r="357" spans="1:14" x14ac:dyDescent="0.2">
      <c r="A357" s="19">
        <v>1988</v>
      </c>
      <c r="B357" s="20">
        <v>2</v>
      </c>
      <c r="C357" s="28">
        <v>0.73914042894985998</v>
      </c>
      <c r="D357" s="28">
        <v>4.6432223889680928E-2</v>
      </c>
      <c r="E357" s="28">
        <v>0.56763661513459096</v>
      </c>
      <c r="F357" s="29">
        <v>4.6432223889680928E-2</v>
      </c>
      <c r="G357" s="28">
        <v>0.70826260232139904</v>
      </c>
      <c r="H357" s="28">
        <v>4.9446069786302498E-2</v>
      </c>
      <c r="I357" s="28">
        <v>0.54392341490416318</v>
      </c>
      <c r="J357" s="29">
        <v>4.9446069786302498E-2</v>
      </c>
      <c r="K357" s="28">
        <v>0.6564496342927848</v>
      </c>
      <c r="L357" s="28">
        <v>5.6024569566957533E-2</v>
      </c>
      <c r="M357" s="28">
        <v>0.50413268415814616</v>
      </c>
      <c r="N357" s="29">
        <v>5.6024569566957533E-2</v>
      </c>
    </row>
    <row r="358" spans="1:14" x14ac:dyDescent="0.2">
      <c r="A358" s="19">
        <v>1988</v>
      </c>
      <c r="B358" s="20">
        <v>3</v>
      </c>
      <c r="C358" s="28">
        <v>0.63595274392917267</v>
      </c>
      <c r="D358" s="28">
        <v>7.1053019531122974E-2</v>
      </c>
      <c r="E358" s="28">
        <v>0.48825518127746909</v>
      </c>
      <c r="F358" s="29">
        <v>7.1053019531122974E-2</v>
      </c>
      <c r="G358" s="28">
        <v>0.60826973449369393</v>
      </c>
      <c r="H358" s="28">
        <v>8.0023638047681103E-2</v>
      </c>
      <c r="I358" s="28">
        <v>0.46700144360709461</v>
      </c>
      <c r="J358" s="29">
        <v>8.0023638047681103E-2</v>
      </c>
      <c r="K358" s="28">
        <v>0.56395397342211318</v>
      </c>
      <c r="L358" s="28">
        <v>9.6612418737909225E-2</v>
      </c>
      <c r="M358" s="28">
        <v>0.43297784647349458</v>
      </c>
      <c r="N358" s="29">
        <v>9.6612418737909225E-2</v>
      </c>
    </row>
    <row r="359" spans="1:14" x14ac:dyDescent="0.2">
      <c r="A359" s="19">
        <v>1988</v>
      </c>
      <c r="B359" s="20">
        <v>4</v>
      </c>
      <c r="C359" s="28">
        <v>0.61517195535049196</v>
      </c>
      <c r="D359" s="28">
        <v>3.6280026353501617E-2</v>
      </c>
      <c r="E359" s="28">
        <v>0.51152989828801021</v>
      </c>
      <c r="F359" s="29">
        <v>3.6280026353501617E-2</v>
      </c>
      <c r="G359" s="28">
        <v>0.58731751684903022</v>
      </c>
      <c r="H359" s="28">
        <v>3.626209501950866E-2</v>
      </c>
      <c r="I359" s="28">
        <v>0.48836827986636999</v>
      </c>
      <c r="J359" s="29">
        <v>3.626209501950866E-2</v>
      </c>
      <c r="K359" s="28">
        <v>0.54470374701444357</v>
      </c>
      <c r="L359" s="28">
        <v>3.6999617995389852E-2</v>
      </c>
      <c r="M359" s="28">
        <v>0.45293393153569023</v>
      </c>
      <c r="N359" s="29">
        <v>3.6999617995389852E-2</v>
      </c>
    </row>
    <row r="360" spans="1:14" x14ac:dyDescent="0.2">
      <c r="A360" s="19">
        <v>1988</v>
      </c>
      <c r="B360" s="20">
        <v>5</v>
      </c>
      <c r="C360" s="28">
        <v>0.7043541348901079</v>
      </c>
      <c r="D360" s="28">
        <v>6.5117182623696299E-2</v>
      </c>
      <c r="E360" s="28">
        <v>0.61990869821240402</v>
      </c>
      <c r="F360" s="29">
        <v>6.5117182623696299E-2</v>
      </c>
      <c r="G360" s="28">
        <v>0.67123347537922251</v>
      </c>
      <c r="H360" s="28">
        <v>7.3504411051559249E-2</v>
      </c>
      <c r="I360" s="28">
        <v>0.59075889429376505</v>
      </c>
      <c r="J360" s="29">
        <v>7.3504411051559249E-2</v>
      </c>
      <c r="K360" s="28">
        <v>0.62273113017493154</v>
      </c>
      <c r="L360" s="28">
        <v>8.7988232463234631E-2</v>
      </c>
      <c r="M360" s="28">
        <v>0.54807152413935878</v>
      </c>
      <c r="N360" s="29">
        <v>8.7988232463234631E-2</v>
      </c>
    </row>
    <row r="361" spans="1:14" x14ac:dyDescent="0.2">
      <c r="A361" s="19">
        <v>1988</v>
      </c>
      <c r="B361" s="20">
        <v>6</v>
      </c>
      <c r="C361" s="28">
        <v>0.62857945246911096</v>
      </c>
      <c r="D361" s="28">
        <v>5.4875441240014679E-2</v>
      </c>
      <c r="E361" s="28">
        <v>0.58028495606498642</v>
      </c>
      <c r="F361" s="29">
        <v>5.4875441240014679E-2</v>
      </c>
      <c r="G361" s="28">
        <v>0.597929360502643</v>
      </c>
      <c r="H361" s="28">
        <v>6.0948654278976722E-2</v>
      </c>
      <c r="I361" s="28">
        <v>0.55198974660453459</v>
      </c>
      <c r="J361" s="29">
        <v>6.0948654278976722E-2</v>
      </c>
      <c r="K361" s="28">
        <v>0.55490164890840799</v>
      </c>
      <c r="L361" s="28">
        <v>7.1442714978576183E-2</v>
      </c>
      <c r="M361" s="28">
        <v>0.51226790454628723</v>
      </c>
      <c r="N361" s="29">
        <v>7.1442714978576183E-2</v>
      </c>
    </row>
    <row r="362" spans="1:14" x14ac:dyDescent="0.2">
      <c r="A362" s="19">
        <v>1988</v>
      </c>
      <c r="B362" s="20">
        <v>7</v>
      </c>
      <c r="C362" s="28">
        <v>0.58420326492626584</v>
      </c>
      <c r="D362" s="28">
        <v>5.6573596604158519E-2</v>
      </c>
      <c r="E362" s="28">
        <v>0.56955565115020279</v>
      </c>
      <c r="F362" s="29">
        <v>5.6573596604158519E-2</v>
      </c>
      <c r="G362" s="28">
        <v>0.55470474718723639</v>
      </c>
      <c r="H362" s="28">
        <v>6.3370739844805415E-2</v>
      </c>
      <c r="I362" s="28">
        <v>0.54079674395556521</v>
      </c>
      <c r="J362" s="29">
        <v>6.3370739844805415E-2</v>
      </c>
      <c r="K362" s="28">
        <v>0.51495205206853745</v>
      </c>
      <c r="L362" s="28">
        <v>7.4596352804781232E-2</v>
      </c>
      <c r="M362" s="28">
        <v>0.50204076035769241</v>
      </c>
      <c r="N362" s="29">
        <v>7.4596352804781232E-2</v>
      </c>
    </row>
    <row r="363" spans="1:14" x14ac:dyDescent="0.2">
      <c r="A363" s="19">
        <v>1988</v>
      </c>
      <c r="B363" s="20">
        <v>8</v>
      </c>
      <c r="C363" s="28">
        <v>0.56600865733113659</v>
      </c>
      <c r="D363" s="28">
        <v>3.350600791549635E-2</v>
      </c>
      <c r="E363" s="28">
        <v>0.58299445786159743</v>
      </c>
      <c r="F363" s="29">
        <v>3.350600791549635E-2</v>
      </c>
      <c r="G363" s="28">
        <v>0.53645119950432418</v>
      </c>
      <c r="H363" s="28">
        <v>3.218572830041979E-2</v>
      </c>
      <c r="I363" s="28">
        <v>0.55254998695409985</v>
      </c>
      <c r="J363" s="29">
        <v>3.218572830041979E-2</v>
      </c>
      <c r="K363" s="28">
        <v>0.49816534836453202</v>
      </c>
      <c r="L363" s="28">
        <v>3.0705559286679479E-2</v>
      </c>
      <c r="M363" s="28">
        <v>0.5131151854896504</v>
      </c>
      <c r="N363" s="29">
        <v>3.0705559286679479E-2</v>
      </c>
    </row>
    <row r="364" spans="1:14" x14ac:dyDescent="0.2">
      <c r="A364" s="19">
        <v>1988</v>
      </c>
      <c r="B364" s="20">
        <v>9</v>
      </c>
      <c r="C364" s="28">
        <v>0.44820393720097451</v>
      </c>
      <c r="D364" s="28">
        <v>5.9981258967222353E-2</v>
      </c>
      <c r="E364" s="28">
        <v>0.51317035728429983</v>
      </c>
      <c r="F364" s="29">
        <v>5.9981258967222353E-2</v>
      </c>
      <c r="G364" s="28">
        <v>0.42402659331407322</v>
      </c>
      <c r="H364" s="28">
        <v>6.8306531479485455E-2</v>
      </c>
      <c r="I364" s="28">
        <v>0.48548854735173069</v>
      </c>
      <c r="J364" s="29">
        <v>6.8306531479485455E-2</v>
      </c>
      <c r="K364" s="28">
        <v>0.39388948264604579</v>
      </c>
      <c r="L364" s="28">
        <v>8.0953109410859092E-2</v>
      </c>
      <c r="M364" s="28">
        <v>0.45098311229105348</v>
      </c>
      <c r="N364" s="29">
        <v>8.0953109410859092E-2</v>
      </c>
    </row>
    <row r="365" spans="1:14" x14ac:dyDescent="0.2">
      <c r="A365" s="19">
        <v>1988</v>
      </c>
      <c r="B365" s="20">
        <v>10</v>
      </c>
      <c r="C365" s="28">
        <v>0.52565911050033476</v>
      </c>
      <c r="D365" s="28">
        <v>3.3099373072519381E-2</v>
      </c>
      <c r="E365" s="28">
        <v>0.60379532203890607</v>
      </c>
      <c r="F365" s="29">
        <v>3.3099373072519381E-2</v>
      </c>
      <c r="G365" s="28">
        <v>0.49640133123026858</v>
      </c>
      <c r="H365" s="28">
        <v>3.1461322356672559E-2</v>
      </c>
      <c r="I365" s="28">
        <v>0.57018854170611932</v>
      </c>
      <c r="J365" s="29">
        <v>3.1461322356672559E-2</v>
      </c>
      <c r="K365" s="28">
        <v>0.46126641621196579</v>
      </c>
      <c r="L365" s="28">
        <v>2.9604000126906619E-2</v>
      </c>
      <c r="M365" s="28">
        <v>0.52983102310800456</v>
      </c>
      <c r="N365" s="29">
        <v>2.9604000126906619E-2</v>
      </c>
    </row>
    <row r="366" spans="1:14" x14ac:dyDescent="0.2">
      <c r="A366" s="19">
        <v>1988</v>
      </c>
      <c r="B366" s="20">
        <v>11</v>
      </c>
      <c r="C366" s="28">
        <v>0.52317021264654695</v>
      </c>
      <c r="D366" s="28">
        <v>4.3673926302170027E-2</v>
      </c>
      <c r="E366" s="28">
        <v>0.63965114063629158</v>
      </c>
      <c r="F366" s="29">
        <v>4.3673926302170027E-2</v>
      </c>
      <c r="G366" s="28">
        <v>0.49315574287663327</v>
      </c>
      <c r="H366" s="28">
        <v>4.6974470391210027E-2</v>
      </c>
      <c r="I366" s="28">
        <v>0.60295411668533228</v>
      </c>
      <c r="J366" s="29">
        <v>4.6974470391210027E-2</v>
      </c>
      <c r="K366" s="28">
        <v>0.45839536308523132</v>
      </c>
      <c r="L366" s="28">
        <v>5.2447000218190577E-2</v>
      </c>
      <c r="M366" s="28">
        <v>0.56045453233391473</v>
      </c>
      <c r="N366" s="29">
        <v>5.2447000218190577E-2</v>
      </c>
    </row>
    <row r="367" spans="1:14" x14ac:dyDescent="0.2">
      <c r="A367" s="19">
        <v>1988</v>
      </c>
      <c r="B367" s="20">
        <v>12</v>
      </c>
      <c r="C367" s="28">
        <v>0.52199158683933056</v>
      </c>
      <c r="D367" s="28">
        <v>9.4246673630215091E-2</v>
      </c>
      <c r="E367" s="28">
        <v>0.65033925077461863</v>
      </c>
      <c r="F367" s="29">
        <v>9.4246673630215091E-2</v>
      </c>
      <c r="G367" s="28">
        <v>0.4911543111851786</v>
      </c>
      <c r="H367" s="28">
        <v>0.11324483444036799</v>
      </c>
      <c r="I367" s="28">
        <v>0.61191968377300643</v>
      </c>
      <c r="J367" s="29">
        <v>0.11324483444036799</v>
      </c>
      <c r="K367" s="28">
        <v>0.45667887261403189</v>
      </c>
      <c r="L367" s="28">
        <v>0.1380147574276977</v>
      </c>
      <c r="M367" s="28">
        <v>0.56896739975968758</v>
      </c>
      <c r="N367" s="29">
        <v>0.1380147574276977</v>
      </c>
    </row>
    <row r="368" spans="1:14" x14ac:dyDescent="0.2">
      <c r="A368" s="19">
        <v>1989</v>
      </c>
      <c r="B368" s="20">
        <v>1</v>
      </c>
      <c r="C368" s="28">
        <v>0.46440195505292581</v>
      </c>
      <c r="D368" s="28">
        <v>3.2073694639804619E-2</v>
      </c>
      <c r="E368" s="28">
        <v>0.61089758546004591</v>
      </c>
      <c r="F368" s="29">
        <v>3.2073694639804619E-2</v>
      </c>
      <c r="G368" s="28">
        <v>0.43617713063225588</v>
      </c>
      <c r="H368" s="28">
        <v>3.1793279551224379E-2</v>
      </c>
      <c r="I368" s="28">
        <v>0.57376923812857117</v>
      </c>
      <c r="J368" s="29">
        <v>3.1793279551224379E-2</v>
      </c>
      <c r="K368" s="28">
        <v>0.40568813617539923</v>
      </c>
      <c r="L368" s="28">
        <v>3.2186034433130291E-2</v>
      </c>
      <c r="M368" s="28">
        <v>0.53366248815876149</v>
      </c>
      <c r="N368" s="29">
        <v>3.2186034433130291E-2</v>
      </c>
    </row>
    <row r="369" spans="1:14" x14ac:dyDescent="0.2">
      <c r="A369" s="19">
        <v>1989</v>
      </c>
      <c r="B369" s="20">
        <v>2</v>
      </c>
      <c r="C369" s="28">
        <v>0.44561058623083832</v>
      </c>
      <c r="D369" s="28">
        <v>3.019551695116552E-2</v>
      </c>
      <c r="E369" s="28">
        <v>0.59816098175075605</v>
      </c>
      <c r="F369" s="29">
        <v>3.019551695116552E-2</v>
      </c>
      <c r="G369" s="28">
        <v>0.41842245040582238</v>
      </c>
      <c r="H369" s="28">
        <v>2.8898406083625421E-2</v>
      </c>
      <c r="I369" s="28">
        <v>0.56166525539330414</v>
      </c>
      <c r="J369" s="29">
        <v>2.8898406083625421E-2</v>
      </c>
      <c r="K369" s="28">
        <v>0.3903291831461429</v>
      </c>
      <c r="L369" s="28">
        <v>2.780105646344434E-2</v>
      </c>
      <c r="M369" s="28">
        <v>0.52395453476888165</v>
      </c>
      <c r="N369" s="29">
        <v>2.780105646344434E-2</v>
      </c>
    </row>
    <row r="370" spans="1:14" x14ac:dyDescent="0.2">
      <c r="A370" s="19">
        <v>1989</v>
      </c>
      <c r="B370" s="20">
        <v>3</v>
      </c>
      <c r="C370" s="28">
        <v>0.42826630874926819</v>
      </c>
      <c r="D370" s="28">
        <v>7.9271209135263573E-2</v>
      </c>
      <c r="E370" s="28">
        <v>0.57813363558775244</v>
      </c>
      <c r="F370" s="29">
        <v>7.9271209135263573E-2</v>
      </c>
      <c r="G370" s="28">
        <v>0.40203595003741283</v>
      </c>
      <c r="H370" s="28">
        <v>9.5610115262130299E-2</v>
      </c>
      <c r="I370" s="28">
        <v>0.54272423649412871</v>
      </c>
      <c r="J370" s="29">
        <v>9.5610115262130299E-2</v>
      </c>
      <c r="K370" s="28">
        <v>0.3761497207856605</v>
      </c>
      <c r="L370" s="28">
        <v>0.1141864173450297</v>
      </c>
      <c r="M370" s="28">
        <v>0.5077793913750247</v>
      </c>
      <c r="N370" s="29">
        <v>0.1141864173450297</v>
      </c>
    </row>
    <row r="371" spans="1:14" x14ac:dyDescent="0.2">
      <c r="A371" s="19">
        <v>1989</v>
      </c>
      <c r="B371" s="20">
        <v>4</v>
      </c>
      <c r="C371" s="28">
        <v>0.40068204445141259</v>
      </c>
      <c r="D371" s="28">
        <v>3.7957366232826549E-2</v>
      </c>
      <c r="E371" s="28">
        <v>0.5590207022216791</v>
      </c>
      <c r="F371" s="29">
        <v>3.7957366232826549E-2</v>
      </c>
      <c r="G371" s="28">
        <v>0.37604794824341159</v>
      </c>
      <c r="H371" s="28">
        <v>4.0773550749687068E-2</v>
      </c>
      <c r="I371" s="28">
        <v>0.52465188048012223</v>
      </c>
      <c r="J371" s="29">
        <v>4.0773550749687068E-2</v>
      </c>
      <c r="K371" s="28">
        <v>0.35286788123245427</v>
      </c>
      <c r="L371" s="28">
        <v>4.4530500697333289E-2</v>
      </c>
      <c r="M371" s="28">
        <v>0.49231168076952048</v>
      </c>
      <c r="N371" s="29">
        <v>4.4530500697333289E-2</v>
      </c>
    </row>
    <row r="372" spans="1:14" x14ac:dyDescent="0.2">
      <c r="A372" s="19">
        <v>1989</v>
      </c>
      <c r="B372" s="20">
        <v>5</v>
      </c>
      <c r="C372" s="28">
        <v>0.37976817636204002</v>
      </c>
      <c r="D372" s="28">
        <v>4.7182558679869223E-2</v>
      </c>
      <c r="E372" s="28">
        <v>0.51957481381016679</v>
      </c>
      <c r="F372" s="29">
        <v>4.7182558679869223E-2</v>
      </c>
      <c r="G372" s="28">
        <v>0.35633224776760231</v>
      </c>
      <c r="H372" s="28">
        <v>5.3719406700585053E-2</v>
      </c>
      <c r="I372" s="28">
        <v>0.48751125768872122</v>
      </c>
      <c r="J372" s="29">
        <v>5.3719406700585053E-2</v>
      </c>
      <c r="K372" s="28">
        <v>0.33534388106258989</v>
      </c>
      <c r="L372" s="28">
        <v>6.0889790997262952E-2</v>
      </c>
      <c r="M372" s="28">
        <v>0.45879630103437441</v>
      </c>
      <c r="N372" s="29">
        <v>6.0889790997262952E-2</v>
      </c>
    </row>
    <row r="373" spans="1:14" x14ac:dyDescent="0.2">
      <c r="A373" s="19">
        <v>1989</v>
      </c>
      <c r="B373" s="20">
        <v>6</v>
      </c>
      <c r="C373" s="28">
        <v>0.42464050140037279</v>
      </c>
      <c r="D373" s="28">
        <v>6.513305703320528E-2</v>
      </c>
      <c r="E373" s="28">
        <v>0.55591155305532247</v>
      </c>
      <c r="F373" s="29">
        <v>6.513305703320528E-2</v>
      </c>
      <c r="G373" s="28">
        <v>0.39833826803288919</v>
      </c>
      <c r="H373" s="28">
        <v>7.7606153441146034E-2</v>
      </c>
      <c r="I373" s="28">
        <v>0.52147839052861567</v>
      </c>
      <c r="J373" s="29">
        <v>7.7606153441146034E-2</v>
      </c>
      <c r="K373" s="28">
        <v>0.37596464002011171</v>
      </c>
      <c r="L373" s="28">
        <v>8.9700415624243662E-2</v>
      </c>
      <c r="M373" s="28">
        <v>0.49218830101749228</v>
      </c>
      <c r="N373" s="29">
        <v>8.9700415624243662E-2</v>
      </c>
    </row>
    <row r="374" spans="1:14" x14ac:dyDescent="0.2">
      <c r="A374" s="19">
        <v>1989</v>
      </c>
      <c r="B374" s="20">
        <v>7</v>
      </c>
      <c r="C374" s="28">
        <v>0.42174112962901328</v>
      </c>
      <c r="D374" s="28">
        <v>3.2090376428303771E-2</v>
      </c>
      <c r="E374" s="28">
        <v>0.53605348406685771</v>
      </c>
      <c r="F374" s="29">
        <v>3.2090376428303771E-2</v>
      </c>
      <c r="G374" s="28">
        <v>0.39552274646195779</v>
      </c>
      <c r="H374" s="28">
        <v>3.2237507923638969E-2</v>
      </c>
      <c r="I374" s="28">
        <v>0.50272864412140816</v>
      </c>
      <c r="J374" s="29">
        <v>3.2237507923638969E-2</v>
      </c>
      <c r="K374" s="28">
        <v>0.37438596735268581</v>
      </c>
      <c r="L374" s="28">
        <v>3.2833688737997531E-2</v>
      </c>
      <c r="M374" s="28">
        <v>0.47586277004020638</v>
      </c>
      <c r="N374" s="29">
        <v>3.2833688737997531E-2</v>
      </c>
    </row>
    <row r="375" spans="1:14" x14ac:dyDescent="0.2">
      <c r="A375" s="19">
        <v>1989</v>
      </c>
      <c r="B375" s="20">
        <v>8</v>
      </c>
      <c r="C375" s="28">
        <v>0.30648567939649701</v>
      </c>
      <c r="D375" s="28">
        <v>2.8949475360813819E-2</v>
      </c>
      <c r="E375" s="28">
        <v>0.40326560776285603</v>
      </c>
      <c r="F375" s="29">
        <v>2.8949475360813819E-2</v>
      </c>
      <c r="G375" s="28">
        <v>0.28736337028786813</v>
      </c>
      <c r="H375" s="28">
        <v>2.729837025988412E-2</v>
      </c>
      <c r="I375" s="28">
        <v>0.37810498812247051</v>
      </c>
      <c r="J375" s="29">
        <v>2.729837025988412E-2</v>
      </c>
      <c r="K375" s="28">
        <v>0.27278853038291262</v>
      </c>
      <c r="L375" s="28">
        <v>2.608137234324738E-2</v>
      </c>
      <c r="M375" s="28">
        <v>0.35892780606329011</v>
      </c>
      <c r="N375" s="29">
        <v>2.608137234324738E-2</v>
      </c>
    </row>
    <row r="376" spans="1:14" x14ac:dyDescent="0.2">
      <c r="A376" s="19">
        <v>1989</v>
      </c>
      <c r="B376" s="20">
        <v>9</v>
      </c>
      <c r="C376" s="28">
        <v>0.418552540841584</v>
      </c>
      <c r="D376" s="28">
        <v>4.0322591768232122E-2</v>
      </c>
      <c r="E376" s="28">
        <v>0.51441925368453323</v>
      </c>
      <c r="F376" s="29">
        <v>4.0322591768232122E-2</v>
      </c>
      <c r="G376" s="28">
        <v>0.39234464689557819</v>
      </c>
      <c r="H376" s="28">
        <v>4.4444683318420483E-2</v>
      </c>
      <c r="I376" s="28">
        <v>0.48220861361234602</v>
      </c>
      <c r="J376" s="29">
        <v>4.4444683318420483E-2</v>
      </c>
      <c r="K376" s="28">
        <v>0.37351027876379028</v>
      </c>
      <c r="L376" s="28">
        <v>4.8143683258359909E-2</v>
      </c>
      <c r="M376" s="28">
        <v>0.45906035705537263</v>
      </c>
      <c r="N376" s="29">
        <v>4.8143683258359909E-2</v>
      </c>
    </row>
    <row r="377" spans="1:14" x14ac:dyDescent="0.2">
      <c r="A377" s="19">
        <v>1989</v>
      </c>
      <c r="B377" s="20">
        <v>10</v>
      </c>
      <c r="C377" s="28">
        <v>0.41190663876549871</v>
      </c>
      <c r="D377" s="28">
        <v>4.2937298428223268E-2</v>
      </c>
      <c r="E377" s="28">
        <v>0.47551696147215139</v>
      </c>
      <c r="F377" s="29">
        <v>4.2937298428223268E-2</v>
      </c>
      <c r="G377" s="28">
        <v>0.38602361309029359</v>
      </c>
      <c r="H377" s="28">
        <v>4.8152675708951077E-2</v>
      </c>
      <c r="I377" s="28">
        <v>0.44563684650322011</v>
      </c>
      <c r="J377" s="29">
        <v>4.8152675708951077E-2</v>
      </c>
      <c r="K377" s="28">
        <v>0.36853811512662787</v>
      </c>
      <c r="L377" s="28">
        <v>5.2375886389849469E-2</v>
      </c>
      <c r="M377" s="28">
        <v>0.42545108089762268</v>
      </c>
      <c r="N377" s="29">
        <v>5.2375886389849469E-2</v>
      </c>
    </row>
    <row r="378" spans="1:14" x14ac:dyDescent="0.2">
      <c r="A378" s="19">
        <v>1989</v>
      </c>
      <c r="B378" s="20">
        <v>11</v>
      </c>
      <c r="C378" s="28">
        <v>0.37753230922762621</v>
      </c>
      <c r="D378" s="28">
        <v>3.2966000215958198E-2</v>
      </c>
      <c r="E378" s="28">
        <v>0.43632052921000808</v>
      </c>
      <c r="F378" s="29">
        <v>3.2966000215958198E-2</v>
      </c>
      <c r="G378" s="28">
        <v>0.35372628215170482</v>
      </c>
      <c r="H378" s="28">
        <v>3.3824217677464401E-2</v>
      </c>
      <c r="I378" s="28">
        <v>0.40880749766734581</v>
      </c>
      <c r="J378" s="29">
        <v>3.3824217677464401E-2</v>
      </c>
      <c r="K378" s="28">
        <v>0.33865946640942363</v>
      </c>
      <c r="L378" s="28">
        <v>3.4754488176008069E-2</v>
      </c>
      <c r="M378" s="28">
        <v>0.39139452172462152</v>
      </c>
      <c r="N378" s="29">
        <v>3.4754488176008069E-2</v>
      </c>
    </row>
    <row r="379" spans="1:14" x14ac:dyDescent="0.2">
      <c r="A379" s="19">
        <v>1989</v>
      </c>
      <c r="B379" s="20">
        <v>12</v>
      </c>
      <c r="C379" s="28">
        <v>0.45033902358160999</v>
      </c>
      <c r="D379" s="28">
        <v>4.393432972322292E-2</v>
      </c>
      <c r="E379" s="28">
        <v>0.48081914268931769</v>
      </c>
      <c r="F379" s="29">
        <v>4.393432972322292E-2</v>
      </c>
      <c r="G379" s="28">
        <v>0.42184382601710169</v>
      </c>
      <c r="H379" s="28">
        <v>4.9614870461765062E-2</v>
      </c>
      <c r="I379" s="28">
        <v>0.45039531586932929</v>
      </c>
      <c r="J379" s="29">
        <v>4.9614870461765062E-2</v>
      </c>
      <c r="K379" s="28">
        <v>0.40501269047760191</v>
      </c>
      <c r="L379" s="28">
        <v>5.3528668483584688E-2</v>
      </c>
      <c r="M379" s="28">
        <v>0.43242500519932031</v>
      </c>
      <c r="N379" s="29">
        <v>5.3528668483584688E-2</v>
      </c>
    </row>
    <row r="380" spans="1:14" x14ac:dyDescent="0.2">
      <c r="A380" s="19">
        <v>1990</v>
      </c>
      <c r="B380" s="20">
        <v>1</v>
      </c>
      <c r="C380" s="28">
        <v>0.39853214999567721</v>
      </c>
      <c r="D380" s="28">
        <v>5.5867448956752302E-2</v>
      </c>
      <c r="E380" s="28">
        <v>0.41561742465679707</v>
      </c>
      <c r="F380" s="29">
        <v>5.5867448956752302E-2</v>
      </c>
      <c r="G380" s="28">
        <v>0.37322881351387399</v>
      </c>
      <c r="H380" s="28">
        <v>6.5726677976547437E-2</v>
      </c>
      <c r="I380" s="28">
        <v>0.38922932135344879</v>
      </c>
      <c r="J380" s="29">
        <v>6.5726677976547437E-2</v>
      </c>
      <c r="K380" s="28">
        <v>0.35934109586747498</v>
      </c>
      <c r="L380" s="28">
        <v>7.1684684937948467E-2</v>
      </c>
      <c r="M380" s="28">
        <v>0.37474623023364911</v>
      </c>
      <c r="N380" s="29">
        <v>7.1684684937948467E-2</v>
      </c>
    </row>
    <row r="381" spans="1:14" x14ac:dyDescent="0.2">
      <c r="A381" s="19">
        <v>1990</v>
      </c>
      <c r="B381" s="20">
        <v>2</v>
      </c>
      <c r="C381" s="28">
        <v>0.35486099374611829</v>
      </c>
      <c r="D381" s="28">
        <v>4.0789565262194002E-2</v>
      </c>
      <c r="E381" s="28">
        <v>0.358378354127248</v>
      </c>
      <c r="F381" s="29">
        <v>4.0789565262194002E-2</v>
      </c>
      <c r="G381" s="28">
        <v>0.3347336503288954</v>
      </c>
      <c r="H381" s="28">
        <v>4.4739334632932962E-2</v>
      </c>
      <c r="I381" s="28">
        <v>0.33805150971791598</v>
      </c>
      <c r="J381" s="29">
        <v>4.4739334632932962E-2</v>
      </c>
      <c r="K381" s="28">
        <v>0.32276271354288172</v>
      </c>
      <c r="L381" s="28">
        <v>4.7462602085550643E-2</v>
      </c>
      <c r="M381" s="28">
        <v>0.3259619177415089</v>
      </c>
      <c r="N381" s="29">
        <v>4.7462602085550643E-2</v>
      </c>
    </row>
    <row r="382" spans="1:14" x14ac:dyDescent="0.2">
      <c r="A382" s="19">
        <v>1990</v>
      </c>
      <c r="B382" s="20">
        <v>3</v>
      </c>
      <c r="C382" s="28">
        <v>0.43859073917938179</v>
      </c>
      <c r="D382" s="28">
        <v>3.1583080482518143E-2</v>
      </c>
      <c r="E382" s="28">
        <v>0.42399702247827942</v>
      </c>
      <c r="F382" s="29">
        <v>3.1583080482518143E-2</v>
      </c>
      <c r="G382" s="28">
        <v>0.41666808905095137</v>
      </c>
      <c r="H382" s="28">
        <v>3.19003809029701E-2</v>
      </c>
      <c r="I382" s="28">
        <v>0.40280382903174411</v>
      </c>
      <c r="J382" s="29">
        <v>3.19003809029701E-2</v>
      </c>
      <c r="K382" s="28">
        <v>0.40236836235033729</v>
      </c>
      <c r="L382" s="28">
        <v>3.2292073575041623E-2</v>
      </c>
      <c r="M382" s="28">
        <v>0.38897991301687868</v>
      </c>
      <c r="N382" s="29">
        <v>3.2292073575041623E-2</v>
      </c>
    </row>
    <row r="383" spans="1:14" x14ac:dyDescent="0.2">
      <c r="A383" s="19">
        <v>1990</v>
      </c>
      <c r="B383" s="20">
        <v>4</v>
      </c>
      <c r="C383" s="28">
        <v>0.44890949810592939</v>
      </c>
      <c r="D383" s="28">
        <v>0.10558303700829511</v>
      </c>
      <c r="E383" s="28">
        <v>0.43973676213299462</v>
      </c>
      <c r="F383" s="29">
        <v>0.10558303700829511</v>
      </c>
      <c r="G383" s="28">
        <v>0.42947752759830099</v>
      </c>
      <c r="H383" s="28">
        <v>0.1207699818827046</v>
      </c>
      <c r="I383" s="28">
        <v>0.42070185235955071</v>
      </c>
      <c r="J383" s="29">
        <v>0.1207699818827046</v>
      </c>
      <c r="K383" s="28">
        <v>0.41535647539418169</v>
      </c>
      <c r="L383" s="28">
        <v>0.1320279549173185</v>
      </c>
      <c r="M383" s="28">
        <v>0.40686934090601679</v>
      </c>
      <c r="N383" s="29">
        <v>0.1320279549173185</v>
      </c>
    </row>
    <row r="384" spans="1:14" x14ac:dyDescent="0.2">
      <c r="A384" s="19">
        <v>1990</v>
      </c>
      <c r="B384" s="20">
        <v>5</v>
      </c>
      <c r="C384" s="28">
        <v>0.38312641255453178</v>
      </c>
      <c r="D384" s="28">
        <v>3.024612215120745E-2</v>
      </c>
      <c r="E384" s="28">
        <v>0.35747154409526549</v>
      </c>
      <c r="F384" s="29">
        <v>3.024612215120745E-2</v>
      </c>
      <c r="G384" s="28">
        <v>0.36909367422013772</v>
      </c>
      <c r="H384" s="28">
        <v>3.018483621999269E-2</v>
      </c>
      <c r="I384" s="28">
        <v>0.34437846443303588</v>
      </c>
      <c r="J384" s="29">
        <v>3.018483621999269E-2</v>
      </c>
      <c r="K384" s="28">
        <v>0.35748800400136321</v>
      </c>
      <c r="L384" s="28">
        <v>3.0235360672313159E-2</v>
      </c>
      <c r="M384" s="28">
        <v>0.33354993181972981</v>
      </c>
      <c r="N384" s="29">
        <v>3.0235360672313159E-2</v>
      </c>
    </row>
    <row r="385" spans="1:14" x14ac:dyDescent="0.2">
      <c r="A385" s="19">
        <v>1990</v>
      </c>
      <c r="B385" s="20">
        <v>6</v>
      </c>
      <c r="C385" s="28">
        <v>0.40213139565669881</v>
      </c>
      <c r="D385" s="28">
        <v>5.8764626213699371E-2</v>
      </c>
      <c r="E385" s="28">
        <v>0.3793404036920644</v>
      </c>
      <c r="F385" s="29">
        <v>5.8764626213699371E-2</v>
      </c>
      <c r="G385" s="28">
        <v>0.39006601969542942</v>
      </c>
      <c r="H385" s="28">
        <v>6.3215861342940702E-2</v>
      </c>
      <c r="I385" s="28">
        <v>0.36795883876756957</v>
      </c>
      <c r="J385" s="29">
        <v>6.3215861342940702E-2</v>
      </c>
      <c r="K385" s="28">
        <v>0.37835955803263271</v>
      </c>
      <c r="L385" s="28">
        <v>6.7659187939543897E-2</v>
      </c>
      <c r="M385" s="28">
        <v>0.35691584649953467</v>
      </c>
      <c r="N385" s="29">
        <v>6.7659187939543897E-2</v>
      </c>
    </row>
    <row r="386" spans="1:14" x14ac:dyDescent="0.2">
      <c r="A386" s="19">
        <v>1990</v>
      </c>
      <c r="B386" s="20">
        <v>7</v>
      </c>
      <c r="C386" s="28">
        <v>0.51060460094385263</v>
      </c>
      <c r="D386" s="28">
        <v>5.9790590021596091E-2</v>
      </c>
      <c r="E386" s="28">
        <v>0.48477430780279351</v>
      </c>
      <c r="F386" s="29">
        <v>5.9790590021596091E-2</v>
      </c>
      <c r="G386" s="28">
        <v>0.49864792254709922</v>
      </c>
      <c r="H386" s="28">
        <v>6.3259955596403683E-2</v>
      </c>
      <c r="I386" s="28">
        <v>0.47342248981546559</v>
      </c>
      <c r="J386" s="29">
        <v>6.3259955596403683E-2</v>
      </c>
      <c r="K386" s="28">
        <v>0.4843950885033137</v>
      </c>
      <c r="L386" s="28">
        <v>6.7481008986498378E-2</v>
      </c>
      <c r="M386" s="28">
        <v>0.45989067332765471</v>
      </c>
      <c r="N386" s="29">
        <v>6.7481008986498378E-2</v>
      </c>
    </row>
    <row r="387" spans="1:14" x14ac:dyDescent="0.2">
      <c r="A387" s="19">
        <v>1990</v>
      </c>
      <c r="B387" s="20">
        <v>8</v>
      </c>
      <c r="C387" s="28">
        <v>0.52220108641761798</v>
      </c>
      <c r="D387" s="28">
        <v>2.876039485842188E-2</v>
      </c>
      <c r="E387" s="28">
        <v>0.48911429618725571</v>
      </c>
      <c r="F387" s="29">
        <v>2.876039485842188E-2</v>
      </c>
      <c r="G387" s="28">
        <v>0.5133936238695036</v>
      </c>
      <c r="H387" s="28">
        <v>2.8612629656786018E-2</v>
      </c>
      <c r="I387" s="28">
        <v>0.48086487664856958</v>
      </c>
      <c r="J387" s="29">
        <v>2.8612629656786018E-2</v>
      </c>
      <c r="K387" s="28">
        <v>0.4994508270015281</v>
      </c>
      <c r="L387" s="28">
        <v>2.841639823632686E-2</v>
      </c>
      <c r="M387" s="28">
        <v>0.46780549884500089</v>
      </c>
      <c r="N387" s="29">
        <v>2.841639823632686E-2</v>
      </c>
    </row>
    <row r="388" spans="1:14" x14ac:dyDescent="0.2">
      <c r="A388" s="19">
        <v>1990</v>
      </c>
      <c r="B388" s="20">
        <v>9</v>
      </c>
      <c r="C388" s="28">
        <v>0.49298316236354289</v>
      </c>
      <c r="D388" s="28">
        <v>3.7227739396196398E-2</v>
      </c>
      <c r="E388" s="28">
        <v>0.46702753886079329</v>
      </c>
      <c r="F388" s="29">
        <v>3.7227739396196398E-2</v>
      </c>
      <c r="G388" s="28">
        <v>0.48788016708441079</v>
      </c>
      <c r="H388" s="28">
        <v>3.765359014053158E-2</v>
      </c>
      <c r="I388" s="28">
        <v>0.46219321690422749</v>
      </c>
      <c r="J388" s="29">
        <v>3.765359014053158E-2</v>
      </c>
      <c r="K388" s="28">
        <v>0.47532364398453192</v>
      </c>
      <c r="L388" s="28">
        <v>3.8758226783622771E-2</v>
      </c>
      <c r="M388" s="28">
        <v>0.45029779627389638</v>
      </c>
      <c r="N388" s="29">
        <v>3.8758226783622771E-2</v>
      </c>
    </row>
    <row r="389" spans="1:14" x14ac:dyDescent="0.2">
      <c r="A389" s="19">
        <v>1990</v>
      </c>
      <c r="B389" s="20">
        <v>10</v>
      </c>
      <c r="C389" s="28">
        <v>0.45396053076083492</v>
      </c>
      <c r="D389" s="28">
        <v>0.1276951964715885</v>
      </c>
      <c r="E389" s="28">
        <v>0.40946202476628468</v>
      </c>
      <c r="F389" s="29">
        <v>0.1276951964715885</v>
      </c>
      <c r="G389" s="28">
        <v>0.45220276205235138</v>
      </c>
      <c r="H389" s="28">
        <v>0.12909964433761029</v>
      </c>
      <c r="I389" s="28">
        <v>0.40787655756004948</v>
      </c>
      <c r="J389" s="29">
        <v>0.12909964433761029</v>
      </c>
      <c r="K389" s="28">
        <v>0.44120549012476351</v>
      </c>
      <c r="L389" s="28">
        <v>0.13785148701980571</v>
      </c>
      <c r="M389" s="28">
        <v>0.39795726959281452</v>
      </c>
      <c r="N389" s="29">
        <v>0.13785148701980571</v>
      </c>
    </row>
    <row r="390" spans="1:14" x14ac:dyDescent="0.2">
      <c r="A390" s="19">
        <v>1990</v>
      </c>
      <c r="B390" s="20">
        <v>11</v>
      </c>
      <c r="C390" s="28">
        <v>0.42817725796627693</v>
      </c>
      <c r="D390" s="28">
        <v>3.4474436942040353E-2</v>
      </c>
      <c r="E390" s="28">
        <v>0.39533761440100312</v>
      </c>
      <c r="F390" s="29">
        <v>3.4474436942040353E-2</v>
      </c>
      <c r="G390" s="28">
        <v>0.42927844557515038</v>
      </c>
      <c r="H390" s="28">
        <v>3.4408247397315558E-2</v>
      </c>
      <c r="I390" s="28">
        <v>0.39635434491202493</v>
      </c>
      <c r="J390" s="29">
        <v>3.4408247397315558E-2</v>
      </c>
      <c r="K390" s="28">
        <v>0.41944564956166269</v>
      </c>
      <c r="L390" s="28">
        <v>3.5023230098933128E-2</v>
      </c>
      <c r="M390" s="28">
        <v>0.38727568870938728</v>
      </c>
      <c r="N390" s="29">
        <v>3.5023230098933128E-2</v>
      </c>
    </row>
    <row r="391" spans="1:14" x14ac:dyDescent="0.2">
      <c r="A391" s="19">
        <v>1990</v>
      </c>
      <c r="B391" s="20">
        <v>12</v>
      </c>
      <c r="C391" s="28">
        <v>0.32951075422473503</v>
      </c>
      <c r="D391" s="28">
        <v>4.9363253415718983E-2</v>
      </c>
      <c r="E391" s="28">
        <v>0.28920139616083879</v>
      </c>
      <c r="F391" s="29">
        <v>4.9363253415718983E-2</v>
      </c>
      <c r="G391" s="28">
        <v>0.33246997894468028</v>
      </c>
      <c r="H391" s="28">
        <v>4.8565033532713117E-2</v>
      </c>
      <c r="I391" s="28">
        <v>0.29179861615924341</v>
      </c>
      <c r="J391" s="29">
        <v>4.8565033532713117E-2</v>
      </c>
      <c r="K391" s="28">
        <v>0.32532350950727268</v>
      </c>
      <c r="L391" s="28">
        <v>5.0502760789843767E-2</v>
      </c>
      <c r="M391" s="28">
        <v>0.28552638099720229</v>
      </c>
      <c r="N391" s="29">
        <v>5.0502760789843767E-2</v>
      </c>
    </row>
    <row r="392" spans="1:14" x14ac:dyDescent="0.2">
      <c r="A392" s="19">
        <v>1991</v>
      </c>
      <c r="B392" s="20">
        <v>1</v>
      </c>
      <c r="C392" s="28">
        <v>0.35898669185882531</v>
      </c>
      <c r="D392" s="28">
        <v>7.7663700668415436E-2</v>
      </c>
      <c r="E392" s="28">
        <v>0.3311382680099072</v>
      </c>
      <c r="F392" s="29">
        <v>7.7663700668415436E-2</v>
      </c>
      <c r="G392" s="28">
        <v>0.36449885624192008</v>
      </c>
      <c r="H392" s="28">
        <v>7.4874530428668165E-2</v>
      </c>
      <c r="I392" s="28">
        <v>0.33622282576148449</v>
      </c>
      <c r="J392" s="29">
        <v>7.4874530428668165E-2</v>
      </c>
      <c r="K392" s="28">
        <v>0.35717667211195908</v>
      </c>
      <c r="L392" s="28">
        <v>7.8577923142785611E-2</v>
      </c>
      <c r="M392" s="28">
        <v>0.32946866070235642</v>
      </c>
      <c r="N392" s="29">
        <v>7.8577923142785611E-2</v>
      </c>
    </row>
    <row r="393" spans="1:14" x14ac:dyDescent="0.2">
      <c r="A393" s="19">
        <v>1991</v>
      </c>
      <c r="B393" s="20">
        <v>2</v>
      </c>
      <c r="C393" s="28">
        <v>0.3214327540683064</v>
      </c>
      <c r="D393" s="28">
        <v>0.13013720510212401</v>
      </c>
      <c r="E393" s="28">
        <v>0.30620215934664402</v>
      </c>
      <c r="F393" s="29">
        <v>0.13013720510212401</v>
      </c>
      <c r="G393" s="28">
        <v>0.32393584438859158</v>
      </c>
      <c r="H393" s="28">
        <v>0.12744125694479269</v>
      </c>
      <c r="I393" s="28">
        <v>0.30858664459716739</v>
      </c>
      <c r="J393" s="29">
        <v>0.12744125694479269</v>
      </c>
      <c r="K393" s="28">
        <v>0.31779574126334098</v>
      </c>
      <c r="L393" s="28">
        <v>0.1340357748864133</v>
      </c>
      <c r="M393" s="28">
        <v>0.30273748077746759</v>
      </c>
      <c r="N393" s="29">
        <v>0.1340357748864133</v>
      </c>
    </row>
    <row r="394" spans="1:14" x14ac:dyDescent="0.2">
      <c r="A394" s="19">
        <v>1991</v>
      </c>
      <c r="B394" s="20">
        <v>3</v>
      </c>
      <c r="C394" s="28">
        <v>0.33669777346807961</v>
      </c>
      <c r="D394" s="28">
        <v>7.009329152131584E-2</v>
      </c>
      <c r="E394" s="28">
        <v>0.33074453061556952</v>
      </c>
      <c r="F394" s="29">
        <v>7.009329152131584E-2</v>
      </c>
      <c r="G394" s="28">
        <v>0.33676680686161281</v>
      </c>
      <c r="H394" s="28">
        <v>7.0059403821353686E-2</v>
      </c>
      <c r="I394" s="28">
        <v>0.33081234341131732</v>
      </c>
      <c r="J394" s="29">
        <v>7.0059403821353686E-2</v>
      </c>
      <c r="K394" s="28">
        <v>0.33076691136081199</v>
      </c>
      <c r="L394" s="28">
        <v>7.3005031747532853E-2</v>
      </c>
      <c r="M394" s="28">
        <v>0.32491853365809381</v>
      </c>
      <c r="N394" s="29">
        <v>7.3005031747532853E-2</v>
      </c>
    </row>
    <row r="395" spans="1:14" x14ac:dyDescent="0.2">
      <c r="A395" s="19">
        <v>1991</v>
      </c>
      <c r="B395" s="20">
        <v>4</v>
      </c>
      <c r="C395" s="28">
        <v>0.3545211314563198</v>
      </c>
      <c r="D395" s="28">
        <v>3.8889997242140061E-2</v>
      </c>
      <c r="E395" s="28">
        <v>0.38135854466906938</v>
      </c>
      <c r="F395" s="29">
        <v>3.8889997242140061E-2</v>
      </c>
      <c r="G395" s="28">
        <v>0.35190049855786021</v>
      </c>
      <c r="H395" s="28">
        <v>3.9241011077094511E-2</v>
      </c>
      <c r="I395" s="28">
        <v>0.37853952865114388</v>
      </c>
      <c r="J395" s="29">
        <v>3.9241011077094511E-2</v>
      </c>
      <c r="K395" s="28">
        <v>0.34603333916740803</v>
      </c>
      <c r="L395" s="28">
        <v>4.0047238707524017E-2</v>
      </c>
      <c r="M395" s="28">
        <v>0.37222822258796778</v>
      </c>
      <c r="N395" s="29">
        <v>4.0047238707524017E-2</v>
      </c>
    </row>
    <row r="396" spans="1:14" x14ac:dyDescent="0.2">
      <c r="A396" s="19">
        <v>1991</v>
      </c>
      <c r="B396" s="20">
        <v>5</v>
      </c>
      <c r="C396" s="28">
        <v>0.35298073482435272</v>
      </c>
      <c r="D396" s="28">
        <v>2.7565687290455668E-2</v>
      </c>
      <c r="E396" s="28">
        <v>0.39634041966356309</v>
      </c>
      <c r="F396" s="29">
        <v>2.7565687290455668E-2</v>
      </c>
      <c r="G396" s="28">
        <v>0.34768462872245542</v>
      </c>
      <c r="H396" s="28">
        <v>2.733589637162542E-2</v>
      </c>
      <c r="I396" s="28">
        <v>0.39039374691936007</v>
      </c>
      <c r="J396" s="29">
        <v>2.733589637162542E-2</v>
      </c>
      <c r="K396" s="28">
        <v>0.34228700622279018</v>
      </c>
      <c r="L396" s="28">
        <v>2.7110544019007331E-2</v>
      </c>
      <c r="M396" s="28">
        <v>0.38433308763786311</v>
      </c>
      <c r="N396" s="29">
        <v>2.7110544019007331E-2</v>
      </c>
    </row>
    <row r="397" spans="1:14" x14ac:dyDescent="0.2">
      <c r="A397" s="19">
        <v>1991</v>
      </c>
      <c r="B397" s="20">
        <v>6</v>
      </c>
      <c r="C397" s="28">
        <v>0.28369907704433173</v>
      </c>
      <c r="D397" s="28">
        <v>5.2960323636384747E-2</v>
      </c>
      <c r="E397" s="28">
        <v>0.35875465722108768</v>
      </c>
      <c r="F397" s="29">
        <v>5.2960323636384747E-2</v>
      </c>
      <c r="G397" s="28">
        <v>0.27727875067659352</v>
      </c>
      <c r="H397" s="28">
        <v>5.5502771037860443E-2</v>
      </c>
      <c r="I397" s="28">
        <v>0.35063576586161571</v>
      </c>
      <c r="J397" s="29">
        <v>5.5502771037860443E-2</v>
      </c>
      <c r="K397" s="28">
        <v>0.27329391186241297</v>
      </c>
      <c r="L397" s="28">
        <v>5.7101004395812067E-2</v>
      </c>
      <c r="M397" s="28">
        <v>0.34559669595079179</v>
      </c>
      <c r="N397" s="29">
        <v>5.7101004395812067E-2</v>
      </c>
    </row>
    <row r="398" spans="1:14" x14ac:dyDescent="0.2">
      <c r="A398" s="19">
        <v>1991</v>
      </c>
      <c r="B398" s="20">
        <v>7</v>
      </c>
      <c r="C398" s="28">
        <v>0.28032552476165129</v>
      </c>
      <c r="D398" s="28">
        <v>2.7909425948559809E-2</v>
      </c>
      <c r="E398" s="28">
        <v>0.37166953068957359</v>
      </c>
      <c r="F398" s="29">
        <v>2.7909425948559809E-2</v>
      </c>
      <c r="G398" s="28">
        <v>0.27183936764640498</v>
      </c>
      <c r="H398" s="28">
        <v>2.743156641496753E-2</v>
      </c>
      <c r="I398" s="28">
        <v>0.36041816128586579</v>
      </c>
      <c r="J398" s="29">
        <v>2.743156641496753E-2</v>
      </c>
      <c r="K398" s="28">
        <v>0.26824754722363098</v>
      </c>
      <c r="L398" s="28">
        <v>2.7240386966046141E-2</v>
      </c>
      <c r="M398" s="28">
        <v>0.35565594702803571</v>
      </c>
      <c r="N398" s="29">
        <v>2.7240386966046141E-2</v>
      </c>
    </row>
    <row r="399" spans="1:14" x14ac:dyDescent="0.2">
      <c r="A399" s="19">
        <v>1991</v>
      </c>
      <c r="B399" s="20">
        <v>8</v>
      </c>
      <c r="C399" s="28">
        <v>0.35651280095939719</v>
      </c>
      <c r="D399" s="28">
        <v>3.8169772898758753E-2</v>
      </c>
      <c r="E399" s="28">
        <v>0.45813638723263839</v>
      </c>
      <c r="F399" s="29">
        <v>3.8169772898758753E-2</v>
      </c>
      <c r="G399" s="28">
        <v>0.34299054209964502</v>
      </c>
      <c r="H399" s="28">
        <v>3.9979630422447503E-2</v>
      </c>
      <c r="I399" s="28">
        <v>0.44075962318781259</v>
      </c>
      <c r="J399" s="29">
        <v>3.9979630422447503E-2</v>
      </c>
      <c r="K399" s="28">
        <v>0.3388575715897621</v>
      </c>
      <c r="L399" s="28">
        <v>4.0569016827510532E-2</v>
      </c>
      <c r="M399" s="28">
        <v>0.43544855392791121</v>
      </c>
      <c r="N399" s="29">
        <v>4.0569016827510532E-2</v>
      </c>
    </row>
    <row r="400" spans="1:14" x14ac:dyDescent="0.2">
      <c r="A400" s="19">
        <v>1991</v>
      </c>
      <c r="B400" s="20">
        <v>9</v>
      </c>
      <c r="C400" s="28">
        <v>0.3513374491462547</v>
      </c>
      <c r="D400" s="28">
        <v>2.712639497069937E-2</v>
      </c>
      <c r="E400" s="28">
        <v>0.47525263698503412</v>
      </c>
      <c r="F400" s="29">
        <v>2.712639497069937E-2</v>
      </c>
      <c r="G400" s="28">
        <v>0.33531611305338738</v>
      </c>
      <c r="H400" s="28">
        <v>2.595321279076963E-2</v>
      </c>
      <c r="I400" s="28">
        <v>0.45358064544339499</v>
      </c>
      <c r="J400" s="29">
        <v>2.595321279076963E-2</v>
      </c>
      <c r="K400" s="28">
        <v>0.33166735187634061</v>
      </c>
      <c r="L400" s="28">
        <v>2.568764709543683E-2</v>
      </c>
      <c r="M400" s="28">
        <v>0.44864498209371823</v>
      </c>
      <c r="N400" s="29">
        <v>2.568764709543683E-2</v>
      </c>
    </row>
    <row r="401" spans="1:14" x14ac:dyDescent="0.2">
      <c r="A401" s="19">
        <v>1991</v>
      </c>
      <c r="B401" s="20">
        <v>10</v>
      </c>
      <c r="C401" s="28">
        <v>0.31460709674943921</v>
      </c>
      <c r="D401" s="28">
        <v>7.2979692132428609E-2</v>
      </c>
      <c r="E401" s="28">
        <v>0.43398798474640571</v>
      </c>
      <c r="F401" s="29">
        <v>7.2979692132428609E-2</v>
      </c>
      <c r="G401" s="28">
        <v>0.2978423719947742</v>
      </c>
      <c r="H401" s="28">
        <v>8.4133225815937379E-2</v>
      </c>
      <c r="I401" s="28">
        <v>0.41086171332316512</v>
      </c>
      <c r="J401" s="29">
        <v>8.4133225815937379E-2</v>
      </c>
      <c r="K401" s="28">
        <v>0.29495084838047381</v>
      </c>
      <c r="L401" s="28">
        <v>8.6074007258504337E-2</v>
      </c>
      <c r="M401" s="28">
        <v>0.40687297143150869</v>
      </c>
      <c r="N401" s="29">
        <v>8.6074007258504337E-2</v>
      </c>
    </row>
    <row r="402" spans="1:14" x14ac:dyDescent="0.2">
      <c r="A402" s="19">
        <v>1991</v>
      </c>
      <c r="B402" s="20">
        <v>11</v>
      </c>
      <c r="C402" s="28">
        <v>0.2307976360352782</v>
      </c>
      <c r="D402" s="28">
        <v>2.829931623141576E-2</v>
      </c>
      <c r="E402" s="28">
        <v>0.37626500940056679</v>
      </c>
      <c r="F402" s="29">
        <v>2.829931623141576E-2</v>
      </c>
      <c r="G402" s="28">
        <v>0.2167213453965425</v>
      </c>
      <c r="H402" s="28">
        <v>2.7081603901140519E-2</v>
      </c>
      <c r="I402" s="28">
        <v>0.35331669970167801</v>
      </c>
      <c r="J402" s="29">
        <v>2.7081603901140519E-2</v>
      </c>
      <c r="K402" s="28">
        <v>0.2148727533666385</v>
      </c>
      <c r="L402" s="28">
        <v>2.6930707762527099E-2</v>
      </c>
      <c r="M402" s="28">
        <v>0.3503029751702737</v>
      </c>
      <c r="N402" s="29">
        <v>2.6930707762527099E-2</v>
      </c>
    </row>
    <row r="403" spans="1:14" x14ac:dyDescent="0.2">
      <c r="A403" s="19">
        <v>1991</v>
      </c>
      <c r="B403" s="20">
        <v>12</v>
      </c>
      <c r="C403" s="28">
        <v>0.2267767188004049</v>
      </c>
      <c r="D403" s="28">
        <v>3.3391271782114637E-2</v>
      </c>
      <c r="E403" s="28">
        <v>0.37268265060849121</v>
      </c>
      <c r="F403" s="29">
        <v>3.3391271782114637E-2</v>
      </c>
      <c r="G403" s="28">
        <v>0.21119560521919939</v>
      </c>
      <c r="H403" s="28">
        <v>3.4727767964153479E-2</v>
      </c>
      <c r="I403" s="28">
        <v>0.34707680032724419</v>
      </c>
      <c r="J403" s="29">
        <v>3.4727767964153479E-2</v>
      </c>
      <c r="K403" s="28">
        <v>0.20964410927860619</v>
      </c>
      <c r="L403" s="28">
        <v>3.4895410522123013E-2</v>
      </c>
      <c r="M403" s="28">
        <v>0.34452708701184209</v>
      </c>
      <c r="N403" s="29">
        <v>3.4895410522123013E-2</v>
      </c>
    </row>
    <row r="404" spans="1:14" x14ac:dyDescent="0.2">
      <c r="A404" s="19">
        <v>1992</v>
      </c>
      <c r="B404" s="20">
        <v>1</v>
      </c>
      <c r="C404" s="28">
        <v>0.2313886606558696</v>
      </c>
      <c r="D404" s="28">
        <v>3.912400029756942E-2</v>
      </c>
      <c r="E404" s="28">
        <v>0.3905487669862604</v>
      </c>
      <c r="F404" s="29">
        <v>3.912400029756942E-2</v>
      </c>
      <c r="G404" s="28">
        <v>0.21370150870120061</v>
      </c>
      <c r="H404" s="28">
        <v>4.3576269652092568E-2</v>
      </c>
      <c r="I404" s="28">
        <v>0.36069555219252419</v>
      </c>
      <c r="J404" s="29">
        <v>4.3576269652092568E-2</v>
      </c>
      <c r="K404" s="28">
        <v>0.2123856368894661</v>
      </c>
      <c r="L404" s="28">
        <v>4.3946953620347853E-2</v>
      </c>
      <c r="M404" s="28">
        <v>0.35847456127564781</v>
      </c>
      <c r="N404" s="29">
        <v>4.3946953620347853E-2</v>
      </c>
    </row>
    <row r="405" spans="1:14" x14ac:dyDescent="0.2">
      <c r="A405" s="19">
        <v>1992</v>
      </c>
      <c r="B405" s="20">
        <v>2</v>
      </c>
      <c r="C405" s="28">
        <v>0.33610930660163191</v>
      </c>
      <c r="D405" s="28">
        <v>3.0829155373131679E-2</v>
      </c>
      <c r="E405" s="28">
        <v>0.49761759612113438</v>
      </c>
      <c r="F405" s="29">
        <v>3.0829155373131679E-2</v>
      </c>
      <c r="G405" s="28">
        <v>0.31090852995987522</v>
      </c>
      <c r="H405" s="28">
        <v>3.0752881148705721E-2</v>
      </c>
      <c r="I405" s="28">
        <v>0.46030726389721949</v>
      </c>
      <c r="J405" s="29">
        <v>3.0752881148705721E-2</v>
      </c>
      <c r="K405" s="28">
        <v>0.30921412380847829</v>
      </c>
      <c r="L405" s="28">
        <v>3.076748947542831E-2</v>
      </c>
      <c r="M405" s="28">
        <v>0.45779865643128459</v>
      </c>
      <c r="N405" s="29">
        <v>3.076748947542831E-2</v>
      </c>
    </row>
    <row r="406" spans="1:14" x14ac:dyDescent="0.2">
      <c r="A406" s="19">
        <v>1992</v>
      </c>
      <c r="B406" s="20">
        <v>3</v>
      </c>
      <c r="C406" s="28">
        <v>0.28316060750642469</v>
      </c>
      <c r="D406" s="28">
        <v>5.3901615951283857E-2</v>
      </c>
      <c r="E406" s="28">
        <v>0.44489638935495163</v>
      </c>
      <c r="F406" s="29">
        <v>5.3901615951283857E-2</v>
      </c>
      <c r="G406" s="28">
        <v>0.26234237600316618</v>
      </c>
      <c r="H406" s="28">
        <v>6.3964269962228412E-2</v>
      </c>
      <c r="I406" s="28">
        <v>0.41218719258454622</v>
      </c>
      <c r="J406" s="29">
        <v>6.3964269962228412E-2</v>
      </c>
      <c r="K406" s="28">
        <v>0.26109802452036868</v>
      </c>
      <c r="L406" s="28">
        <v>6.4589263150190326E-2</v>
      </c>
      <c r="M406" s="28">
        <v>0.41023209195575361</v>
      </c>
      <c r="N406" s="29">
        <v>6.4589263150190326E-2</v>
      </c>
    </row>
    <row r="407" spans="1:14" x14ac:dyDescent="0.2">
      <c r="A407" s="19">
        <v>1992</v>
      </c>
      <c r="B407" s="20">
        <v>4</v>
      </c>
      <c r="C407" s="28">
        <v>0.25518654241143868</v>
      </c>
      <c r="D407" s="28">
        <v>5.8742002155262513E-2</v>
      </c>
      <c r="E407" s="28">
        <v>0.43395290121064578</v>
      </c>
      <c r="F407" s="29">
        <v>5.8742002155262513E-2</v>
      </c>
      <c r="G407" s="28">
        <v>0.2367957171376289</v>
      </c>
      <c r="H407" s="28">
        <v>7.0163212061939012E-2</v>
      </c>
      <c r="I407" s="28">
        <v>0.40267871289408319</v>
      </c>
      <c r="J407" s="29">
        <v>7.0163212061939012E-2</v>
      </c>
      <c r="K407" s="28">
        <v>0.23583961611382301</v>
      </c>
      <c r="L407" s="28">
        <v>7.077373365747093E-2</v>
      </c>
      <c r="M407" s="28">
        <v>0.40105283243341971</v>
      </c>
      <c r="N407" s="29">
        <v>7.077373365747093E-2</v>
      </c>
    </row>
    <row r="408" spans="1:14" x14ac:dyDescent="0.2">
      <c r="A408" s="19">
        <v>1992</v>
      </c>
      <c r="B408" s="20">
        <v>5</v>
      </c>
      <c r="C408" s="28">
        <v>0.31464540633733168</v>
      </c>
      <c r="D408" s="28">
        <v>6.9852616781203927E-2</v>
      </c>
      <c r="E408" s="28">
        <v>0.48829754958495503</v>
      </c>
      <c r="F408" s="29">
        <v>6.9852616781203927E-2</v>
      </c>
      <c r="G408" s="28">
        <v>0.29242527466188689</v>
      </c>
      <c r="H408" s="28">
        <v>8.4392663028560647E-2</v>
      </c>
      <c r="I408" s="28">
        <v>0.45381417360030007</v>
      </c>
      <c r="J408" s="29">
        <v>8.4392663028560647E-2</v>
      </c>
      <c r="K408" s="28">
        <v>0.29145058234692772</v>
      </c>
      <c r="L408" s="28">
        <v>8.5039828539260093E-2</v>
      </c>
      <c r="M408" s="28">
        <v>0.4523015506304176</v>
      </c>
      <c r="N408" s="29">
        <v>8.5039828539260093E-2</v>
      </c>
    </row>
    <row r="409" spans="1:14" x14ac:dyDescent="0.2">
      <c r="A409" s="19">
        <v>1992</v>
      </c>
      <c r="B409" s="20">
        <v>6</v>
      </c>
      <c r="C409" s="28">
        <v>0.23527760076147769</v>
      </c>
      <c r="D409" s="28">
        <v>4.7765673697594893E-2</v>
      </c>
      <c r="E409" s="28">
        <v>0.41624829284003972</v>
      </c>
      <c r="F409" s="29">
        <v>4.7765673697594893E-2</v>
      </c>
      <c r="G409" s="28">
        <v>0.21900222227700369</v>
      </c>
      <c r="H409" s="28">
        <v>5.4955508349550722E-2</v>
      </c>
      <c r="I409" s="28">
        <v>0.3874542279245452</v>
      </c>
      <c r="J409" s="29">
        <v>5.4955508349550722E-2</v>
      </c>
      <c r="K409" s="28">
        <v>0.21842632399157569</v>
      </c>
      <c r="L409" s="28">
        <v>5.5221609525991949E-2</v>
      </c>
      <c r="M409" s="28">
        <v>0.38643536052117539</v>
      </c>
      <c r="N409" s="29">
        <v>5.5221609525991949E-2</v>
      </c>
    </row>
    <row r="410" spans="1:14" x14ac:dyDescent="0.2">
      <c r="A410" s="19">
        <v>1992</v>
      </c>
      <c r="B410" s="20">
        <v>7</v>
      </c>
      <c r="C410" s="28">
        <v>0.27244951119552502</v>
      </c>
      <c r="D410" s="28">
        <v>3.3388258013791458E-2</v>
      </c>
      <c r="E410" s="28">
        <v>0.44870311043014388</v>
      </c>
      <c r="F410" s="29">
        <v>3.3388258013791458E-2</v>
      </c>
      <c r="G410" s="28">
        <v>0.25399514407391122</v>
      </c>
      <c r="H410" s="28">
        <v>3.4753006535762611E-2</v>
      </c>
      <c r="I410" s="28">
        <v>0.41831020610026493</v>
      </c>
      <c r="J410" s="29">
        <v>3.4753006535762611E-2</v>
      </c>
      <c r="K410" s="28">
        <v>0.25350564507865719</v>
      </c>
      <c r="L410" s="28">
        <v>3.4796980314699778E-2</v>
      </c>
      <c r="M410" s="28">
        <v>0.41750403940626313</v>
      </c>
      <c r="N410" s="29">
        <v>3.4796980314699778E-2</v>
      </c>
    </row>
    <row r="411" spans="1:14" x14ac:dyDescent="0.2">
      <c r="A411" s="19">
        <v>1992</v>
      </c>
      <c r="B411" s="20">
        <v>8</v>
      </c>
      <c r="C411" s="28">
        <v>0.26676630274705149</v>
      </c>
      <c r="D411" s="28">
        <v>2.7943852981011739E-2</v>
      </c>
      <c r="E411" s="28">
        <v>0.43067710823904459</v>
      </c>
      <c r="F411" s="29">
        <v>2.7943852981011739E-2</v>
      </c>
      <c r="G411" s="28">
        <v>0.2490799824200772</v>
      </c>
      <c r="H411" s="28">
        <v>2.6455683438754141E-2</v>
      </c>
      <c r="I411" s="28">
        <v>0.40212367695715873</v>
      </c>
      <c r="J411" s="29">
        <v>2.6455683438754141E-2</v>
      </c>
      <c r="K411" s="28">
        <v>0.24877466321467431</v>
      </c>
      <c r="L411" s="28">
        <v>2.6430819890352151E-2</v>
      </c>
      <c r="M411" s="28">
        <v>0.40163075865706338</v>
      </c>
      <c r="N411" s="29">
        <v>2.6430819890352151E-2</v>
      </c>
    </row>
    <row r="412" spans="1:14" x14ac:dyDescent="0.2">
      <c r="A412" s="19">
        <v>1992</v>
      </c>
      <c r="B412" s="20">
        <v>9</v>
      </c>
      <c r="C412" s="28">
        <v>0.26718930266408591</v>
      </c>
      <c r="D412" s="28">
        <v>7.8901466512579232E-2</v>
      </c>
      <c r="E412" s="28">
        <v>0.43064122120239751</v>
      </c>
      <c r="F412" s="29">
        <v>7.8901466512579232E-2</v>
      </c>
      <c r="G412" s="28">
        <v>0.24985753655254031</v>
      </c>
      <c r="H412" s="28">
        <v>9.4181338399971157E-2</v>
      </c>
      <c r="I412" s="28">
        <v>0.40270682094965282</v>
      </c>
      <c r="J412" s="29">
        <v>9.4181338399971157E-2</v>
      </c>
      <c r="K412" s="28">
        <v>0.24972625834203449</v>
      </c>
      <c r="L412" s="28">
        <v>9.4297461228121271E-2</v>
      </c>
      <c r="M412" s="28">
        <v>0.40249523385269281</v>
      </c>
      <c r="N412" s="29">
        <v>9.4297461228121271E-2</v>
      </c>
    </row>
    <row r="413" spans="1:14" x14ac:dyDescent="0.2">
      <c r="A413" s="19">
        <v>1992</v>
      </c>
      <c r="B413" s="20">
        <v>10</v>
      </c>
      <c r="C413" s="28">
        <v>0.28819516914556842</v>
      </c>
      <c r="D413" s="28">
        <v>7.1589630818129094E-2</v>
      </c>
      <c r="E413" s="28">
        <v>0.42998956439692082</v>
      </c>
      <c r="F413" s="29">
        <v>7.1589630818129094E-2</v>
      </c>
      <c r="G413" s="28">
        <v>0.26991230833993179</v>
      </c>
      <c r="H413" s="28">
        <v>8.4564930837784755E-2</v>
      </c>
      <c r="I413" s="28">
        <v>0.40271138559519909</v>
      </c>
      <c r="J413" s="29">
        <v>8.4564930837784755E-2</v>
      </c>
      <c r="K413" s="28">
        <v>0.26995925438109608</v>
      </c>
      <c r="L413" s="28">
        <v>8.4531424202915664E-2</v>
      </c>
      <c r="M413" s="28">
        <v>0.40278142947501239</v>
      </c>
      <c r="N413" s="29">
        <v>8.4531424202915664E-2</v>
      </c>
    </row>
    <row r="414" spans="1:14" x14ac:dyDescent="0.2">
      <c r="A414" s="19">
        <v>1992</v>
      </c>
      <c r="B414" s="20">
        <v>11</v>
      </c>
      <c r="C414" s="28">
        <v>0.20524652627295281</v>
      </c>
      <c r="D414" s="28">
        <v>2.748212671728285E-2</v>
      </c>
      <c r="E414" s="28">
        <v>0.35618559600432331</v>
      </c>
      <c r="F414" s="29">
        <v>2.748212671728285E-2</v>
      </c>
      <c r="G414" s="28">
        <v>0.1925180741081601</v>
      </c>
      <c r="H414" s="28">
        <v>2.5974366283727349E-2</v>
      </c>
      <c r="I414" s="28">
        <v>0.3340965920983574</v>
      </c>
      <c r="J414" s="29">
        <v>2.5974366283727349E-2</v>
      </c>
      <c r="K414" s="28">
        <v>0.19268599672283429</v>
      </c>
      <c r="L414" s="28">
        <v>2.5993953199090869E-2</v>
      </c>
      <c r="M414" s="28">
        <v>0.33438800563736559</v>
      </c>
      <c r="N414" s="29">
        <v>2.5993953199090869E-2</v>
      </c>
    </row>
    <row r="415" spans="1:14" x14ac:dyDescent="0.2">
      <c r="A415" s="19">
        <v>1992</v>
      </c>
      <c r="B415" s="20">
        <v>12</v>
      </c>
      <c r="C415" s="28">
        <v>0.19140132999485659</v>
      </c>
      <c r="D415" s="28">
        <v>7.6179420185411031E-2</v>
      </c>
      <c r="E415" s="28">
        <v>0.32648505114337473</v>
      </c>
      <c r="F415" s="29">
        <v>7.6179420185411031E-2</v>
      </c>
      <c r="G415" s="28">
        <v>0.1798032175224781</v>
      </c>
      <c r="H415" s="28">
        <v>8.9455179874989063E-2</v>
      </c>
      <c r="I415" s="28">
        <v>0.30670143551325918</v>
      </c>
      <c r="J415" s="29">
        <v>8.9455179874989063E-2</v>
      </c>
      <c r="K415" s="28">
        <v>0.1800854237068969</v>
      </c>
      <c r="L415" s="28">
        <v>8.9131787486160394E-2</v>
      </c>
      <c r="M415" s="28">
        <v>0.30718281200398401</v>
      </c>
      <c r="N415" s="29">
        <v>8.9131787486160394E-2</v>
      </c>
    </row>
    <row r="416" spans="1:14" x14ac:dyDescent="0.2">
      <c r="A416" s="19">
        <v>1993</v>
      </c>
      <c r="B416" s="20">
        <v>1</v>
      </c>
      <c r="C416" s="28">
        <v>0.15363228335974771</v>
      </c>
      <c r="D416" s="28">
        <v>3.1938701187863273E-2</v>
      </c>
      <c r="E416" s="28">
        <v>0.28065594936454319</v>
      </c>
      <c r="F416" s="29">
        <v>3.1938701187863273E-2</v>
      </c>
      <c r="G416" s="28">
        <v>0.14454029682798991</v>
      </c>
      <c r="H416" s="28">
        <v>3.3867455569657652E-2</v>
      </c>
      <c r="I416" s="28">
        <v>0.26404667912604152</v>
      </c>
      <c r="J416" s="29">
        <v>3.3867455569657652E-2</v>
      </c>
      <c r="K416" s="28">
        <v>0.14486779433341501</v>
      </c>
      <c r="L416" s="28">
        <v>3.3791524793731813E-2</v>
      </c>
      <c r="M416" s="28">
        <v>0.26464495262227261</v>
      </c>
      <c r="N416" s="29">
        <v>3.3791524793731813E-2</v>
      </c>
    </row>
    <row r="417" spans="1:14" x14ac:dyDescent="0.2">
      <c r="A417" s="19">
        <v>1993</v>
      </c>
      <c r="B417" s="20">
        <v>2</v>
      </c>
      <c r="C417" s="28">
        <v>0.24203797128691451</v>
      </c>
      <c r="D417" s="28">
        <v>5.6795716948143497E-2</v>
      </c>
      <c r="E417" s="28">
        <v>0.35268844296137802</v>
      </c>
      <c r="F417" s="29">
        <v>5.6795716948143497E-2</v>
      </c>
      <c r="G417" s="28">
        <v>0.22900084722960579</v>
      </c>
      <c r="H417" s="28">
        <v>6.466374393411449E-2</v>
      </c>
      <c r="I417" s="28">
        <v>0.33369124611652451</v>
      </c>
      <c r="J417" s="29">
        <v>6.466374393411449E-2</v>
      </c>
      <c r="K417" s="28">
        <v>0.22965571525415879</v>
      </c>
      <c r="L417" s="28">
        <v>6.4266807722926311E-2</v>
      </c>
      <c r="M417" s="28">
        <v>0.3346454946697443</v>
      </c>
      <c r="N417" s="29">
        <v>6.4266807722926311E-2</v>
      </c>
    </row>
    <row r="418" spans="1:14" x14ac:dyDescent="0.2">
      <c r="A418" s="19">
        <v>1993</v>
      </c>
      <c r="B418" s="20">
        <v>3</v>
      </c>
      <c r="C418" s="28">
        <v>0.24636827963044161</v>
      </c>
      <c r="D418" s="28">
        <v>2.7821647000032201E-2</v>
      </c>
      <c r="E418" s="28">
        <v>0.34043626434108137</v>
      </c>
      <c r="F418" s="29">
        <v>2.7821647000032201E-2</v>
      </c>
      <c r="G418" s="28">
        <v>0.2344050186997125</v>
      </c>
      <c r="H418" s="28">
        <v>2.8136063352671721E-2</v>
      </c>
      <c r="I418" s="28">
        <v>0.32390520820550972</v>
      </c>
      <c r="J418" s="29">
        <v>2.8136063352671721E-2</v>
      </c>
      <c r="K418" s="28">
        <v>0.23521443554110619</v>
      </c>
      <c r="L418" s="28">
        <v>2.810906849506583E-2</v>
      </c>
      <c r="M418" s="28">
        <v>0.32502367542942412</v>
      </c>
      <c r="N418" s="29">
        <v>2.810906849506583E-2</v>
      </c>
    </row>
    <row r="419" spans="1:14" x14ac:dyDescent="0.2">
      <c r="A419" s="19">
        <v>1993</v>
      </c>
      <c r="B419" s="20">
        <v>4</v>
      </c>
      <c r="C419" s="28">
        <v>0.26476267073399951</v>
      </c>
      <c r="D419" s="28">
        <v>4.0278312219371053E-2</v>
      </c>
      <c r="E419" s="28">
        <v>0.36929700303317581</v>
      </c>
      <c r="F419" s="29">
        <v>4.0278312219371053E-2</v>
      </c>
      <c r="G419" s="28">
        <v>0.25330808341757433</v>
      </c>
      <c r="H419" s="28">
        <v>4.3371420182673613E-2</v>
      </c>
      <c r="I419" s="28">
        <v>0.35331988376930662</v>
      </c>
      <c r="J419" s="29">
        <v>4.3371420182673613E-2</v>
      </c>
      <c r="K419" s="28">
        <v>0.2543329605494436</v>
      </c>
      <c r="L419" s="28">
        <v>4.3089333285627258E-2</v>
      </c>
      <c r="M419" s="28">
        <v>0.35474940573411867</v>
      </c>
      <c r="N419" s="29">
        <v>4.3089333285627258E-2</v>
      </c>
    </row>
    <row r="420" spans="1:14" x14ac:dyDescent="0.2">
      <c r="A420" s="19">
        <v>1993</v>
      </c>
      <c r="B420" s="20">
        <v>5</v>
      </c>
      <c r="C420" s="28">
        <v>0.2829182253197563</v>
      </c>
      <c r="D420" s="28">
        <v>4.8370024242611193E-2</v>
      </c>
      <c r="E420" s="28">
        <v>0.37881317260619662</v>
      </c>
      <c r="F420" s="29">
        <v>4.8370024242611193E-2</v>
      </c>
      <c r="G420" s="28">
        <v>0.27217316034502942</v>
      </c>
      <c r="H420" s="28">
        <v>5.2286533543452272E-2</v>
      </c>
      <c r="I420" s="28">
        <v>0.36442607489152778</v>
      </c>
      <c r="J420" s="29">
        <v>5.2286533543452272E-2</v>
      </c>
      <c r="K420" s="28">
        <v>0.27343560279016438</v>
      </c>
      <c r="L420" s="28">
        <v>5.1824090338867798E-2</v>
      </c>
      <c r="M420" s="28">
        <v>0.36611642137710271</v>
      </c>
      <c r="N420" s="29">
        <v>5.1824090338867798E-2</v>
      </c>
    </row>
    <row r="421" spans="1:14" x14ac:dyDescent="0.2">
      <c r="A421" s="19">
        <v>1993</v>
      </c>
      <c r="B421" s="20">
        <v>6</v>
      </c>
      <c r="C421" s="28">
        <v>0.35194744481099111</v>
      </c>
      <c r="D421" s="28">
        <v>5.5828385974583547E-2</v>
      </c>
      <c r="E421" s="28">
        <v>0.44582605137713338</v>
      </c>
      <c r="F421" s="29">
        <v>5.5828385974583547E-2</v>
      </c>
      <c r="G421" s="28">
        <v>0.34043671913155682</v>
      </c>
      <c r="H421" s="28">
        <v>6.0020846110139199E-2</v>
      </c>
      <c r="I421" s="28">
        <v>0.43124494998313551</v>
      </c>
      <c r="J421" s="29">
        <v>6.0020846110139199E-2</v>
      </c>
      <c r="K421" s="28">
        <v>0.34221730409365969</v>
      </c>
      <c r="L421" s="28">
        <v>5.9372869374416937E-2</v>
      </c>
      <c r="M421" s="28">
        <v>0.43350048891231319</v>
      </c>
      <c r="N421" s="29">
        <v>5.9372869374416937E-2</v>
      </c>
    </row>
    <row r="422" spans="1:14" x14ac:dyDescent="0.2">
      <c r="A422" s="19">
        <v>1993</v>
      </c>
      <c r="B422" s="20">
        <v>7</v>
      </c>
      <c r="C422" s="28">
        <v>0.4143213706756988</v>
      </c>
      <c r="D422" s="28">
        <v>4.9503385614786351E-2</v>
      </c>
      <c r="E422" s="28">
        <v>0.49277742041787248</v>
      </c>
      <c r="F422" s="29">
        <v>4.9503385614786351E-2</v>
      </c>
      <c r="G422" s="28">
        <v>0.40295123570831071</v>
      </c>
      <c r="H422" s="28">
        <v>5.2307049435706507E-2</v>
      </c>
      <c r="I422" s="28">
        <v>0.47925423243967352</v>
      </c>
      <c r="J422" s="29">
        <v>5.2307049435706507E-2</v>
      </c>
      <c r="K422" s="28">
        <v>0.40529710575179312</v>
      </c>
      <c r="L422" s="28">
        <v>5.1727826275346812E-2</v>
      </c>
      <c r="M422" s="28">
        <v>0.48204431731214242</v>
      </c>
      <c r="N422" s="29">
        <v>5.1727826275346812E-2</v>
      </c>
    </row>
    <row r="423" spans="1:14" x14ac:dyDescent="0.2">
      <c r="A423" s="19">
        <v>1993</v>
      </c>
      <c r="B423" s="20">
        <v>8</v>
      </c>
      <c r="C423" s="28">
        <v>0.380720714273099</v>
      </c>
      <c r="D423" s="28">
        <v>3.5439666896394668E-2</v>
      </c>
      <c r="E423" s="28">
        <v>0.43971661931379857</v>
      </c>
      <c r="F423" s="29">
        <v>3.5439666896394668E-2</v>
      </c>
      <c r="G423" s="28">
        <v>0.37227240003312329</v>
      </c>
      <c r="H423" s="28">
        <v>3.6420986182836269E-2</v>
      </c>
      <c r="I423" s="28">
        <v>0.42995916709952792</v>
      </c>
      <c r="J423" s="29">
        <v>3.6420986182836269E-2</v>
      </c>
      <c r="K423" s="28">
        <v>0.3746596551284278</v>
      </c>
      <c r="L423" s="28">
        <v>3.6140563058563488E-2</v>
      </c>
      <c r="M423" s="28">
        <v>0.43271634762738842</v>
      </c>
      <c r="N423" s="29">
        <v>3.6140563058563488E-2</v>
      </c>
    </row>
    <row r="424" spans="1:14" x14ac:dyDescent="0.2">
      <c r="A424" s="19">
        <v>1993</v>
      </c>
      <c r="B424" s="20">
        <v>9</v>
      </c>
      <c r="C424" s="28">
        <v>0.3737536265210491</v>
      </c>
      <c r="D424" s="28">
        <v>7.7666447696632182E-2</v>
      </c>
      <c r="E424" s="28">
        <v>0.42926119012650471</v>
      </c>
      <c r="F424" s="29">
        <v>7.7666447696632182E-2</v>
      </c>
      <c r="G424" s="28">
        <v>0.36741911533669919</v>
      </c>
      <c r="H424" s="28">
        <v>8.085425022692469E-2</v>
      </c>
      <c r="I424" s="28">
        <v>0.42198591674608571</v>
      </c>
      <c r="J424" s="29">
        <v>8.085425022692469E-2</v>
      </c>
      <c r="K424" s="28">
        <v>0.36999218863645023</v>
      </c>
      <c r="L424" s="28">
        <v>7.9563358937785711E-2</v>
      </c>
      <c r="M424" s="28">
        <v>0.42494112688602442</v>
      </c>
      <c r="N424" s="29">
        <v>7.9563358937785711E-2</v>
      </c>
    </row>
    <row r="425" spans="1:14" x14ac:dyDescent="0.2">
      <c r="A425" s="19">
        <v>1993</v>
      </c>
      <c r="B425" s="20">
        <v>10</v>
      </c>
      <c r="C425" s="28">
        <v>0.35102156971148019</v>
      </c>
      <c r="D425" s="28">
        <v>3.8495919958703433E-2</v>
      </c>
      <c r="E425" s="28">
        <v>0.38140651555845922</v>
      </c>
      <c r="F425" s="29">
        <v>3.8495919958703433E-2</v>
      </c>
      <c r="G425" s="28">
        <v>0.34690869098589688</v>
      </c>
      <c r="H425" s="28">
        <v>3.9134919659458409E-2</v>
      </c>
      <c r="I425" s="28">
        <v>0.37693761997198971</v>
      </c>
      <c r="J425" s="29">
        <v>3.9134919659458409E-2</v>
      </c>
      <c r="K425" s="28">
        <v>0.34954278827718321</v>
      </c>
      <c r="L425" s="28">
        <v>3.8724979187992351E-2</v>
      </c>
      <c r="M425" s="28">
        <v>0.37979972861772687</v>
      </c>
      <c r="N425" s="29">
        <v>3.8724979187992351E-2</v>
      </c>
    </row>
    <row r="426" spans="1:14" x14ac:dyDescent="0.2">
      <c r="A426" s="19">
        <v>1993</v>
      </c>
      <c r="B426" s="20">
        <v>11</v>
      </c>
      <c r="C426" s="28">
        <v>0.38371095587788978</v>
      </c>
      <c r="D426" s="28">
        <v>3.1200202335087201E-2</v>
      </c>
      <c r="E426" s="28">
        <v>0.42064854336035601</v>
      </c>
      <c r="F426" s="29">
        <v>3.1200202335087201E-2</v>
      </c>
      <c r="G426" s="28">
        <v>0.38121842471376788</v>
      </c>
      <c r="H426" s="28">
        <v>3.1350208645772613E-2</v>
      </c>
      <c r="I426" s="28">
        <v>0.41791607094223238</v>
      </c>
      <c r="J426" s="29">
        <v>3.1350208645772613E-2</v>
      </c>
      <c r="K426" s="28">
        <v>0.38433775315473528</v>
      </c>
      <c r="L426" s="28">
        <v>3.116286763998798E-2</v>
      </c>
      <c r="M426" s="28">
        <v>0.42133567870910837</v>
      </c>
      <c r="N426" s="29">
        <v>3.116286763998798E-2</v>
      </c>
    </row>
    <row r="427" spans="1:14" x14ac:dyDescent="0.2">
      <c r="A427" s="19">
        <v>1993</v>
      </c>
      <c r="B427" s="20">
        <v>12</v>
      </c>
      <c r="C427" s="28">
        <v>0.40257517426546069</v>
      </c>
      <c r="D427" s="28">
        <v>0.12175370966681121</v>
      </c>
      <c r="E427" s="28">
        <v>0.42325612520776879</v>
      </c>
      <c r="F427" s="29">
        <v>0.12175370966681121</v>
      </c>
      <c r="G427" s="28">
        <v>0.40205776531866522</v>
      </c>
      <c r="H427" s="28">
        <v>0.1221332290628073</v>
      </c>
      <c r="I427" s="28">
        <v>0.42271213610966268</v>
      </c>
      <c r="J427" s="29">
        <v>0.1221332290628073</v>
      </c>
      <c r="K427" s="28">
        <v>0.40558441531283768</v>
      </c>
      <c r="L427" s="28">
        <v>0.1195369634280858</v>
      </c>
      <c r="M427" s="28">
        <v>0.42641995593293192</v>
      </c>
      <c r="N427" s="29">
        <v>0.1195369634280858</v>
      </c>
    </row>
    <row r="428" spans="1:14" x14ac:dyDescent="0.2">
      <c r="A428" s="19">
        <v>1994</v>
      </c>
      <c r="B428" s="20">
        <v>1</v>
      </c>
      <c r="C428" s="28">
        <v>0.42787472651783198</v>
      </c>
      <c r="D428" s="28">
        <v>4.0061868829032128E-2</v>
      </c>
      <c r="E428" s="28">
        <v>0.44772791727299982</v>
      </c>
      <c r="F428" s="29">
        <v>4.0061868829032128E-2</v>
      </c>
      <c r="G428" s="28">
        <v>0.42954984421701331</v>
      </c>
      <c r="H428" s="28">
        <v>4.0051450443062721E-2</v>
      </c>
      <c r="I428" s="28">
        <v>0.44948075966391471</v>
      </c>
      <c r="J428" s="29">
        <v>4.0051450443062721E-2</v>
      </c>
      <c r="K428" s="28">
        <v>0.43357042692513992</v>
      </c>
      <c r="L428" s="28">
        <v>4.0030753843735098E-2</v>
      </c>
      <c r="M428" s="28">
        <v>0.45368789556274042</v>
      </c>
      <c r="N428" s="29">
        <v>4.0030753843735098E-2</v>
      </c>
    </row>
    <row r="429" spans="1:14" x14ac:dyDescent="0.2">
      <c r="A429" s="19">
        <v>1994</v>
      </c>
      <c r="B429" s="20">
        <v>2</v>
      </c>
      <c r="C429" s="28">
        <v>0.48954553248387872</v>
      </c>
      <c r="D429" s="28">
        <v>9.5748697494062424E-2</v>
      </c>
      <c r="E429" s="28">
        <v>0.50511420757580761</v>
      </c>
      <c r="F429" s="29">
        <v>9.5748697494062424E-2</v>
      </c>
      <c r="G429" s="28">
        <v>0.49012481805085928</v>
      </c>
      <c r="H429" s="28">
        <v>9.5512142062413957E-2</v>
      </c>
      <c r="I429" s="28">
        <v>0.50571191575759999</v>
      </c>
      <c r="J429" s="29">
        <v>9.5512142062413957E-2</v>
      </c>
      <c r="K429" s="28">
        <v>0.49483777842986698</v>
      </c>
      <c r="L429" s="28">
        <v>9.358168526366091E-2</v>
      </c>
      <c r="M429" s="28">
        <v>0.51057475912806238</v>
      </c>
      <c r="N429" s="29">
        <v>9.358168526366091E-2</v>
      </c>
    </row>
    <row r="430" spans="1:14" x14ac:dyDescent="0.2">
      <c r="A430" s="19">
        <v>1994</v>
      </c>
      <c r="B430" s="20">
        <v>3</v>
      </c>
      <c r="C430" s="28">
        <v>0.534646469975671</v>
      </c>
      <c r="D430" s="28">
        <v>5.2328766422124563E-2</v>
      </c>
      <c r="E430" s="28">
        <v>0.54165796156776513</v>
      </c>
      <c r="F430" s="29">
        <v>5.2328766422124563E-2</v>
      </c>
      <c r="G430" s="28">
        <v>0.53382334078264881</v>
      </c>
      <c r="H430" s="28">
        <v>5.2417599308070037E-2</v>
      </c>
      <c r="I430" s="28">
        <v>0.54082403764637532</v>
      </c>
      <c r="J430" s="29">
        <v>5.2417599308070037E-2</v>
      </c>
      <c r="K430" s="28">
        <v>0.53909270603415793</v>
      </c>
      <c r="L430" s="28">
        <v>5.1851884167548552E-2</v>
      </c>
      <c r="M430" s="28">
        <v>0.54616250671177158</v>
      </c>
      <c r="N430" s="29">
        <v>5.1851884167548552E-2</v>
      </c>
    </row>
    <row r="431" spans="1:14" x14ac:dyDescent="0.2">
      <c r="A431" s="19">
        <v>1994</v>
      </c>
      <c r="B431" s="20">
        <v>4</v>
      </c>
      <c r="C431" s="28">
        <v>0.54082006810127248</v>
      </c>
      <c r="D431" s="28">
        <v>4.6010672803222803E-2</v>
      </c>
      <c r="E431" s="28">
        <v>0.56726463408110606</v>
      </c>
      <c r="F431" s="29">
        <v>4.6010672803222803E-2</v>
      </c>
      <c r="G431" s="28">
        <v>0.53851956095271769</v>
      </c>
      <c r="H431" s="28">
        <v>4.6146314183875922E-2</v>
      </c>
      <c r="I431" s="28">
        <v>0.5648516386639657</v>
      </c>
      <c r="J431" s="29">
        <v>4.6146314183875922E-2</v>
      </c>
      <c r="K431" s="28">
        <v>0.54397231651902289</v>
      </c>
      <c r="L431" s="28">
        <v>4.5827336559656817E-2</v>
      </c>
      <c r="M431" s="28">
        <v>0.57057101849747183</v>
      </c>
      <c r="N431" s="29">
        <v>4.5827336559656817E-2</v>
      </c>
    </row>
    <row r="432" spans="1:14" x14ac:dyDescent="0.2">
      <c r="A432" s="19">
        <v>1994</v>
      </c>
      <c r="B432" s="20">
        <v>5</v>
      </c>
      <c r="C432" s="28">
        <v>0.51240089844510917</v>
      </c>
      <c r="D432" s="28">
        <v>4.4729798739145239E-2</v>
      </c>
      <c r="E432" s="28">
        <v>0.53752881954593856</v>
      </c>
      <c r="F432" s="29">
        <v>4.4729798739145239E-2</v>
      </c>
      <c r="G432" s="28">
        <v>0.50883499059394011</v>
      </c>
      <c r="H432" s="28">
        <v>4.4915592558281758E-2</v>
      </c>
      <c r="I432" s="28">
        <v>0.53378804109753031</v>
      </c>
      <c r="J432" s="29">
        <v>4.4915592558281758E-2</v>
      </c>
      <c r="K432" s="28">
        <v>0.5141163072855216</v>
      </c>
      <c r="L432" s="28">
        <v>4.4641945399101858E-2</v>
      </c>
      <c r="M432" s="28">
        <v>0.53932835130285717</v>
      </c>
      <c r="N432" s="29">
        <v>4.4641945399101858E-2</v>
      </c>
    </row>
    <row r="433" spans="1:14" x14ac:dyDescent="0.2">
      <c r="A433" s="19">
        <v>1994</v>
      </c>
      <c r="B433" s="20">
        <v>6</v>
      </c>
      <c r="C433" s="28">
        <v>0.55544398446534193</v>
      </c>
      <c r="D433" s="28">
        <v>7.4838251769473133E-2</v>
      </c>
      <c r="E433" s="28">
        <v>0.58934541032654097</v>
      </c>
      <c r="F433" s="29">
        <v>7.4838251769473133E-2</v>
      </c>
      <c r="G433" s="28">
        <v>0.55008059139739807</v>
      </c>
      <c r="H433" s="28">
        <v>7.6225737865148246E-2</v>
      </c>
      <c r="I433" s="28">
        <v>0.58365466350638684</v>
      </c>
      <c r="J433" s="29">
        <v>7.6225737865148246E-2</v>
      </c>
      <c r="K433" s="28">
        <v>0.55592922768810471</v>
      </c>
      <c r="L433" s="28">
        <v>7.4712678573696054E-2</v>
      </c>
      <c r="M433" s="28">
        <v>0.58986027028402621</v>
      </c>
      <c r="N433" s="29">
        <v>7.4712678573696054E-2</v>
      </c>
    </row>
    <row r="434" spans="1:14" x14ac:dyDescent="0.2">
      <c r="A434" s="19">
        <v>1994</v>
      </c>
      <c r="B434" s="20">
        <v>7</v>
      </c>
      <c r="C434" s="28">
        <v>0.5471166933459557</v>
      </c>
      <c r="D434" s="28">
        <v>7.4292492490792089E-2</v>
      </c>
      <c r="E434" s="28">
        <v>0.57139246223058837</v>
      </c>
      <c r="F434" s="29">
        <v>7.4292492490792089E-2</v>
      </c>
      <c r="G434" s="28">
        <v>0.54036293386458734</v>
      </c>
      <c r="H434" s="28">
        <v>7.6068370584749273E-2</v>
      </c>
      <c r="I434" s="28">
        <v>0.56433903595735257</v>
      </c>
      <c r="J434" s="29">
        <v>7.6068370584749273E-2</v>
      </c>
      <c r="K434" s="28">
        <v>0.54624464323069477</v>
      </c>
      <c r="L434" s="28">
        <v>7.4521824452203872E-2</v>
      </c>
      <c r="M434" s="28">
        <v>0.57048171893101896</v>
      </c>
      <c r="N434" s="29">
        <v>7.4521824452203872E-2</v>
      </c>
    </row>
    <row r="435" spans="1:14" x14ac:dyDescent="0.2">
      <c r="A435" s="19">
        <v>1994</v>
      </c>
      <c r="B435" s="20">
        <v>8</v>
      </c>
      <c r="C435" s="28">
        <v>0.56901353140139632</v>
      </c>
      <c r="D435" s="28">
        <v>9.1272149729118748E-2</v>
      </c>
      <c r="E435" s="28">
        <v>0.57846733365127301</v>
      </c>
      <c r="F435" s="29">
        <v>9.1272149729118748E-2</v>
      </c>
      <c r="G435" s="28">
        <v>0.5604647041573152</v>
      </c>
      <c r="H435" s="28">
        <v>9.4309704294601324E-2</v>
      </c>
      <c r="I435" s="28">
        <v>0.56977647301470857</v>
      </c>
      <c r="J435" s="29">
        <v>9.4309704294601324E-2</v>
      </c>
      <c r="K435" s="28">
        <v>0.56670630414849377</v>
      </c>
      <c r="L435" s="28">
        <v>9.2093555316394765E-2</v>
      </c>
      <c r="M435" s="28">
        <v>0.57612177326745051</v>
      </c>
      <c r="N435" s="29">
        <v>9.2093555316394765E-2</v>
      </c>
    </row>
    <row r="436" spans="1:14" x14ac:dyDescent="0.2">
      <c r="A436" s="19">
        <v>1994</v>
      </c>
      <c r="B436" s="20">
        <v>9</v>
      </c>
      <c r="C436" s="28">
        <v>0.53937682425613631</v>
      </c>
      <c r="D436" s="28">
        <v>4.8464679495895092E-2</v>
      </c>
      <c r="E436" s="28">
        <v>0.54724174615957344</v>
      </c>
      <c r="F436" s="29">
        <v>4.8464679495895092E-2</v>
      </c>
      <c r="G436" s="28">
        <v>0.5298325025384053</v>
      </c>
      <c r="H436" s="28">
        <v>4.929467435585555E-2</v>
      </c>
      <c r="I436" s="28">
        <v>0.53755825393700141</v>
      </c>
      <c r="J436" s="29">
        <v>4.929467435585555E-2</v>
      </c>
      <c r="K436" s="28">
        <v>0.53586598679735309</v>
      </c>
      <c r="L436" s="28">
        <v>4.8766422782495912E-2</v>
      </c>
      <c r="M436" s="28">
        <v>0.54367971543258276</v>
      </c>
      <c r="N436" s="29">
        <v>4.8766422782495912E-2</v>
      </c>
    </row>
    <row r="437" spans="1:14" x14ac:dyDescent="0.2">
      <c r="A437" s="19">
        <v>1994</v>
      </c>
      <c r="B437" s="20">
        <v>10</v>
      </c>
      <c r="C437" s="28">
        <v>0.50518284294176108</v>
      </c>
      <c r="D437" s="28">
        <v>0.1119720803891424</v>
      </c>
      <c r="E437" s="28">
        <v>0.49100301268178148</v>
      </c>
      <c r="F437" s="29">
        <v>0.1119720803891424</v>
      </c>
      <c r="G437" s="28">
        <v>0.49489845334248311</v>
      </c>
      <c r="H437" s="28">
        <v>0.1175402721914288</v>
      </c>
      <c r="I437" s="28">
        <v>0.48100729262241898</v>
      </c>
      <c r="J437" s="29">
        <v>0.1175402721914288</v>
      </c>
      <c r="K437" s="28">
        <v>0.50065804044374418</v>
      </c>
      <c r="L437" s="28">
        <v>0.1144292430599121</v>
      </c>
      <c r="M437" s="28">
        <v>0.48660521554880848</v>
      </c>
      <c r="N437" s="29">
        <v>0.1144292430599121</v>
      </c>
    </row>
    <row r="438" spans="1:14" x14ac:dyDescent="0.2">
      <c r="A438" s="19">
        <v>1994</v>
      </c>
      <c r="B438" s="20">
        <v>11</v>
      </c>
      <c r="C438" s="28">
        <v>0.51811531333193284</v>
      </c>
      <c r="D438" s="28">
        <v>4.8033103247332551E-2</v>
      </c>
      <c r="E438" s="28">
        <v>0.51168489475580592</v>
      </c>
      <c r="F438" s="29">
        <v>4.8033103247332551E-2</v>
      </c>
      <c r="G438" s="28">
        <v>0.50619245216217457</v>
      </c>
      <c r="H438" s="28">
        <v>4.910733824604583E-2</v>
      </c>
      <c r="I438" s="28">
        <v>0.49991001027381149</v>
      </c>
      <c r="J438" s="29">
        <v>4.910733824604583E-2</v>
      </c>
      <c r="K438" s="28">
        <v>0.51220988189315542</v>
      </c>
      <c r="L438" s="28">
        <v>4.855823165056862E-2</v>
      </c>
      <c r="M438" s="28">
        <v>0.50585275664584317</v>
      </c>
      <c r="N438" s="29">
        <v>4.855823165056862E-2</v>
      </c>
    </row>
    <row r="439" spans="1:14" x14ac:dyDescent="0.2">
      <c r="A439" s="19">
        <v>1994</v>
      </c>
      <c r="B439" s="20">
        <v>12</v>
      </c>
      <c r="C439" s="28">
        <v>0.52095051346985</v>
      </c>
      <c r="D439" s="28">
        <v>4.5690224409474053E-2</v>
      </c>
      <c r="E439" s="28">
        <v>0.50123111415493438</v>
      </c>
      <c r="F439" s="29">
        <v>4.5690224409474053E-2</v>
      </c>
      <c r="G439" s="28">
        <v>0.50758406388644084</v>
      </c>
      <c r="H439" s="28">
        <v>4.6617338606652632E-2</v>
      </c>
      <c r="I439" s="28">
        <v>0.48837062118341601</v>
      </c>
      <c r="J439" s="29">
        <v>4.6617338606652632E-2</v>
      </c>
      <c r="K439" s="28">
        <v>0.51374444926420826</v>
      </c>
      <c r="L439" s="28">
        <v>4.6181144047119753E-2</v>
      </c>
      <c r="M439" s="28">
        <v>0.49429781915459298</v>
      </c>
      <c r="N439" s="29">
        <v>4.6181144047119753E-2</v>
      </c>
    </row>
    <row r="440" spans="1:14" x14ac:dyDescent="0.2">
      <c r="A440" s="19">
        <v>1995</v>
      </c>
      <c r="B440" s="20">
        <v>1</v>
      </c>
      <c r="C440" s="28">
        <v>0.57560811671869538</v>
      </c>
      <c r="D440" s="28">
        <v>9.3224362082159548E-2</v>
      </c>
      <c r="E440" s="28">
        <v>0.55735250304899031</v>
      </c>
      <c r="F440" s="29">
        <v>9.3224362082159548E-2</v>
      </c>
      <c r="G440" s="28">
        <v>0.55932112542915313</v>
      </c>
      <c r="H440" s="28">
        <v>9.9528423358312051E-2</v>
      </c>
      <c r="I440" s="28">
        <v>0.54158205941085835</v>
      </c>
      <c r="J440" s="29">
        <v>9.9528423358312051E-2</v>
      </c>
      <c r="K440" s="28">
        <v>0.56624835276754726</v>
      </c>
      <c r="L440" s="28">
        <v>9.6852532439259356E-2</v>
      </c>
      <c r="M440" s="28">
        <v>0.54828958730023691</v>
      </c>
      <c r="N440" s="29">
        <v>9.6852532439259356E-2</v>
      </c>
    </row>
    <row r="441" spans="1:14" x14ac:dyDescent="0.2">
      <c r="A441" s="19">
        <v>1995</v>
      </c>
      <c r="B441" s="20">
        <v>2</v>
      </c>
      <c r="C441" s="28">
        <v>0.52698933344338805</v>
      </c>
      <c r="D441" s="28">
        <v>3.4615414460946417E-2</v>
      </c>
      <c r="E441" s="28">
        <v>0.50598131131449042</v>
      </c>
      <c r="F441" s="29">
        <v>3.4615414460946417E-2</v>
      </c>
      <c r="G441" s="28">
        <v>0.51119797020451008</v>
      </c>
      <c r="H441" s="28">
        <v>3.3781974212925822E-2</v>
      </c>
      <c r="I441" s="28">
        <v>0.49081945855583448</v>
      </c>
      <c r="J441" s="29">
        <v>3.3781974212925822E-2</v>
      </c>
      <c r="K441" s="28">
        <v>0.51759671969849785</v>
      </c>
      <c r="L441" s="28">
        <v>3.4117448764440762E-2</v>
      </c>
      <c r="M441" s="28">
        <v>0.49696312685095118</v>
      </c>
      <c r="N441" s="29">
        <v>3.4117448764440762E-2</v>
      </c>
    </row>
    <row r="442" spans="1:14" x14ac:dyDescent="0.2">
      <c r="A442" s="19">
        <v>1995</v>
      </c>
      <c r="B442" s="20">
        <v>3</v>
      </c>
      <c r="C442" s="28">
        <v>0.57746192125461004</v>
      </c>
      <c r="D442" s="28">
        <v>0.13889299082883291</v>
      </c>
      <c r="E442" s="28">
        <v>0.54621484018269462</v>
      </c>
      <c r="F442" s="29">
        <v>0.13889299082883291</v>
      </c>
      <c r="G442" s="28">
        <v>0.55919776477609795</v>
      </c>
      <c r="H442" s="28">
        <v>0.15080904789964861</v>
      </c>
      <c r="I442" s="28">
        <v>0.52893897671050627</v>
      </c>
      <c r="J442" s="29">
        <v>0.15080904789964861</v>
      </c>
      <c r="K442" s="28">
        <v>0.56627092191652972</v>
      </c>
      <c r="L442" s="28">
        <v>0.1462178102347593</v>
      </c>
      <c r="M442" s="28">
        <v>0.53562939776658924</v>
      </c>
      <c r="N442" s="29">
        <v>0.1462178102347593</v>
      </c>
    </row>
    <row r="443" spans="1:14" x14ac:dyDescent="0.2">
      <c r="A443" s="19">
        <v>1995</v>
      </c>
      <c r="B443" s="20">
        <v>4</v>
      </c>
      <c r="C443" s="28">
        <v>0.53225186678118253</v>
      </c>
      <c r="D443" s="28">
        <v>3.9634462926547209E-2</v>
      </c>
      <c r="E443" s="28">
        <v>0.50816166295323884</v>
      </c>
      <c r="F443" s="29">
        <v>3.9634462926547209E-2</v>
      </c>
      <c r="G443" s="28">
        <v>0.51453608521678251</v>
      </c>
      <c r="H443" s="28">
        <v>3.981811036126523E-2</v>
      </c>
      <c r="I443" s="28">
        <v>0.49124771378341298</v>
      </c>
      <c r="J443" s="29">
        <v>3.981811036126523E-2</v>
      </c>
      <c r="K443" s="28">
        <v>0.52111177594077263</v>
      </c>
      <c r="L443" s="28">
        <v>3.9737365170216601E-2</v>
      </c>
      <c r="M443" s="28">
        <v>0.49752578276150222</v>
      </c>
      <c r="N443" s="29">
        <v>3.9737365170216601E-2</v>
      </c>
    </row>
    <row r="444" spans="1:14" x14ac:dyDescent="0.2">
      <c r="A444" s="19">
        <v>1995</v>
      </c>
      <c r="B444" s="20">
        <v>5</v>
      </c>
      <c r="C444" s="28">
        <v>0.57256388750416931</v>
      </c>
      <c r="D444" s="28">
        <v>4.6739160048678043E-2</v>
      </c>
      <c r="E444" s="28">
        <v>0.54185975065849601</v>
      </c>
      <c r="F444" s="29">
        <v>4.6739160048678043E-2</v>
      </c>
      <c r="G444" s="28">
        <v>0.55256191604271632</v>
      </c>
      <c r="H444" s="28">
        <v>4.8333935138779392E-2</v>
      </c>
      <c r="I444" s="28">
        <v>0.5229303988336268</v>
      </c>
      <c r="J444" s="29">
        <v>4.8333935138779392E-2</v>
      </c>
      <c r="K444" s="28">
        <v>0.55969572550027091</v>
      </c>
      <c r="L444" s="28">
        <v>4.7747587253097419E-2</v>
      </c>
      <c r="M444" s="28">
        <v>0.52968165279546109</v>
      </c>
      <c r="N444" s="29">
        <v>4.7747587253097419E-2</v>
      </c>
    </row>
    <row r="445" spans="1:14" x14ac:dyDescent="0.2">
      <c r="A445" s="19">
        <v>1995</v>
      </c>
      <c r="B445" s="20">
        <v>6</v>
      </c>
      <c r="C445" s="28">
        <v>0.58586029182260491</v>
      </c>
      <c r="D445" s="28">
        <v>6.1128365420103463E-2</v>
      </c>
      <c r="E445" s="28">
        <v>0.56716404346107419</v>
      </c>
      <c r="F445" s="29">
        <v>6.1128365420103463E-2</v>
      </c>
      <c r="G445" s="28">
        <v>0.56443142555585746</v>
      </c>
      <c r="H445" s="28">
        <v>6.5270762662821766E-2</v>
      </c>
      <c r="I445" s="28">
        <v>0.54641902522332131</v>
      </c>
      <c r="J445" s="29">
        <v>6.5270762662821766E-2</v>
      </c>
      <c r="K445" s="28">
        <v>0.57179189715126544</v>
      </c>
      <c r="L445" s="28">
        <v>6.3833302366582828E-2</v>
      </c>
      <c r="M445" s="28">
        <v>0.5535446059976129</v>
      </c>
      <c r="N445" s="29">
        <v>6.3833302366582828E-2</v>
      </c>
    </row>
    <row r="446" spans="1:14" x14ac:dyDescent="0.2">
      <c r="A446" s="19">
        <v>1995</v>
      </c>
      <c r="B446" s="20">
        <v>7</v>
      </c>
      <c r="C446" s="28">
        <v>0.57104492201709089</v>
      </c>
      <c r="D446" s="28">
        <v>4.1702971358663778E-2</v>
      </c>
      <c r="E446" s="28">
        <v>0.55281937844728279</v>
      </c>
      <c r="F446" s="29">
        <v>4.1702971358663778E-2</v>
      </c>
      <c r="G446" s="28">
        <v>0.54922372521840923</v>
      </c>
      <c r="H446" s="28">
        <v>4.2452031568869737E-2</v>
      </c>
      <c r="I446" s="28">
        <v>0.53169462978720805</v>
      </c>
      <c r="J446" s="29">
        <v>4.2452031568869737E-2</v>
      </c>
      <c r="K446" s="28">
        <v>0.55645705060548378</v>
      </c>
      <c r="L446" s="28">
        <v>4.2184388444878658E-2</v>
      </c>
      <c r="M446" s="28">
        <v>0.53869709542592681</v>
      </c>
      <c r="N446" s="29">
        <v>4.2184388444878658E-2</v>
      </c>
    </row>
    <row r="447" spans="1:14" x14ac:dyDescent="0.2">
      <c r="A447" s="19">
        <v>1995</v>
      </c>
      <c r="B447" s="20">
        <v>8</v>
      </c>
      <c r="C447" s="28">
        <v>0.50230136437504491</v>
      </c>
      <c r="D447" s="28">
        <v>0.1002124253055995</v>
      </c>
      <c r="E447" s="28">
        <v>0.48425338176656207</v>
      </c>
      <c r="F447" s="29">
        <v>0.1002124253055995</v>
      </c>
      <c r="G447" s="28">
        <v>0.48228863348645029</v>
      </c>
      <c r="H447" s="28">
        <v>0.1107697730025986</v>
      </c>
      <c r="I447" s="28">
        <v>0.4649597200357331</v>
      </c>
      <c r="J447" s="29">
        <v>0.1107697730025986</v>
      </c>
      <c r="K447" s="28">
        <v>0.4887026751614949</v>
      </c>
      <c r="L447" s="28">
        <v>0.1073914109260026</v>
      </c>
      <c r="M447" s="28">
        <v>0.47114330143172722</v>
      </c>
      <c r="N447" s="29">
        <v>0.1073914109260026</v>
      </c>
    </row>
    <row r="448" spans="1:14" x14ac:dyDescent="0.2">
      <c r="A448" s="19">
        <v>1995</v>
      </c>
      <c r="B448" s="20">
        <v>9</v>
      </c>
      <c r="C448" s="28">
        <v>0.45157845396996699</v>
      </c>
      <c r="D448" s="28">
        <v>3.3818785882884901E-2</v>
      </c>
      <c r="E448" s="28">
        <v>0.44849154130009078</v>
      </c>
      <c r="F448" s="29">
        <v>3.3818785882884901E-2</v>
      </c>
      <c r="G448" s="28">
        <v>0.43285385234452151</v>
      </c>
      <c r="H448" s="28">
        <v>3.2460453242108417E-2</v>
      </c>
      <c r="I448" s="28">
        <v>0.42989493783197058</v>
      </c>
      <c r="J448" s="29">
        <v>3.2460453242108417E-2</v>
      </c>
      <c r="K448" s="28">
        <v>0.43866611498338692</v>
      </c>
      <c r="L448" s="28">
        <v>3.2881396215669073E-2</v>
      </c>
      <c r="M448" s="28">
        <v>0.43566746884275942</v>
      </c>
      <c r="N448" s="29">
        <v>3.2881396215669073E-2</v>
      </c>
    </row>
    <row r="449" spans="1:14" x14ac:dyDescent="0.2">
      <c r="A449" s="19">
        <v>1995</v>
      </c>
      <c r="B449" s="20">
        <v>10</v>
      </c>
      <c r="C449" s="28">
        <v>0.49970943159439529</v>
      </c>
      <c r="D449" s="28">
        <v>0.1253210021247268</v>
      </c>
      <c r="E449" s="28">
        <v>0.49331651422192241</v>
      </c>
      <c r="F449" s="29">
        <v>0.1253210021247268</v>
      </c>
      <c r="G449" s="28">
        <v>0.47818150237895812</v>
      </c>
      <c r="H449" s="28">
        <v>0.1407445281277277</v>
      </c>
      <c r="I449" s="28">
        <v>0.47206399760423351</v>
      </c>
      <c r="J449" s="29">
        <v>0.1407445281277277</v>
      </c>
      <c r="K449" s="28">
        <v>0.48466367197099169</v>
      </c>
      <c r="L449" s="28">
        <v>0.13611684491047321</v>
      </c>
      <c r="M449" s="28">
        <v>0.47846323905447879</v>
      </c>
      <c r="N449" s="29">
        <v>0.13611684491047321</v>
      </c>
    </row>
    <row r="450" spans="1:14" x14ac:dyDescent="0.2">
      <c r="A450" s="19">
        <v>1995</v>
      </c>
      <c r="B450" s="20">
        <v>11</v>
      </c>
      <c r="C450" s="28">
        <v>0.45126745765513809</v>
      </c>
      <c r="D450" s="28">
        <v>3.8221776427264348E-2</v>
      </c>
      <c r="E450" s="28">
        <v>0.47121387349656718</v>
      </c>
      <c r="F450" s="29">
        <v>3.8221776427264348E-2</v>
      </c>
      <c r="G450" s="28">
        <v>0.4311001073958699</v>
      </c>
      <c r="H450" s="28">
        <v>3.821921815782766E-2</v>
      </c>
      <c r="I450" s="28">
        <v>0.45015510873827591</v>
      </c>
      <c r="J450" s="29">
        <v>3.821921815782766E-2</v>
      </c>
      <c r="K450" s="28">
        <v>0.4369990637614492</v>
      </c>
      <c r="L450" s="28">
        <v>3.8199309185582661E-2</v>
      </c>
      <c r="M450" s="28">
        <v>0.45631480412835668</v>
      </c>
      <c r="N450" s="29">
        <v>3.8199309185582661E-2</v>
      </c>
    </row>
    <row r="451" spans="1:14" x14ac:dyDescent="0.2">
      <c r="A451" s="19">
        <v>1995</v>
      </c>
      <c r="B451" s="20">
        <v>12</v>
      </c>
      <c r="C451" s="28">
        <v>0.4735555091353747</v>
      </c>
      <c r="D451" s="28">
        <v>8.6703840751687869E-2</v>
      </c>
      <c r="E451" s="28">
        <v>0.49431650755567208</v>
      </c>
      <c r="F451" s="29">
        <v>8.6703840751687869E-2</v>
      </c>
      <c r="G451" s="28">
        <v>0.45163295886872767</v>
      </c>
      <c r="H451" s="28">
        <v>9.7166541270931883E-2</v>
      </c>
      <c r="I451" s="28">
        <v>0.47143285764458059</v>
      </c>
      <c r="J451" s="29">
        <v>9.7166541270931883E-2</v>
      </c>
      <c r="K451" s="28">
        <v>0.45787029453625311</v>
      </c>
      <c r="L451" s="28">
        <v>9.41795846655923E-2</v>
      </c>
      <c r="M451" s="28">
        <v>0.47794364238711901</v>
      </c>
      <c r="N451" s="29">
        <v>9.41795846655923E-2</v>
      </c>
    </row>
    <row r="452" spans="1:14" x14ac:dyDescent="0.2">
      <c r="A452" s="19">
        <v>1996</v>
      </c>
      <c r="B452" s="20">
        <v>1</v>
      </c>
      <c r="C452" s="28">
        <v>0.42739943995742469</v>
      </c>
      <c r="D452" s="28">
        <v>0.1120591741183833</v>
      </c>
      <c r="E452" s="28">
        <v>0.4626953588991059</v>
      </c>
      <c r="F452" s="29">
        <v>0.1120591741183833</v>
      </c>
      <c r="G452" s="28">
        <v>0.40693123531588732</v>
      </c>
      <c r="H452" s="28">
        <v>0.1282952043361312</v>
      </c>
      <c r="I452" s="28">
        <v>0.44053682894506602</v>
      </c>
      <c r="J452" s="29">
        <v>0.1282952043361312</v>
      </c>
      <c r="K452" s="28">
        <v>0.41260275115002781</v>
      </c>
      <c r="L452" s="28">
        <v>0.1238136064210095</v>
      </c>
      <c r="M452" s="28">
        <v>0.44667671545179838</v>
      </c>
      <c r="N452" s="29">
        <v>0.1238136064210095</v>
      </c>
    </row>
    <row r="453" spans="1:14" x14ac:dyDescent="0.2">
      <c r="A453" s="19">
        <v>1996</v>
      </c>
      <c r="B453" s="20">
        <v>2</v>
      </c>
      <c r="C453" s="28">
        <v>0.41675633519602512</v>
      </c>
      <c r="D453" s="28">
        <v>2.7989305954388501E-2</v>
      </c>
      <c r="E453" s="28">
        <v>0.45850735017739491</v>
      </c>
      <c r="F453" s="29">
        <v>2.7989305954388501E-2</v>
      </c>
      <c r="G453" s="28">
        <v>0.39896851135850231</v>
      </c>
      <c r="H453" s="28">
        <v>2.7874459061128318E-2</v>
      </c>
      <c r="I453" s="28">
        <v>0.43893752655532869</v>
      </c>
      <c r="J453" s="29">
        <v>2.7874459061128318E-2</v>
      </c>
      <c r="K453" s="28">
        <v>0.4060889250484675</v>
      </c>
      <c r="L453" s="28">
        <v>2.7906934901904289E-2</v>
      </c>
      <c r="M453" s="28">
        <v>0.44677126953038682</v>
      </c>
      <c r="N453" s="29">
        <v>2.7906934901904289E-2</v>
      </c>
    </row>
    <row r="454" spans="1:14" x14ac:dyDescent="0.2">
      <c r="A454" s="19">
        <v>1996</v>
      </c>
      <c r="B454" s="20">
        <v>3</v>
      </c>
      <c r="C454" s="28">
        <v>0.43583767300766701</v>
      </c>
      <c r="D454" s="28">
        <v>6.5665620649781944E-2</v>
      </c>
      <c r="E454" s="28">
        <v>0.47337332130070292</v>
      </c>
      <c r="F454" s="29">
        <v>6.5665620649781944E-2</v>
      </c>
      <c r="G454" s="28">
        <v>0.41946426045294027</v>
      </c>
      <c r="H454" s="28">
        <v>7.1417084022134328E-2</v>
      </c>
      <c r="I454" s="28">
        <v>0.45558978132222733</v>
      </c>
      <c r="J454" s="29">
        <v>7.1417084022134328E-2</v>
      </c>
      <c r="K454" s="28">
        <v>0.42857303612280079</v>
      </c>
      <c r="L454" s="28">
        <v>6.8227346041631054E-2</v>
      </c>
      <c r="M454" s="28">
        <v>0.46548303208705749</v>
      </c>
      <c r="N454" s="29">
        <v>6.8227346041631054E-2</v>
      </c>
    </row>
    <row r="455" spans="1:14" x14ac:dyDescent="0.2">
      <c r="A455" s="19">
        <v>1996</v>
      </c>
      <c r="B455" s="20">
        <v>4</v>
      </c>
      <c r="C455" s="28">
        <v>0.41141192142899469</v>
      </c>
      <c r="D455" s="28">
        <v>3.0448667453059911E-2</v>
      </c>
      <c r="E455" s="28">
        <v>0.45980649396203932</v>
      </c>
      <c r="F455" s="29">
        <v>3.0448667453059911E-2</v>
      </c>
      <c r="G455" s="28">
        <v>0.39802217813332641</v>
      </c>
      <c r="H455" s="28">
        <v>3.084879468424799E-2</v>
      </c>
      <c r="I455" s="28">
        <v>0.44484170903687642</v>
      </c>
      <c r="J455" s="29">
        <v>3.084879468424799E-2</v>
      </c>
      <c r="K455" s="28">
        <v>0.40818868092184862</v>
      </c>
      <c r="L455" s="28">
        <v>3.053947984454753E-2</v>
      </c>
      <c r="M455" s="28">
        <v>0.45620410219944901</v>
      </c>
      <c r="N455" s="29">
        <v>3.053947984454753E-2</v>
      </c>
    </row>
    <row r="456" spans="1:14" x14ac:dyDescent="0.2">
      <c r="A456" s="19">
        <v>1996</v>
      </c>
      <c r="B456" s="20">
        <v>5</v>
      </c>
      <c r="C456" s="28">
        <v>0.41096992478315159</v>
      </c>
      <c r="D456" s="28">
        <v>8.0342656155359571E-2</v>
      </c>
      <c r="E456" s="28">
        <v>0.44815740040194102</v>
      </c>
      <c r="F456" s="29">
        <v>8.0342656155359571E-2</v>
      </c>
      <c r="G456" s="28">
        <v>0.39962157851887542</v>
      </c>
      <c r="H456" s="28">
        <v>8.5222964783809044E-2</v>
      </c>
      <c r="I456" s="28">
        <v>0.43578217522374169</v>
      </c>
      <c r="J456" s="29">
        <v>8.5222964783809044E-2</v>
      </c>
      <c r="K456" s="28">
        <v>0.41134231221596201</v>
      </c>
      <c r="L456" s="28">
        <v>8.0180185490689726E-2</v>
      </c>
      <c r="M456" s="28">
        <v>0.4485634840926605</v>
      </c>
      <c r="N456" s="29">
        <v>8.0180185490689726E-2</v>
      </c>
    </row>
    <row r="457" spans="1:14" x14ac:dyDescent="0.2">
      <c r="A457" s="19">
        <v>1996</v>
      </c>
      <c r="B457" s="20">
        <v>6</v>
      </c>
      <c r="C457" s="28">
        <v>0.35204073676777797</v>
      </c>
      <c r="D457" s="28">
        <v>8.1087345607754616E-2</v>
      </c>
      <c r="E457" s="28">
        <v>0.3959098488907084</v>
      </c>
      <c r="F457" s="29">
        <v>8.1087345607754616E-2</v>
      </c>
      <c r="G457" s="28">
        <v>0.3440252905087795</v>
      </c>
      <c r="H457" s="28">
        <v>8.4909676567992254E-2</v>
      </c>
      <c r="I457" s="28">
        <v>0.38689556791195628</v>
      </c>
      <c r="J457" s="29">
        <v>8.4909676567992254E-2</v>
      </c>
      <c r="K457" s="28">
        <v>0.35540460705549198</v>
      </c>
      <c r="L457" s="28">
        <v>7.9451876134740002E-2</v>
      </c>
      <c r="M457" s="28">
        <v>0.39969290362898813</v>
      </c>
      <c r="N457" s="29">
        <v>7.9451876134740002E-2</v>
      </c>
    </row>
    <row r="458" spans="1:14" x14ac:dyDescent="0.2">
      <c r="A458" s="19">
        <v>1996</v>
      </c>
      <c r="B458" s="20">
        <v>7</v>
      </c>
      <c r="C458" s="28">
        <v>0.31841123564642582</v>
      </c>
      <c r="D458" s="28">
        <v>2.5333203511673789E-2</v>
      </c>
      <c r="E458" s="28">
        <v>0.36261005593365409</v>
      </c>
      <c r="F458" s="29">
        <v>2.5333203511673789E-2</v>
      </c>
      <c r="G458" s="28">
        <v>0.31267716181198513</v>
      </c>
      <c r="H458" s="28">
        <v>2.511984473275972E-2</v>
      </c>
      <c r="I458" s="28">
        <v>0.35608003248893172</v>
      </c>
      <c r="J458" s="29">
        <v>2.511984473275972E-2</v>
      </c>
      <c r="K458" s="28">
        <v>0.32417910314433501</v>
      </c>
      <c r="L458" s="28">
        <v>2.5554537356742051E-2</v>
      </c>
      <c r="M458" s="28">
        <v>0.3691785639568988</v>
      </c>
      <c r="N458" s="29">
        <v>2.5554537356742051E-2</v>
      </c>
    </row>
    <row r="459" spans="1:14" x14ac:dyDescent="0.2">
      <c r="A459" s="19">
        <v>1996</v>
      </c>
      <c r="B459" s="20">
        <v>8</v>
      </c>
      <c r="C459" s="28">
        <v>0.33244859796502702</v>
      </c>
      <c r="D459" s="28">
        <v>4.0345326026810562E-2</v>
      </c>
      <c r="E459" s="28">
        <v>0.37159920824205012</v>
      </c>
      <c r="F459" s="29">
        <v>4.0345326026810562E-2</v>
      </c>
      <c r="G459" s="28">
        <v>0.32801673595865422</v>
      </c>
      <c r="H459" s="28">
        <v>4.0934841068868341E-2</v>
      </c>
      <c r="I459" s="28">
        <v>0.36664543065752442</v>
      </c>
      <c r="J459" s="29">
        <v>4.0934841068868341E-2</v>
      </c>
      <c r="K459" s="28">
        <v>0.34128676169269362</v>
      </c>
      <c r="L459" s="28">
        <v>3.9160190829573442E-2</v>
      </c>
      <c r="M459" s="28">
        <v>0.38147819303433977</v>
      </c>
      <c r="N459" s="29">
        <v>3.9160190829573442E-2</v>
      </c>
    </row>
    <row r="460" spans="1:14" x14ac:dyDescent="0.2">
      <c r="A460" s="19">
        <v>1996</v>
      </c>
      <c r="B460" s="20">
        <v>9</v>
      </c>
      <c r="C460" s="28">
        <v>0.2337530895794746</v>
      </c>
      <c r="D460" s="28">
        <v>6.0032042487118832E-2</v>
      </c>
      <c r="E460" s="28">
        <v>0.28111514755045541</v>
      </c>
      <c r="F460" s="29">
        <v>6.0032042487118832E-2</v>
      </c>
      <c r="G460" s="28">
        <v>0.2317114624022468</v>
      </c>
      <c r="H460" s="28">
        <v>6.0837199841667577E-2</v>
      </c>
      <c r="I460" s="28">
        <v>0.27865985454790332</v>
      </c>
      <c r="J460" s="29">
        <v>6.0837199841667577E-2</v>
      </c>
      <c r="K460" s="28">
        <v>0.24192703927869411</v>
      </c>
      <c r="L460" s="28">
        <v>5.6709304650923567E-2</v>
      </c>
      <c r="M460" s="28">
        <v>0.29094526821281702</v>
      </c>
      <c r="N460" s="29">
        <v>5.6709304650923567E-2</v>
      </c>
    </row>
    <row r="461" spans="1:14" x14ac:dyDescent="0.2">
      <c r="A461" s="19">
        <v>1996</v>
      </c>
      <c r="B461" s="20">
        <v>10</v>
      </c>
      <c r="C461" s="28">
        <v>0.20100087894125621</v>
      </c>
      <c r="D461" s="28">
        <v>2.4856510029131959E-2</v>
      </c>
      <c r="E461" s="28">
        <v>0.23538647642873911</v>
      </c>
      <c r="F461" s="29">
        <v>2.4856510029131959E-2</v>
      </c>
      <c r="G461" s="28">
        <v>0.20015350460059769</v>
      </c>
      <c r="H461" s="28">
        <v>2.481043709760412E-2</v>
      </c>
      <c r="I461" s="28">
        <v>0.23439414016974189</v>
      </c>
      <c r="J461" s="29">
        <v>2.481043709760412E-2</v>
      </c>
      <c r="K461" s="28">
        <v>0.20969730740705389</v>
      </c>
      <c r="L461" s="28">
        <v>2.5343746001519951E-2</v>
      </c>
      <c r="M461" s="28">
        <v>0.24557061922881601</v>
      </c>
      <c r="N461" s="29">
        <v>2.5343746001519951E-2</v>
      </c>
    </row>
    <row r="462" spans="1:14" x14ac:dyDescent="0.2">
      <c r="A462" s="19">
        <v>1996</v>
      </c>
      <c r="B462" s="20">
        <v>11</v>
      </c>
      <c r="C462" s="28">
        <v>0.28931299423556889</v>
      </c>
      <c r="D462" s="28">
        <v>9.460169550635604E-2</v>
      </c>
      <c r="E462" s="28">
        <v>0.33262962971010368</v>
      </c>
      <c r="F462" s="29">
        <v>9.460169550635604E-2</v>
      </c>
      <c r="G462" s="28">
        <v>0.28937839559349698</v>
      </c>
      <c r="H462" s="28">
        <v>9.4567837880153688E-2</v>
      </c>
      <c r="I462" s="28">
        <v>0.33270482311621957</v>
      </c>
      <c r="J462" s="29">
        <v>9.4567837880153688E-2</v>
      </c>
      <c r="K462" s="28">
        <v>0.30420634128123891</v>
      </c>
      <c r="L462" s="28">
        <v>8.6494080143327629E-2</v>
      </c>
      <c r="M462" s="28">
        <v>0.34975284440025201</v>
      </c>
      <c r="N462" s="29">
        <v>8.6494080143327629E-2</v>
      </c>
    </row>
    <row r="463" spans="1:14" x14ac:dyDescent="0.2">
      <c r="A463" s="19">
        <v>1996</v>
      </c>
      <c r="B463" s="20">
        <v>12</v>
      </c>
      <c r="C463" s="28">
        <v>0.2923917469283463</v>
      </c>
      <c r="D463" s="28">
        <v>2.2460218458440599E-2</v>
      </c>
      <c r="E463" s="28">
        <v>0.32008858701972909</v>
      </c>
      <c r="F463" s="29">
        <v>2.2460218458440599E-2</v>
      </c>
      <c r="G463" s="28">
        <v>0.29373479109132078</v>
      </c>
      <c r="H463" s="28">
        <v>2.2545689826000501E-2</v>
      </c>
      <c r="I463" s="28">
        <v>0.32155885118740057</v>
      </c>
      <c r="J463" s="29">
        <v>2.2545689826000501E-2</v>
      </c>
      <c r="K463" s="28">
        <v>0.30982054174322871</v>
      </c>
      <c r="L463" s="28">
        <v>2.3576362096781281E-2</v>
      </c>
      <c r="M463" s="28">
        <v>0.33916832632276628</v>
      </c>
      <c r="N463" s="29">
        <v>2.3576362096781281E-2</v>
      </c>
    </row>
    <row r="464" spans="1:14" x14ac:dyDescent="0.2">
      <c r="A464" s="19">
        <v>1997</v>
      </c>
      <c r="B464" s="20">
        <v>1</v>
      </c>
      <c r="C464" s="28">
        <v>0.22106848975560611</v>
      </c>
      <c r="D464" s="28">
        <v>7.0929865416527918E-2</v>
      </c>
      <c r="E464" s="28">
        <v>0.24338633083446429</v>
      </c>
      <c r="F464" s="29">
        <v>7.0929865416527918E-2</v>
      </c>
      <c r="G464" s="28">
        <v>0.22303330849619821</v>
      </c>
      <c r="H464" s="28">
        <v>7.0073941683102145E-2</v>
      </c>
      <c r="I464" s="28">
        <v>0.24554950671066519</v>
      </c>
      <c r="J464" s="29">
        <v>7.0073941683102145E-2</v>
      </c>
      <c r="K464" s="28">
        <v>0.2360248731399589</v>
      </c>
      <c r="L464" s="28">
        <v>6.3998320669067493E-2</v>
      </c>
      <c r="M464" s="28">
        <v>0.25985262722295199</v>
      </c>
      <c r="N464" s="29">
        <v>6.3998320669067493E-2</v>
      </c>
    </row>
    <row r="465" spans="1:14" x14ac:dyDescent="0.2">
      <c r="A465" s="19">
        <v>1997</v>
      </c>
      <c r="B465" s="20">
        <v>2</v>
      </c>
      <c r="C465" s="28">
        <v>0.25567993595178701</v>
      </c>
      <c r="D465" s="28">
        <v>3.4714902980057062E-2</v>
      </c>
      <c r="E465" s="28">
        <v>0.26296701360459251</v>
      </c>
      <c r="F465" s="29">
        <v>3.4714902980057062E-2</v>
      </c>
      <c r="G465" s="28">
        <v>0.25787528703116858</v>
      </c>
      <c r="H465" s="28">
        <v>3.4475260168835481E-2</v>
      </c>
      <c r="I465" s="28">
        <v>0.26522493390252111</v>
      </c>
      <c r="J465" s="29">
        <v>3.4475260168835481E-2</v>
      </c>
      <c r="K465" s="28">
        <v>0.2721364400275979</v>
      </c>
      <c r="L465" s="28">
        <v>3.2861156447345677E-2</v>
      </c>
      <c r="M465" s="28">
        <v>0.27989254088571569</v>
      </c>
      <c r="N465" s="29">
        <v>3.2861156447345677E-2</v>
      </c>
    </row>
    <row r="466" spans="1:14" x14ac:dyDescent="0.2">
      <c r="A466" s="19">
        <v>1997</v>
      </c>
      <c r="B466" s="20">
        <v>3</v>
      </c>
      <c r="C466" s="28">
        <v>0.31514298730986151</v>
      </c>
      <c r="D466" s="28">
        <v>0.1457761828105931</v>
      </c>
      <c r="E466" s="28">
        <v>0.30051914408826719</v>
      </c>
      <c r="F466" s="29">
        <v>0.1457761828105931</v>
      </c>
      <c r="G466" s="28">
        <v>0.31775227509422438</v>
      </c>
      <c r="H466" s="28">
        <v>0.14380420941488781</v>
      </c>
      <c r="I466" s="28">
        <v>0.3030073509125103</v>
      </c>
      <c r="J466" s="29">
        <v>0.14380420941488781</v>
      </c>
      <c r="K466" s="28">
        <v>0.33437779599989148</v>
      </c>
      <c r="L466" s="28">
        <v>0.13040803557300679</v>
      </c>
      <c r="M466" s="28">
        <v>0.31886138388732671</v>
      </c>
      <c r="N466" s="29">
        <v>0.13040803557300679</v>
      </c>
    </row>
    <row r="467" spans="1:14" x14ac:dyDescent="0.2">
      <c r="A467" s="19">
        <v>1997</v>
      </c>
      <c r="B467" s="20">
        <v>4</v>
      </c>
      <c r="C467" s="28">
        <v>0.41675120821214601</v>
      </c>
      <c r="D467" s="28">
        <v>3.27281952093606E-2</v>
      </c>
      <c r="E467" s="28">
        <v>0.38947445340101089</v>
      </c>
      <c r="F467" s="29">
        <v>3.27281952093606E-2</v>
      </c>
      <c r="G467" s="28">
        <v>0.42007180068811079</v>
      </c>
      <c r="H467" s="28">
        <v>3.2528937264849039E-2</v>
      </c>
      <c r="I467" s="28">
        <v>0.39257771000605368</v>
      </c>
      <c r="J467" s="29">
        <v>3.2528937264849039E-2</v>
      </c>
      <c r="K467" s="28">
        <v>0.44078475410301349</v>
      </c>
      <c r="L467" s="28">
        <v>3.1266284430248967E-2</v>
      </c>
      <c r="M467" s="28">
        <v>0.41193498132434903</v>
      </c>
      <c r="N467" s="29">
        <v>3.1266284430248967E-2</v>
      </c>
    </row>
    <row r="468" spans="1:14" x14ac:dyDescent="0.2">
      <c r="A468" s="19">
        <v>1997</v>
      </c>
      <c r="B468" s="20">
        <v>5</v>
      </c>
      <c r="C468" s="28">
        <v>0.42246265983570541</v>
      </c>
      <c r="D468" s="28">
        <v>4.3499659515882833E-2</v>
      </c>
      <c r="E468" s="28">
        <v>0.36049925550609158</v>
      </c>
      <c r="F468" s="29">
        <v>4.3499659515882833E-2</v>
      </c>
      <c r="G468" s="28">
        <v>0.42569471880564169</v>
      </c>
      <c r="H468" s="28">
        <v>4.3085221315724669E-2</v>
      </c>
      <c r="I468" s="28">
        <v>0.36325726222050042</v>
      </c>
      <c r="J468" s="29">
        <v>4.3085221315724669E-2</v>
      </c>
      <c r="K468" s="28">
        <v>0.44538714408998042</v>
      </c>
      <c r="L468" s="28">
        <v>4.0482000635719613E-2</v>
      </c>
      <c r="M468" s="28">
        <v>0.38006136191743978</v>
      </c>
      <c r="N468" s="29">
        <v>4.0482000635719613E-2</v>
      </c>
    </row>
    <row r="469" spans="1:14" x14ac:dyDescent="0.2">
      <c r="A469" s="19">
        <v>1997</v>
      </c>
      <c r="B469" s="20">
        <v>6</v>
      </c>
      <c r="C469" s="28">
        <v>0.48405314766271668</v>
      </c>
      <c r="D469" s="28">
        <v>9.6537265584172818E-2</v>
      </c>
      <c r="E469" s="28">
        <v>0.40142355310702021</v>
      </c>
      <c r="F469" s="29">
        <v>9.6537265584172818E-2</v>
      </c>
      <c r="G469" s="28">
        <v>0.48760014265809998</v>
      </c>
      <c r="H469" s="28">
        <v>9.5270715422404298E-2</v>
      </c>
      <c r="I469" s="28">
        <v>0.40436506343656708</v>
      </c>
      <c r="J469" s="29">
        <v>9.5270715422404298E-2</v>
      </c>
      <c r="K469" s="28">
        <v>0.50865266932861741</v>
      </c>
      <c r="L469" s="28">
        <v>8.742337257864545E-2</v>
      </c>
      <c r="M469" s="28">
        <v>0.42182384890003433</v>
      </c>
      <c r="N469" s="29">
        <v>8.742337257864545E-2</v>
      </c>
    </row>
    <row r="470" spans="1:14" x14ac:dyDescent="0.2">
      <c r="A470" s="19">
        <v>1997</v>
      </c>
      <c r="B470" s="20">
        <v>7</v>
      </c>
      <c r="C470" s="28">
        <v>0.50857508240844784</v>
      </c>
      <c r="D470" s="28">
        <v>3.9442869239419517E-2</v>
      </c>
      <c r="E470" s="28">
        <v>0.39565220565019571</v>
      </c>
      <c r="F470" s="29">
        <v>3.9442869239419517E-2</v>
      </c>
      <c r="G470" s="28">
        <v>0.51213469690231961</v>
      </c>
      <c r="H470" s="28">
        <v>3.9107202429066852E-2</v>
      </c>
      <c r="I470" s="28">
        <v>0.39842145128270923</v>
      </c>
      <c r="J470" s="29">
        <v>3.9107202429066852E-2</v>
      </c>
      <c r="K470" s="28">
        <v>0.53264897791600641</v>
      </c>
      <c r="L470" s="28">
        <v>3.7146746283868409E-2</v>
      </c>
      <c r="M470" s="28">
        <v>0.41438078710379561</v>
      </c>
      <c r="N470" s="29">
        <v>3.7146746283868409E-2</v>
      </c>
    </row>
    <row r="471" spans="1:14" x14ac:dyDescent="0.2">
      <c r="A471" s="19">
        <v>1997</v>
      </c>
      <c r="B471" s="20">
        <v>8</v>
      </c>
      <c r="C471" s="28">
        <v>0.54673556265643197</v>
      </c>
      <c r="D471" s="28">
        <v>4.5166529841212277E-2</v>
      </c>
      <c r="E471" s="28">
        <v>0.39969844008317329</v>
      </c>
      <c r="F471" s="29">
        <v>4.5166529841212277E-2</v>
      </c>
      <c r="G471" s="28">
        <v>0.55037947389037245</v>
      </c>
      <c r="H471" s="28">
        <v>4.4726237468152019E-2</v>
      </c>
      <c r="I471" s="28">
        <v>0.40236237075732051</v>
      </c>
      <c r="J471" s="29">
        <v>4.4726237468152019E-2</v>
      </c>
      <c r="K471" s="28">
        <v>0.57068887638049048</v>
      </c>
      <c r="L471" s="28">
        <v>4.2234448093060699E-2</v>
      </c>
      <c r="M471" s="28">
        <v>0.41720983459318328</v>
      </c>
      <c r="N471" s="29">
        <v>4.2234448093060699E-2</v>
      </c>
    </row>
    <row r="472" spans="1:14" x14ac:dyDescent="0.2">
      <c r="A472" s="19">
        <v>1997</v>
      </c>
      <c r="B472" s="20">
        <v>9</v>
      </c>
      <c r="C472" s="28">
        <v>0.55079719154102957</v>
      </c>
      <c r="D472" s="28">
        <v>0.1409577648575501</v>
      </c>
      <c r="E472" s="28">
        <v>0.38014828953864011</v>
      </c>
      <c r="F472" s="29">
        <v>0.1409577648575501</v>
      </c>
      <c r="G472" s="28">
        <v>0.55428071907816456</v>
      </c>
      <c r="H472" s="28">
        <v>0.13906982690765951</v>
      </c>
      <c r="I472" s="28">
        <v>0.38255254478020662</v>
      </c>
      <c r="J472" s="29">
        <v>0.13906982690765951</v>
      </c>
      <c r="K472" s="28">
        <v>0.57296446449429772</v>
      </c>
      <c r="L472" s="28">
        <v>0.1286536209951393</v>
      </c>
      <c r="M472" s="28">
        <v>0.39544766111557977</v>
      </c>
      <c r="N472" s="29">
        <v>0.1286536209951393</v>
      </c>
    </row>
    <row r="473" spans="1:14" x14ac:dyDescent="0.2">
      <c r="A473" s="19">
        <v>1997</v>
      </c>
      <c r="B473" s="20">
        <v>10</v>
      </c>
      <c r="C473" s="28">
        <v>0.64897436690829602</v>
      </c>
      <c r="D473" s="28">
        <v>0.1116372645864294</v>
      </c>
      <c r="E473" s="28">
        <v>0.43477839400842472</v>
      </c>
      <c r="F473" s="29">
        <v>0.1116372645864294</v>
      </c>
      <c r="G473" s="28">
        <v>0.65285395742340202</v>
      </c>
      <c r="H473" s="28">
        <v>0.1101887919271639</v>
      </c>
      <c r="I473" s="28">
        <v>0.437377513818971</v>
      </c>
      <c r="J473" s="29">
        <v>0.1101887919271639</v>
      </c>
      <c r="K473" s="28">
        <v>0.67275154918949442</v>
      </c>
      <c r="L473" s="28">
        <v>0.1025954434849637</v>
      </c>
      <c r="M473" s="28">
        <v>0.45070784462064861</v>
      </c>
      <c r="N473" s="29">
        <v>0.1025954434849637</v>
      </c>
    </row>
    <row r="474" spans="1:14" x14ac:dyDescent="0.2">
      <c r="A474" s="19">
        <v>1997</v>
      </c>
      <c r="B474" s="20">
        <v>11</v>
      </c>
      <c r="C474" s="28">
        <v>0.64052046927715245</v>
      </c>
      <c r="D474" s="28">
        <v>0.1371142546224243</v>
      </c>
      <c r="E474" s="28">
        <v>0.41159311020730721</v>
      </c>
      <c r="F474" s="29">
        <v>0.1371142546224243</v>
      </c>
      <c r="G474" s="28">
        <v>0.64412354112374481</v>
      </c>
      <c r="H474" s="28">
        <v>0.13533437354148919</v>
      </c>
      <c r="I474" s="28">
        <v>0.41390841411837959</v>
      </c>
      <c r="J474" s="29">
        <v>0.13533437354148919</v>
      </c>
      <c r="K474" s="28">
        <v>0.66164973301910734</v>
      </c>
      <c r="L474" s="28">
        <v>0.12652026328236299</v>
      </c>
      <c r="M474" s="28">
        <v>0.42517059882333241</v>
      </c>
      <c r="N474" s="29">
        <v>0.12652026328236299</v>
      </c>
    </row>
    <row r="475" spans="1:14" x14ac:dyDescent="0.2">
      <c r="A475" s="19">
        <v>1997</v>
      </c>
      <c r="B475" s="20">
        <v>12</v>
      </c>
      <c r="C475" s="28">
        <v>0.71721193757839863</v>
      </c>
      <c r="D475" s="28">
        <v>5.7346513731009303E-2</v>
      </c>
      <c r="E475" s="28">
        <v>0.45199828814183329</v>
      </c>
      <c r="F475" s="29">
        <v>5.7346513731009303E-2</v>
      </c>
      <c r="G475" s="28">
        <v>0.72098871801911224</v>
      </c>
      <c r="H475" s="28">
        <v>5.6736931526684048E-2</v>
      </c>
      <c r="I475" s="28">
        <v>0.45437847481253207</v>
      </c>
      <c r="J475" s="29">
        <v>5.6736931526684048E-2</v>
      </c>
      <c r="K475" s="28">
        <v>0.7382217318061236</v>
      </c>
      <c r="L475" s="28">
        <v>5.3942306607416612E-2</v>
      </c>
      <c r="M475" s="28">
        <v>0.46523899221768522</v>
      </c>
      <c r="N475" s="29">
        <v>5.3942306607416612E-2</v>
      </c>
    </row>
    <row r="476" spans="1:14" x14ac:dyDescent="0.2">
      <c r="A476" s="19">
        <v>1998</v>
      </c>
      <c r="B476" s="20">
        <v>1</v>
      </c>
      <c r="C476" s="28">
        <v>0.76986483501692504</v>
      </c>
      <c r="D476" s="28">
        <v>0.1059577800761258</v>
      </c>
      <c r="E476" s="28">
        <v>0.48468949896703789</v>
      </c>
      <c r="F476" s="29">
        <v>0.1059577800761258</v>
      </c>
      <c r="G476" s="28">
        <v>0.77363712338157742</v>
      </c>
      <c r="H476" s="28">
        <v>0.1047765154422268</v>
      </c>
      <c r="I476" s="28">
        <v>0.48706444645685582</v>
      </c>
      <c r="J476" s="29">
        <v>0.1047765154422268</v>
      </c>
      <c r="K476" s="28">
        <v>0.78953909857733073</v>
      </c>
      <c r="L476" s="28">
        <v>9.9774958497875724E-2</v>
      </c>
      <c r="M476" s="28">
        <v>0.49707597060972419</v>
      </c>
      <c r="N476" s="29">
        <v>9.9774958497875724E-2</v>
      </c>
    </row>
    <row r="477" spans="1:14" x14ac:dyDescent="0.2">
      <c r="A477" s="19">
        <v>1998</v>
      </c>
      <c r="B477" s="20">
        <v>2</v>
      </c>
      <c r="C477" s="28">
        <v>0.76963801731371395</v>
      </c>
      <c r="D477" s="28">
        <v>0.11317367417424661</v>
      </c>
      <c r="E477" s="28">
        <v>0.46757084442258617</v>
      </c>
      <c r="F477" s="29">
        <v>0.11317367417424661</v>
      </c>
      <c r="G477" s="28">
        <v>0.77345699144428293</v>
      </c>
      <c r="H477" s="28">
        <v>0.1118680146658146</v>
      </c>
      <c r="I477" s="28">
        <v>0.46989094935359071</v>
      </c>
      <c r="J477" s="29">
        <v>0.1118680146658146</v>
      </c>
      <c r="K477" s="28">
        <v>0.7889446499655105</v>
      </c>
      <c r="L477" s="28">
        <v>0.10654725966585051</v>
      </c>
      <c r="M477" s="28">
        <v>0.47930001882520351</v>
      </c>
      <c r="N477" s="29">
        <v>0.10654725966585051</v>
      </c>
    </row>
    <row r="478" spans="1:14" x14ac:dyDescent="0.2">
      <c r="A478" s="19">
        <v>1998</v>
      </c>
      <c r="B478" s="20">
        <v>3</v>
      </c>
      <c r="C478" s="28">
        <v>0.77259950172910308</v>
      </c>
      <c r="D478" s="28">
        <v>6.4851022678378376E-2</v>
      </c>
      <c r="E478" s="28">
        <v>0.46400485005081921</v>
      </c>
      <c r="F478" s="29">
        <v>6.4851022678378376E-2</v>
      </c>
      <c r="G478" s="28">
        <v>0.77648112959993643</v>
      </c>
      <c r="H478" s="28">
        <v>6.4283383767981539E-2</v>
      </c>
      <c r="I478" s="28">
        <v>0.46633606325265042</v>
      </c>
      <c r="J478" s="29">
        <v>6.4283383767981539E-2</v>
      </c>
      <c r="K478" s="28">
        <v>0.79161774399498752</v>
      </c>
      <c r="L478" s="28">
        <v>6.2085545186744168E-2</v>
      </c>
      <c r="M478" s="28">
        <v>0.47542675315981969</v>
      </c>
      <c r="N478" s="29">
        <v>6.2085545186744168E-2</v>
      </c>
    </row>
    <row r="479" spans="1:14" x14ac:dyDescent="0.2">
      <c r="A479" s="19">
        <v>1998</v>
      </c>
      <c r="B479" s="20">
        <v>4</v>
      </c>
      <c r="C479" s="28">
        <v>0.82974214810422742</v>
      </c>
      <c r="D479" s="28">
        <v>6.198671308626709E-2</v>
      </c>
      <c r="E479" s="28">
        <v>0.53691909935287796</v>
      </c>
      <c r="F479" s="29">
        <v>6.198671308626709E-2</v>
      </c>
      <c r="G479" s="28">
        <v>0.83396234900331778</v>
      </c>
      <c r="H479" s="28">
        <v>6.146125860422099E-2</v>
      </c>
      <c r="I479" s="28">
        <v>0.53964995552428607</v>
      </c>
      <c r="J479" s="29">
        <v>6.146125860422099E-2</v>
      </c>
      <c r="K479" s="28">
        <v>0.84977808980966441</v>
      </c>
      <c r="L479" s="28">
        <v>5.9509781059902463E-2</v>
      </c>
      <c r="M479" s="28">
        <v>0.54988418712110676</v>
      </c>
      <c r="N479" s="29">
        <v>5.9509781059902463E-2</v>
      </c>
    </row>
    <row r="480" spans="1:14" x14ac:dyDescent="0.2">
      <c r="A480" s="19">
        <v>1998</v>
      </c>
      <c r="B480" s="20">
        <v>5</v>
      </c>
      <c r="C480" s="28">
        <v>0.79338660076157663</v>
      </c>
      <c r="D480" s="28">
        <v>0.12116416839415831</v>
      </c>
      <c r="E480" s="28">
        <v>0.50485479766417851</v>
      </c>
      <c r="F480" s="29">
        <v>0.12116416839415831</v>
      </c>
      <c r="G480" s="28">
        <v>0.79747109480487754</v>
      </c>
      <c r="H480" s="28">
        <v>0.1196736035511826</v>
      </c>
      <c r="I480" s="28">
        <v>0.50745387913569795</v>
      </c>
      <c r="J480" s="29">
        <v>0.1196736035511826</v>
      </c>
      <c r="K480" s="28">
        <v>0.81217333854413809</v>
      </c>
      <c r="L480" s="28">
        <v>0.1142837932644467</v>
      </c>
      <c r="M480" s="28">
        <v>0.51680934125349642</v>
      </c>
      <c r="N480" s="29">
        <v>0.1142837932644467</v>
      </c>
    </row>
    <row r="481" spans="1:14" x14ac:dyDescent="0.2">
      <c r="A481" s="19">
        <v>1998</v>
      </c>
      <c r="B481" s="20">
        <v>6</v>
      </c>
      <c r="C481" s="28">
        <v>0.74112568071476692</v>
      </c>
      <c r="D481" s="28">
        <v>0.1014568829058821</v>
      </c>
      <c r="E481" s="28">
        <v>0.47871205634542358</v>
      </c>
      <c r="F481" s="29">
        <v>0.1014568829058821</v>
      </c>
      <c r="G481" s="28">
        <v>0.74498706715189655</v>
      </c>
      <c r="H481" s="28">
        <v>0.1002461988566808</v>
      </c>
      <c r="I481" s="28">
        <v>0.4812062247297656</v>
      </c>
      <c r="J481" s="29">
        <v>0.1002461988566808</v>
      </c>
      <c r="K481" s="28">
        <v>0.75832858340174747</v>
      </c>
      <c r="L481" s="28">
        <v>9.6053183918044086E-2</v>
      </c>
      <c r="M481" s="28">
        <v>0.48982385173274889</v>
      </c>
      <c r="N481" s="29">
        <v>9.6053183918044086E-2</v>
      </c>
    </row>
    <row r="482" spans="1:14" x14ac:dyDescent="0.2">
      <c r="A482" s="19">
        <v>1998</v>
      </c>
      <c r="B482" s="20">
        <v>7</v>
      </c>
      <c r="C482" s="28">
        <v>0.67403489769552138</v>
      </c>
      <c r="D482" s="28">
        <v>8.8040078259626744E-2</v>
      </c>
      <c r="E482" s="28">
        <v>0.43736628535670191</v>
      </c>
      <c r="F482" s="29">
        <v>8.8040078259626744E-2</v>
      </c>
      <c r="G482" s="28">
        <v>0.67758849271137656</v>
      </c>
      <c r="H482" s="28">
        <v>8.7028191572937175E-2</v>
      </c>
      <c r="I482" s="28">
        <v>0.43967213429280361</v>
      </c>
      <c r="J482" s="29">
        <v>8.7028191572937175E-2</v>
      </c>
      <c r="K482" s="28">
        <v>0.68936598411660199</v>
      </c>
      <c r="L482" s="28">
        <v>8.3674368230286747E-2</v>
      </c>
      <c r="M482" s="28">
        <v>0.44731428707203669</v>
      </c>
      <c r="N482" s="29">
        <v>8.3674368230286747E-2</v>
      </c>
    </row>
    <row r="483" spans="1:14" x14ac:dyDescent="0.2">
      <c r="A483" s="19">
        <v>1998</v>
      </c>
      <c r="B483" s="20">
        <v>8</v>
      </c>
      <c r="C483" s="28">
        <v>0.69293754565601506</v>
      </c>
      <c r="D483" s="28">
        <v>4.6548959459617158E-2</v>
      </c>
      <c r="E483" s="28">
        <v>0.48372890957347819</v>
      </c>
      <c r="F483" s="29">
        <v>4.6548959459617158E-2</v>
      </c>
      <c r="G483" s="28">
        <v>0.69663371155541542</v>
      </c>
      <c r="H483" s="28">
        <v>4.6314033028650628E-2</v>
      </c>
      <c r="I483" s="28">
        <v>0.48630914542781772</v>
      </c>
      <c r="J483" s="29">
        <v>4.6314033028650628E-2</v>
      </c>
      <c r="K483" s="28">
        <v>0.70837572714180519</v>
      </c>
      <c r="L483" s="28">
        <v>4.5589660959800389E-2</v>
      </c>
      <c r="M483" s="28">
        <v>0.49450606365140992</v>
      </c>
      <c r="N483" s="29">
        <v>4.5589660959800389E-2</v>
      </c>
    </row>
    <row r="484" spans="1:14" x14ac:dyDescent="0.2">
      <c r="A484" s="19">
        <v>1998</v>
      </c>
      <c r="B484" s="20">
        <v>9</v>
      </c>
      <c r="C484" s="28">
        <v>0.54633677398486269</v>
      </c>
      <c r="D484" s="28">
        <v>8.610999709685932E-2</v>
      </c>
      <c r="E484" s="28">
        <v>0.38009935724520849</v>
      </c>
      <c r="F484" s="29">
        <v>8.610999709685932E-2</v>
      </c>
      <c r="G484" s="28">
        <v>0.54928478257591529</v>
      </c>
      <c r="H484" s="28">
        <v>8.5099156507243756E-2</v>
      </c>
      <c r="I484" s="28">
        <v>0.38215035623332272</v>
      </c>
      <c r="J484" s="29">
        <v>8.5099156507243756E-2</v>
      </c>
      <c r="K484" s="28">
        <v>0.55825462369652235</v>
      </c>
      <c r="L484" s="28">
        <v>8.2025814820887402E-2</v>
      </c>
      <c r="M484" s="28">
        <v>0.38839088589722709</v>
      </c>
      <c r="N484" s="29">
        <v>8.2025814820887402E-2</v>
      </c>
    </row>
    <row r="485" spans="1:14" x14ac:dyDescent="0.2">
      <c r="A485" s="19">
        <v>1998</v>
      </c>
      <c r="B485" s="20">
        <v>10</v>
      </c>
      <c r="C485" s="28">
        <v>0.50587581152866967</v>
      </c>
      <c r="D485" s="28">
        <v>4.6376913835967343E-2</v>
      </c>
      <c r="E485" s="28">
        <v>0.36337033347578579</v>
      </c>
      <c r="F485" s="29">
        <v>4.6376913835967343E-2</v>
      </c>
      <c r="G485" s="28">
        <v>0.50863679448559185</v>
      </c>
      <c r="H485" s="28">
        <v>4.6137601122287757E-2</v>
      </c>
      <c r="I485" s="28">
        <v>0.36535354610409099</v>
      </c>
      <c r="J485" s="29">
        <v>4.6137601122287757E-2</v>
      </c>
      <c r="K485" s="28">
        <v>0.51667605142765638</v>
      </c>
      <c r="L485" s="28">
        <v>4.5461111103539273E-2</v>
      </c>
      <c r="M485" s="28">
        <v>0.37112814020280482</v>
      </c>
      <c r="N485" s="29">
        <v>4.5461111103539273E-2</v>
      </c>
    </row>
    <row r="486" spans="1:14" x14ac:dyDescent="0.2">
      <c r="A486" s="19">
        <v>1998</v>
      </c>
      <c r="B486" s="20">
        <v>11</v>
      </c>
      <c r="C486" s="28">
        <v>0.52481120840644913</v>
      </c>
      <c r="D486" s="28">
        <v>5.7076604116964948E-2</v>
      </c>
      <c r="E486" s="28">
        <v>0.4315223601757614</v>
      </c>
      <c r="F486" s="29">
        <v>5.7076604116964948E-2</v>
      </c>
      <c r="G486" s="28">
        <v>0.52770799388337319</v>
      </c>
      <c r="H486" s="28">
        <v>5.6590003937730012E-2</v>
      </c>
      <c r="I486" s="28">
        <v>0.43390422185459399</v>
      </c>
      <c r="J486" s="29">
        <v>5.6590003937730012E-2</v>
      </c>
      <c r="K486" s="28">
        <v>0.53577228996724202</v>
      </c>
      <c r="L486" s="28">
        <v>5.5252768638765361E-2</v>
      </c>
      <c r="M486" s="28">
        <v>0.44053503313210801</v>
      </c>
      <c r="N486" s="29">
        <v>5.5252768638765361E-2</v>
      </c>
    </row>
    <row r="487" spans="1:14" x14ac:dyDescent="0.2">
      <c r="A487" s="19">
        <v>1998</v>
      </c>
      <c r="B487" s="20">
        <v>12</v>
      </c>
      <c r="C487" s="28">
        <v>0.46636181568540658</v>
      </c>
      <c r="D487" s="28">
        <v>7.8362479963280551E-2</v>
      </c>
      <c r="E487" s="28">
        <v>0.39605122197454973</v>
      </c>
      <c r="F487" s="29">
        <v>7.8362479963280551E-2</v>
      </c>
      <c r="G487" s="28">
        <v>0.46896480796309781</v>
      </c>
      <c r="H487" s="28">
        <v>7.7445872107649139E-2</v>
      </c>
      <c r="I487" s="28">
        <v>0.39826177660766171</v>
      </c>
      <c r="J487" s="29">
        <v>7.7445872107649139E-2</v>
      </c>
      <c r="K487" s="28">
        <v>0.47588614959446762</v>
      </c>
      <c r="L487" s="28">
        <v>7.5015990595096491E-2</v>
      </c>
      <c r="M487" s="28">
        <v>0.40413962877868193</v>
      </c>
      <c r="N487" s="29">
        <v>7.5015990595096491E-2</v>
      </c>
    </row>
    <row r="488" spans="1:14" x14ac:dyDescent="0.2">
      <c r="A488" s="19">
        <v>1999</v>
      </c>
      <c r="B488" s="20">
        <v>1</v>
      </c>
      <c r="C488" s="28">
        <v>0.36980108208909168</v>
      </c>
      <c r="D488" s="28">
        <v>3.224483299836136E-2</v>
      </c>
      <c r="E488" s="28">
        <v>0.33435503022454249</v>
      </c>
      <c r="F488" s="29">
        <v>3.224483299836136E-2</v>
      </c>
      <c r="G488" s="28">
        <v>0.37188797062510093</v>
      </c>
      <c r="H488" s="28">
        <v>3.2043819556966127E-2</v>
      </c>
      <c r="I488" s="28">
        <v>0.33624188700600682</v>
      </c>
      <c r="J488" s="29">
        <v>3.2043819556966127E-2</v>
      </c>
      <c r="K488" s="28">
        <v>0.37718238070477189</v>
      </c>
      <c r="L488" s="28">
        <v>3.1545839035585367E-2</v>
      </c>
      <c r="M488" s="28">
        <v>0.34102881902959398</v>
      </c>
      <c r="N488" s="29">
        <v>3.1545839035585367E-2</v>
      </c>
    </row>
    <row r="489" spans="1:14" x14ac:dyDescent="0.2">
      <c r="A489" s="19">
        <v>1999</v>
      </c>
      <c r="B489" s="20">
        <v>2</v>
      </c>
      <c r="C489" s="28">
        <v>0.38812139728619871</v>
      </c>
      <c r="D489" s="28">
        <v>3.5562323564291599E-2</v>
      </c>
      <c r="E489" s="28">
        <v>0.37780453731877278</v>
      </c>
      <c r="F489" s="29">
        <v>3.5562323564291599E-2</v>
      </c>
      <c r="G489" s="28">
        <v>0.38962460119588099</v>
      </c>
      <c r="H489" s="28">
        <v>3.5367353190967968E-2</v>
      </c>
      <c r="I489" s="28">
        <v>0.3792677837709505</v>
      </c>
      <c r="J489" s="29">
        <v>3.5367353190967968E-2</v>
      </c>
      <c r="K489" s="28">
        <v>0.394158079174734</v>
      </c>
      <c r="L489" s="28">
        <v>3.4786910303628057E-2</v>
      </c>
      <c r="M489" s="28">
        <v>0.38368075497589138</v>
      </c>
      <c r="N489" s="29">
        <v>3.4786910303628057E-2</v>
      </c>
    </row>
    <row r="490" spans="1:14" x14ac:dyDescent="0.2">
      <c r="A490" s="19">
        <v>1999</v>
      </c>
      <c r="B490" s="20">
        <v>3</v>
      </c>
      <c r="C490" s="28">
        <v>0.40116434188848321</v>
      </c>
      <c r="D490" s="28">
        <v>7.8698572724844443E-2</v>
      </c>
      <c r="E490" s="28">
        <v>0.40875136664100892</v>
      </c>
      <c r="F490" s="29">
        <v>7.8698572724844443E-2</v>
      </c>
      <c r="G490" s="28">
        <v>0.40200927723875579</v>
      </c>
      <c r="H490" s="28">
        <v>7.828108388402083E-2</v>
      </c>
      <c r="I490" s="28">
        <v>0.40961228183980608</v>
      </c>
      <c r="J490" s="29">
        <v>7.828108388402083E-2</v>
      </c>
      <c r="K490" s="28">
        <v>0.40564856321229281</v>
      </c>
      <c r="L490" s="28">
        <v>7.6481376744534618E-2</v>
      </c>
      <c r="M490" s="28">
        <v>0.4133203958468436</v>
      </c>
      <c r="N490" s="29">
        <v>7.6481376744534618E-2</v>
      </c>
    </row>
    <row r="491" spans="1:14" x14ac:dyDescent="0.2">
      <c r="A491" s="19">
        <v>1999</v>
      </c>
      <c r="B491" s="20">
        <v>4</v>
      </c>
      <c r="C491" s="28">
        <v>0.41529009778598419</v>
      </c>
      <c r="D491" s="28">
        <v>0.11079596402929991</v>
      </c>
      <c r="E491" s="28">
        <v>0.45375269462908102</v>
      </c>
      <c r="F491" s="29">
        <v>0.11079596402929991</v>
      </c>
      <c r="G491" s="28">
        <v>0.4154324635931485</v>
      </c>
      <c r="H491" s="28">
        <v>0.11069370555756709</v>
      </c>
      <c r="I491" s="28">
        <v>0.45390824581840189</v>
      </c>
      <c r="J491" s="29">
        <v>0.11069370555756709</v>
      </c>
      <c r="K491" s="28">
        <v>0.41812782952738281</v>
      </c>
      <c r="L491" s="28">
        <v>0.1087556183588882</v>
      </c>
      <c r="M491" s="28">
        <v>0.45685324634259089</v>
      </c>
      <c r="N491" s="29">
        <v>0.1087556183588882</v>
      </c>
    </row>
    <row r="492" spans="1:14" x14ac:dyDescent="0.2">
      <c r="A492" s="19">
        <v>1999</v>
      </c>
      <c r="B492" s="20">
        <v>5</v>
      </c>
      <c r="C492" s="28">
        <v>0.37522700959425331</v>
      </c>
      <c r="D492" s="28">
        <v>4.9809083395221512E-2</v>
      </c>
      <c r="E492" s="28">
        <v>0.42378106957684653</v>
      </c>
      <c r="F492" s="29">
        <v>4.9809083395221512E-2</v>
      </c>
      <c r="G492" s="28">
        <v>0.37469524693402217</v>
      </c>
      <c r="H492" s="28">
        <v>4.9962077875229147E-2</v>
      </c>
      <c r="I492" s="28">
        <v>0.42318049727487528</v>
      </c>
      <c r="J492" s="29">
        <v>4.9962077875229147E-2</v>
      </c>
      <c r="K492" s="28">
        <v>0.37617206264894593</v>
      </c>
      <c r="L492" s="28">
        <v>4.9537462028426647E-2</v>
      </c>
      <c r="M492" s="28">
        <v>0.42484841170330367</v>
      </c>
      <c r="N492" s="29">
        <v>4.9537462028426647E-2</v>
      </c>
    </row>
    <row r="493" spans="1:14" x14ac:dyDescent="0.2">
      <c r="A493" s="19">
        <v>1999</v>
      </c>
      <c r="B493" s="20">
        <v>6</v>
      </c>
      <c r="C493" s="28">
        <v>0.34680218803485108</v>
      </c>
      <c r="D493" s="28">
        <v>8.0443800868962051E-2</v>
      </c>
      <c r="E493" s="28">
        <v>0.4116365089104484</v>
      </c>
      <c r="F493" s="29">
        <v>8.0443800868962051E-2</v>
      </c>
      <c r="G493" s="28">
        <v>0.34570152061502801</v>
      </c>
      <c r="H493" s="28">
        <v>8.1117107481464543E-2</v>
      </c>
      <c r="I493" s="28">
        <v>0.41033007282152167</v>
      </c>
      <c r="J493" s="29">
        <v>8.1117107481464543E-2</v>
      </c>
      <c r="K493" s="28">
        <v>0.34618978916945559</v>
      </c>
      <c r="L493" s="28">
        <v>8.0818440003832717E-2</v>
      </c>
      <c r="M493" s="28">
        <v>0.41090962269199471</v>
      </c>
      <c r="N493" s="29">
        <v>8.0818440003832717E-2</v>
      </c>
    </row>
    <row r="494" spans="1:14" x14ac:dyDescent="0.2">
      <c r="A494" s="19">
        <v>1999</v>
      </c>
      <c r="B494" s="20">
        <v>7</v>
      </c>
      <c r="C494" s="28">
        <v>0.3236554529208947</v>
      </c>
      <c r="D494" s="28">
        <v>3.6647066705528537E-2</v>
      </c>
      <c r="E494" s="28">
        <v>0.39631941360851242</v>
      </c>
      <c r="F494" s="29">
        <v>3.6647066705528537E-2</v>
      </c>
      <c r="G494" s="28">
        <v>0.32206081669560271</v>
      </c>
      <c r="H494" s="28">
        <v>3.6940170725693111E-2</v>
      </c>
      <c r="I494" s="28">
        <v>0.39436676523499309</v>
      </c>
      <c r="J494" s="29">
        <v>3.6940170725693111E-2</v>
      </c>
      <c r="K494" s="28">
        <v>0.32170686367229229</v>
      </c>
      <c r="L494" s="28">
        <v>3.7005548471480403E-2</v>
      </c>
      <c r="M494" s="28">
        <v>0.39393334613645059</v>
      </c>
      <c r="N494" s="29">
        <v>3.7005548471480403E-2</v>
      </c>
    </row>
    <row r="495" spans="1:14" x14ac:dyDescent="0.2">
      <c r="A495" s="19">
        <v>1999</v>
      </c>
      <c r="B495" s="20">
        <v>8</v>
      </c>
      <c r="C495" s="28">
        <v>0.3004718863874668</v>
      </c>
      <c r="D495" s="28">
        <v>3.0963647031145659E-2</v>
      </c>
      <c r="E495" s="28">
        <v>0.38012405542934102</v>
      </c>
      <c r="F495" s="29">
        <v>3.0963647031145659E-2</v>
      </c>
      <c r="G495" s="28">
        <v>0.29846570478896661</v>
      </c>
      <c r="H495" s="28">
        <v>3.119336587438035E-2</v>
      </c>
      <c r="I495" s="28">
        <v>0.37758605463892347</v>
      </c>
      <c r="J495" s="29">
        <v>3.119336587438035E-2</v>
      </c>
      <c r="K495" s="28">
        <v>0.29739329431349332</v>
      </c>
      <c r="L495" s="28">
        <v>3.131803880803475E-2</v>
      </c>
      <c r="M495" s="28">
        <v>0.37622935859683149</v>
      </c>
      <c r="N495" s="29">
        <v>3.131803880803475E-2</v>
      </c>
    </row>
    <row r="496" spans="1:14" x14ac:dyDescent="0.2">
      <c r="A496" s="19">
        <v>1999</v>
      </c>
      <c r="B496" s="20">
        <v>9</v>
      </c>
      <c r="C496" s="28">
        <v>0.24419450270804249</v>
      </c>
      <c r="D496" s="28">
        <v>0.11168654069935249</v>
      </c>
      <c r="E496" s="28">
        <v>0.34171740805241319</v>
      </c>
      <c r="F496" s="29">
        <v>0.11168654069935249</v>
      </c>
      <c r="G496" s="28">
        <v>0.24213760064427439</v>
      </c>
      <c r="H496" s="28">
        <v>0.1143964047303954</v>
      </c>
      <c r="I496" s="28">
        <v>0.33883904988278302</v>
      </c>
      <c r="J496" s="29">
        <v>0.1143964047303954</v>
      </c>
      <c r="K496" s="28">
        <v>0.24066784057884011</v>
      </c>
      <c r="L496" s="28">
        <v>0.1163307988408091</v>
      </c>
      <c r="M496" s="28">
        <v>0.33678231807903858</v>
      </c>
      <c r="N496" s="29">
        <v>0.1163307988408091</v>
      </c>
    </row>
    <row r="497" spans="1:14" x14ac:dyDescent="0.2">
      <c r="A497" s="19">
        <v>1999</v>
      </c>
      <c r="B497" s="20">
        <v>10</v>
      </c>
      <c r="C497" s="28">
        <v>0.30095076359236411</v>
      </c>
      <c r="D497" s="28">
        <v>9.1669210643695154E-2</v>
      </c>
      <c r="E497" s="28">
        <v>0.39462217589374299</v>
      </c>
      <c r="F497" s="29">
        <v>9.1669210643695154E-2</v>
      </c>
      <c r="G497" s="28">
        <v>0.29789121005711661</v>
      </c>
      <c r="H497" s="28">
        <v>9.4323230173933265E-2</v>
      </c>
      <c r="I497" s="28">
        <v>0.39061033136831053</v>
      </c>
      <c r="J497" s="29">
        <v>9.4323230173933265E-2</v>
      </c>
      <c r="K497" s="28">
        <v>0.29535026313912771</v>
      </c>
      <c r="L497" s="28">
        <v>9.6527161291685107E-2</v>
      </c>
      <c r="M497" s="28">
        <v>0.38727851060919971</v>
      </c>
      <c r="N497" s="29">
        <v>9.6527161291685107E-2</v>
      </c>
    </row>
    <row r="498" spans="1:14" x14ac:dyDescent="0.2">
      <c r="A498" s="19">
        <v>1999</v>
      </c>
      <c r="B498" s="20">
        <v>11</v>
      </c>
      <c r="C498" s="28">
        <v>0.25953673170012642</v>
      </c>
      <c r="D498" s="28">
        <v>5.2026059455512863E-2</v>
      </c>
      <c r="E498" s="28">
        <v>0.37109899907480631</v>
      </c>
      <c r="F498" s="29">
        <v>5.2026059455512863E-2</v>
      </c>
      <c r="G498" s="28">
        <v>0.25644668181824232</v>
      </c>
      <c r="H498" s="28">
        <v>5.3528267818807547E-2</v>
      </c>
      <c r="I498" s="28">
        <v>0.36668068645005081</v>
      </c>
      <c r="J498" s="29">
        <v>5.3528267818807547E-2</v>
      </c>
      <c r="K498" s="28">
        <v>0.25363274757254239</v>
      </c>
      <c r="L498" s="28">
        <v>5.4906199853395461E-2</v>
      </c>
      <c r="M498" s="28">
        <v>0.36265717819670618</v>
      </c>
      <c r="N498" s="29">
        <v>5.4906199853395461E-2</v>
      </c>
    </row>
    <row r="499" spans="1:14" x14ac:dyDescent="0.2">
      <c r="A499" s="19">
        <v>1999</v>
      </c>
      <c r="B499" s="20">
        <v>12</v>
      </c>
      <c r="C499" s="28">
        <v>0.37197889021307479</v>
      </c>
      <c r="D499" s="28">
        <v>2.8435791599593349E-2</v>
      </c>
      <c r="E499" s="28">
        <v>0.47287838586978198</v>
      </c>
      <c r="F499" s="29">
        <v>2.8435791599593349E-2</v>
      </c>
      <c r="G499" s="28">
        <v>0.36690420245864419</v>
      </c>
      <c r="H499" s="28">
        <v>2.8757633321312599E-2</v>
      </c>
      <c r="I499" s="28">
        <v>0.46642718603762562</v>
      </c>
      <c r="J499" s="29">
        <v>2.8757633321312599E-2</v>
      </c>
      <c r="K499" s="28">
        <v>0.36198800914150198</v>
      </c>
      <c r="L499" s="28">
        <v>2.9088586199793591E-2</v>
      </c>
      <c r="M499" s="28">
        <v>0.46017747235332918</v>
      </c>
      <c r="N499" s="29">
        <v>2.9088586199793591E-2</v>
      </c>
    </row>
    <row r="500" spans="1:14" x14ac:dyDescent="0.2">
      <c r="A500" s="19">
        <v>2000</v>
      </c>
      <c r="B500" s="20">
        <v>1</v>
      </c>
      <c r="C500" s="28">
        <v>0.37120626262269302</v>
      </c>
      <c r="D500" s="28">
        <v>3.0153228460283291E-2</v>
      </c>
      <c r="E500" s="28">
        <v>0.46859963247558001</v>
      </c>
      <c r="F500" s="29">
        <v>3.0153228460283291E-2</v>
      </c>
      <c r="G500" s="28">
        <v>0.36549879491193099</v>
      </c>
      <c r="H500" s="28">
        <v>2.9785855467959831E-2</v>
      </c>
      <c r="I500" s="28">
        <v>0.46139469672710159</v>
      </c>
      <c r="J500" s="29">
        <v>2.9785855467959831E-2</v>
      </c>
      <c r="K500" s="28">
        <v>0.35972064048774788</v>
      </c>
      <c r="L500" s="28">
        <v>2.941978494637983E-2</v>
      </c>
      <c r="M500" s="28">
        <v>0.45410052819549068</v>
      </c>
      <c r="N500" s="29">
        <v>2.941978494637983E-2</v>
      </c>
    </row>
    <row r="501" spans="1:14" x14ac:dyDescent="0.2">
      <c r="A501" s="19">
        <v>2000</v>
      </c>
      <c r="B501" s="20">
        <v>2</v>
      </c>
      <c r="C501" s="28">
        <v>0.34977487271169938</v>
      </c>
      <c r="D501" s="28">
        <v>3.1723153991572148E-2</v>
      </c>
      <c r="E501" s="28">
        <v>0.44246105631524552</v>
      </c>
      <c r="F501" s="29">
        <v>3.1723153991572148E-2</v>
      </c>
      <c r="G501" s="28">
        <v>0.34427618299178708</v>
      </c>
      <c r="H501" s="28">
        <v>3.152575332218964E-2</v>
      </c>
      <c r="I501" s="28">
        <v>0.43550527918076992</v>
      </c>
      <c r="J501" s="29">
        <v>3.152575332218964E-2</v>
      </c>
      <c r="K501" s="28">
        <v>0.33894228299292739</v>
      </c>
      <c r="L501" s="28">
        <v>3.1349926070876992E-2</v>
      </c>
      <c r="M501" s="28">
        <v>0.42875795908462161</v>
      </c>
      <c r="N501" s="29">
        <v>3.1349926070876992E-2</v>
      </c>
    </row>
    <row r="502" spans="1:14" x14ac:dyDescent="0.2">
      <c r="A502" s="19">
        <v>2000</v>
      </c>
      <c r="B502" s="20">
        <v>3</v>
      </c>
      <c r="C502" s="28">
        <v>0.43423210262532352</v>
      </c>
      <c r="D502" s="28">
        <v>4.413742154052068E-2</v>
      </c>
      <c r="E502" s="28">
        <v>0.524024984451682</v>
      </c>
      <c r="F502" s="29">
        <v>4.413742154052068E-2</v>
      </c>
      <c r="G502" s="28">
        <v>0.42725593259310191</v>
      </c>
      <c r="H502" s="28">
        <v>4.5107284775033923E-2</v>
      </c>
      <c r="I502" s="28">
        <v>0.5156062439427116</v>
      </c>
      <c r="J502" s="29">
        <v>4.5107284775033923E-2</v>
      </c>
      <c r="K502" s="28">
        <v>0.42077134238576769</v>
      </c>
      <c r="L502" s="28">
        <v>4.6048344950737688E-2</v>
      </c>
      <c r="M502" s="28">
        <v>0.50778073481515196</v>
      </c>
      <c r="N502" s="29">
        <v>4.6048344950737688E-2</v>
      </c>
    </row>
    <row r="503" spans="1:14" x14ac:dyDescent="0.2">
      <c r="A503" s="19">
        <v>2000</v>
      </c>
      <c r="B503" s="20">
        <v>4</v>
      </c>
      <c r="C503" s="28">
        <v>0.46520052371998971</v>
      </c>
      <c r="D503" s="28">
        <v>5.678708792447807E-2</v>
      </c>
      <c r="E503" s="28">
        <v>0.56638519219200911</v>
      </c>
      <c r="F503" s="29">
        <v>5.678708792447807E-2</v>
      </c>
      <c r="G503" s="28">
        <v>0.45756653729538632</v>
      </c>
      <c r="H503" s="28">
        <v>5.8748591756047977E-2</v>
      </c>
      <c r="I503" s="28">
        <v>0.55709075538932673</v>
      </c>
      <c r="J503" s="29">
        <v>5.8748591756047977E-2</v>
      </c>
      <c r="K503" s="28">
        <v>0.45076636930510378</v>
      </c>
      <c r="L503" s="28">
        <v>6.053345290634965E-2</v>
      </c>
      <c r="M503" s="28">
        <v>0.54881149890157521</v>
      </c>
      <c r="N503" s="29">
        <v>6.053345290634965E-2</v>
      </c>
    </row>
    <row r="504" spans="1:14" x14ac:dyDescent="0.2">
      <c r="A504" s="19">
        <v>2000</v>
      </c>
      <c r="B504" s="20">
        <v>5</v>
      </c>
      <c r="C504" s="28">
        <v>0.38602300630978431</v>
      </c>
      <c r="D504" s="28">
        <v>9.8762934200358435E-2</v>
      </c>
      <c r="E504" s="28">
        <v>0.47763772973623048</v>
      </c>
      <c r="F504" s="29">
        <v>9.8762934200358435E-2</v>
      </c>
      <c r="G504" s="28">
        <v>0.37955544103254191</v>
      </c>
      <c r="H504" s="28">
        <v>0.10348033727896901</v>
      </c>
      <c r="I504" s="28">
        <v>0.46963521914632061</v>
      </c>
      <c r="J504" s="29">
        <v>0.10348033727896901</v>
      </c>
      <c r="K504" s="28">
        <v>0.37403443724266822</v>
      </c>
      <c r="L504" s="28">
        <v>0.1075299683012214</v>
      </c>
      <c r="M504" s="28">
        <v>0.46280391719551361</v>
      </c>
      <c r="N504" s="29">
        <v>0.1075299683012214</v>
      </c>
    </row>
    <row r="505" spans="1:14" x14ac:dyDescent="0.2">
      <c r="A505" s="19">
        <v>2000</v>
      </c>
      <c r="B505" s="20">
        <v>6</v>
      </c>
      <c r="C505" s="28">
        <v>0.32931518481500621</v>
      </c>
      <c r="D505" s="28">
        <v>3.3319359481671793E-2</v>
      </c>
      <c r="E505" s="28">
        <v>0.42465263462885833</v>
      </c>
      <c r="F505" s="29">
        <v>3.3319359481671793E-2</v>
      </c>
      <c r="G505" s="28">
        <v>0.32368445724555628</v>
      </c>
      <c r="H505" s="28">
        <v>3.3296630207315103E-2</v>
      </c>
      <c r="I505" s="28">
        <v>0.41739179939410448</v>
      </c>
      <c r="J505" s="29">
        <v>3.3296630207315103E-2</v>
      </c>
      <c r="K505" s="28">
        <v>0.31907828517292153</v>
      </c>
      <c r="L505" s="28">
        <v>3.3299984770255857E-2</v>
      </c>
      <c r="M505" s="28">
        <v>0.41145213066216602</v>
      </c>
      <c r="N505" s="29">
        <v>3.3299984770255857E-2</v>
      </c>
    </row>
    <row r="506" spans="1:14" x14ac:dyDescent="0.2">
      <c r="A506" s="19">
        <v>2000</v>
      </c>
      <c r="B506" s="20">
        <v>7</v>
      </c>
      <c r="C506" s="28">
        <v>0.28972461138513211</v>
      </c>
      <c r="D506" s="28">
        <v>4.9950478644963013E-2</v>
      </c>
      <c r="E506" s="28">
        <v>0.38259772824952459</v>
      </c>
      <c r="F506" s="29">
        <v>4.9950478644963013E-2</v>
      </c>
      <c r="G506" s="28">
        <v>0.28467125708261648</v>
      </c>
      <c r="H506" s="28">
        <v>5.1516712913687882E-2</v>
      </c>
      <c r="I506" s="28">
        <v>0.3759244882132739</v>
      </c>
      <c r="J506" s="29">
        <v>5.1516712913687882E-2</v>
      </c>
      <c r="K506" s="28">
        <v>0.28071005984023523</v>
      </c>
      <c r="L506" s="28">
        <v>5.2783040169380631E-2</v>
      </c>
      <c r="M506" s="28">
        <v>0.37069350331752149</v>
      </c>
      <c r="N506" s="29">
        <v>5.2783040169380631E-2</v>
      </c>
    </row>
    <row r="507" spans="1:14" x14ac:dyDescent="0.2">
      <c r="A507" s="19">
        <v>2000</v>
      </c>
      <c r="B507" s="20">
        <v>8</v>
      </c>
      <c r="C507" s="28">
        <v>0.2576251178042383</v>
      </c>
      <c r="D507" s="28">
        <v>4.8819628598986621E-2</v>
      </c>
      <c r="E507" s="28">
        <v>0.34699609369439322</v>
      </c>
      <c r="F507" s="29">
        <v>4.8819628598986621E-2</v>
      </c>
      <c r="G507" s="28">
        <v>0.25304319294245559</v>
      </c>
      <c r="H507" s="28">
        <v>5.0326804541672841E-2</v>
      </c>
      <c r="I507" s="28">
        <v>0.34082468446927278</v>
      </c>
      <c r="J507" s="29">
        <v>5.0326804541672841E-2</v>
      </c>
      <c r="K507" s="28">
        <v>0.24960190132697729</v>
      </c>
      <c r="L507" s="28">
        <v>5.1497116495022817E-2</v>
      </c>
      <c r="M507" s="28">
        <v>0.33618959780531787</v>
      </c>
      <c r="N507" s="29">
        <v>5.1497116495022817E-2</v>
      </c>
    </row>
    <row r="508" spans="1:14" x14ac:dyDescent="0.2">
      <c r="A508" s="19">
        <v>2000</v>
      </c>
      <c r="B508" s="20">
        <v>9</v>
      </c>
      <c r="C508" s="28">
        <v>0.33990170893549648</v>
      </c>
      <c r="D508" s="28">
        <v>5.296280368291955E-2</v>
      </c>
      <c r="E508" s="28">
        <v>0.43623233609623191</v>
      </c>
      <c r="F508" s="29">
        <v>5.296280368291955E-2</v>
      </c>
      <c r="G508" s="28">
        <v>0.33373988617831429</v>
      </c>
      <c r="H508" s="28">
        <v>5.4854392786691193E-2</v>
      </c>
      <c r="I508" s="28">
        <v>0.42832420775997049</v>
      </c>
      <c r="J508" s="29">
        <v>5.4854392786691193E-2</v>
      </c>
      <c r="K508" s="28">
        <v>0.32930637261750101</v>
      </c>
      <c r="L508" s="28">
        <v>5.6253014086153789E-2</v>
      </c>
      <c r="M508" s="28">
        <v>0.42263420407094821</v>
      </c>
      <c r="N508" s="29">
        <v>5.6253014086153789E-2</v>
      </c>
    </row>
    <row r="509" spans="1:14" x14ac:dyDescent="0.2">
      <c r="A509" s="19">
        <v>2000</v>
      </c>
      <c r="B509" s="20">
        <v>10</v>
      </c>
      <c r="C509" s="28">
        <v>0.35696675137086609</v>
      </c>
      <c r="D509" s="28">
        <v>8.0515182982720382E-2</v>
      </c>
      <c r="E509" s="28">
        <v>0.43667993464638372</v>
      </c>
      <c r="F509" s="29">
        <v>8.0515182982720382E-2</v>
      </c>
      <c r="G509" s="28">
        <v>0.35037323775634199</v>
      </c>
      <c r="H509" s="28">
        <v>8.4535397467043083E-2</v>
      </c>
      <c r="I509" s="28">
        <v>0.42861404312224832</v>
      </c>
      <c r="J509" s="29">
        <v>8.4535397467043083E-2</v>
      </c>
      <c r="K509" s="28">
        <v>0.34582919845426202</v>
      </c>
      <c r="L509" s="28">
        <v>8.7336215638805739E-2</v>
      </c>
      <c r="M509" s="28">
        <v>0.4230552879220999</v>
      </c>
      <c r="N509" s="29">
        <v>8.7336215638805739E-2</v>
      </c>
    </row>
    <row r="510" spans="1:14" x14ac:dyDescent="0.2">
      <c r="A510" s="19">
        <v>2000</v>
      </c>
      <c r="B510" s="20">
        <v>11</v>
      </c>
      <c r="C510" s="28">
        <v>0.33448813285481349</v>
      </c>
      <c r="D510" s="28">
        <v>3.3829676008546888E-2</v>
      </c>
      <c r="E510" s="28">
        <v>0.41898728265518731</v>
      </c>
      <c r="F510" s="29">
        <v>3.3829676008546888E-2</v>
      </c>
      <c r="G510" s="28">
        <v>0.32819529610588088</v>
      </c>
      <c r="H510" s="28">
        <v>3.3878386824998399E-2</v>
      </c>
      <c r="I510" s="28">
        <v>0.41110473523227947</v>
      </c>
      <c r="J510" s="29">
        <v>3.3878386824998399E-2</v>
      </c>
      <c r="K510" s="28">
        <v>0.32404230493700348</v>
      </c>
      <c r="L510" s="28">
        <v>3.3932702880299218E-2</v>
      </c>
      <c r="M510" s="28">
        <v>0.40590260602701339</v>
      </c>
      <c r="N510" s="29">
        <v>3.3932702880299218E-2</v>
      </c>
    </row>
    <row r="511" spans="1:14" x14ac:dyDescent="0.2">
      <c r="A511" s="19">
        <v>2000</v>
      </c>
      <c r="B511" s="20">
        <v>12</v>
      </c>
      <c r="C511" s="28">
        <v>0.41459416311027453</v>
      </c>
      <c r="D511" s="28">
        <v>3.007975361077939E-2</v>
      </c>
      <c r="E511" s="28">
        <v>0.47780938457434963</v>
      </c>
      <c r="F511" s="29">
        <v>3.007975361077939E-2</v>
      </c>
      <c r="G511" s="28">
        <v>0.40665244146993779</v>
      </c>
      <c r="H511" s="28">
        <v>2.9620280624853931E-2</v>
      </c>
      <c r="I511" s="28">
        <v>0.46865674937813062</v>
      </c>
      <c r="J511" s="29">
        <v>2.9620280624853931E-2</v>
      </c>
      <c r="K511" s="28">
        <v>0.40163475994322789</v>
      </c>
      <c r="L511" s="28">
        <v>2.9334737659916739E-2</v>
      </c>
      <c r="M511" s="28">
        <v>0.46287399714572719</v>
      </c>
      <c r="N511" s="29">
        <v>2.9334737659916739E-2</v>
      </c>
    </row>
    <row r="512" spans="1:14" x14ac:dyDescent="0.2">
      <c r="A512" s="19">
        <v>2001</v>
      </c>
      <c r="B512" s="20">
        <v>1</v>
      </c>
      <c r="C512" s="28">
        <v>0.41241442629934322</v>
      </c>
      <c r="D512" s="28">
        <v>2.854216389271028E-2</v>
      </c>
      <c r="E512" s="28">
        <v>0.46303380833858149</v>
      </c>
      <c r="F512" s="29">
        <v>2.854216389271028E-2</v>
      </c>
      <c r="G512" s="28">
        <v>0.40437350809693212</v>
      </c>
      <c r="H512" s="28">
        <v>2.86972658230326E-2</v>
      </c>
      <c r="I512" s="28">
        <v>0.45400595494555063</v>
      </c>
      <c r="J512" s="29">
        <v>2.86972658230326E-2</v>
      </c>
      <c r="K512" s="28">
        <v>0.399511302716685</v>
      </c>
      <c r="L512" s="28">
        <v>2.8811034904790828E-2</v>
      </c>
      <c r="M512" s="28">
        <v>0.44854696677595141</v>
      </c>
      <c r="N512" s="29">
        <v>2.8811034904790828E-2</v>
      </c>
    </row>
    <row r="513" spans="1:14" x14ac:dyDescent="0.2">
      <c r="A513" s="19">
        <v>2001</v>
      </c>
      <c r="B513" s="20">
        <v>2</v>
      </c>
      <c r="C513" s="28">
        <v>0.44404513921695182</v>
      </c>
      <c r="D513" s="28">
        <v>2.4042038738991758E-2</v>
      </c>
      <c r="E513" s="28">
        <v>0.4846667301564988</v>
      </c>
      <c r="F513" s="29">
        <v>2.4042038738991758E-2</v>
      </c>
      <c r="G513" s="28">
        <v>0.43641266763682057</v>
      </c>
      <c r="H513" s="28">
        <v>2.3649819258632791E-2</v>
      </c>
      <c r="I513" s="28">
        <v>0.47633603420455578</v>
      </c>
      <c r="J513" s="29">
        <v>2.3649819258632791E-2</v>
      </c>
      <c r="K513" s="28">
        <v>0.43121285533227111</v>
      </c>
      <c r="L513" s="28">
        <v>2.3383478742375851E-2</v>
      </c>
      <c r="M513" s="28">
        <v>0.47066053907016991</v>
      </c>
      <c r="N513" s="29">
        <v>2.3383478742375851E-2</v>
      </c>
    </row>
    <row r="514" spans="1:14" x14ac:dyDescent="0.2">
      <c r="A514" s="19">
        <v>2001</v>
      </c>
      <c r="B514" s="20">
        <v>3</v>
      </c>
      <c r="C514" s="28">
        <v>0.44468398511703772</v>
      </c>
      <c r="D514" s="28">
        <v>3.1679415458881081E-2</v>
      </c>
      <c r="E514" s="28">
        <v>0.47376016472078097</v>
      </c>
      <c r="F514" s="29">
        <v>3.1679415458881081E-2</v>
      </c>
      <c r="G514" s="28">
        <v>0.43806022892971591</v>
      </c>
      <c r="H514" s="28">
        <v>3.2083969198578637E-2</v>
      </c>
      <c r="I514" s="28">
        <v>0.46670330653068898</v>
      </c>
      <c r="J514" s="29">
        <v>3.2083969198578637E-2</v>
      </c>
      <c r="K514" s="28">
        <v>0.43288828678482272</v>
      </c>
      <c r="L514" s="28">
        <v>3.2419324230702692E-2</v>
      </c>
      <c r="M514" s="28">
        <v>0.46119319093287631</v>
      </c>
      <c r="N514" s="29">
        <v>3.2419324230702692E-2</v>
      </c>
    </row>
    <row r="515" spans="1:14" x14ac:dyDescent="0.2">
      <c r="A515" s="19">
        <v>2001</v>
      </c>
      <c r="B515" s="20">
        <v>4</v>
      </c>
      <c r="C515" s="28">
        <v>0.4390139569305978</v>
      </c>
      <c r="D515" s="28">
        <v>9.8099286279716369E-2</v>
      </c>
      <c r="E515" s="28">
        <v>0.4784430216111501</v>
      </c>
      <c r="F515" s="29">
        <v>9.8099286279716369E-2</v>
      </c>
      <c r="G515" s="28">
        <v>0.43347457513867782</v>
      </c>
      <c r="H515" s="28">
        <v>0.1016812063187236</v>
      </c>
      <c r="I515" s="28">
        <v>0.47240613253155528</v>
      </c>
      <c r="J515" s="29">
        <v>0.1016812063187236</v>
      </c>
      <c r="K515" s="28">
        <v>0.42840347055984451</v>
      </c>
      <c r="L515" s="28">
        <v>0.10496400175631621</v>
      </c>
      <c r="M515" s="28">
        <v>0.46687957794416513</v>
      </c>
      <c r="N515" s="29">
        <v>0.10496400175631621</v>
      </c>
    </row>
    <row r="516" spans="1:14" x14ac:dyDescent="0.2">
      <c r="A516" s="19">
        <v>2001</v>
      </c>
      <c r="B516" s="20">
        <v>5</v>
      </c>
      <c r="C516" s="28">
        <v>0.46160542675719302</v>
      </c>
      <c r="D516" s="28">
        <v>4.0824309817158018E-2</v>
      </c>
      <c r="E516" s="28">
        <v>0.49141109703655511</v>
      </c>
      <c r="F516" s="29">
        <v>4.0824309817158018E-2</v>
      </c>
      <c r="G516" s="28">
        <v>0.45682530849443093</v>
      </c>
      <c r="H516" s="28">
        <v>4.1562865947168827E-2</v>
      </c>
      <c r="I516" s="28">
        <v>0.4863223285271156</v>
      </c>
      <c r="J516" s="29">
        <v>4.1562865947168827E-2</v>
      </c>
      <c r="K516" s="28">
        <v>0.45152992300098771</v>
      </c>
      <c r="L516" s="28">
        <v>4.2395897503529741E-2</v>
      </c>
      <c r="M516" s="28">
        <v>0.48068502219637099</v>
      </c>
      <c r="N516" s="29">
        <v>4.2395897503529741E-2</v>
      </c>
    </row>
    <row r="517" spans="1:14" x14ac:dyDescent="0.2">
      <c r="A517" s="19">
        <v>2001</v>
      </c>
      <c r="B517" s="20">
        <v>6</v>
      </c>
      <c r="C517" s="28">
        <v>0.44448056733802488</v>
      </c>
      <c r="D517" s="28">
        <v>2.3980540820245401E-2</v>
      </c>
      <c r="E517" s="28">
        <v>0.48037477170480158</v>
      </c>
      <c r="F517" s="29">
        <v>2.3980540820245401E-2</v>
      </c>
      <c r="G517" s="28">
        <v>0.44087663469973748</v>
      </c>
      <c r="H517" s="28">
        <v>2.3826373363618682E-2</v>
      </c>
      <c r="I517" s="28">
        <v>0.47647980205804058</v>
      </c>
      <c r="J517" s="29">
        <v>2.3826373363618682E-2</v>
      </c>
      <c r="K517" s="28">
        <v>0.43581300233291931</v>
      </c>
      <c r="L517" s="28">
        <v>2.3611735126931769E-2</v>
      </c>
      <c r="M517" s="28">
        <v>0.47100725405267979</v>
      </c>
      <c r="N517" s="29">
        <v>2.3611735126931769E-2</v>
      </c>
    </row>
    <row r="518" spans="1:14" x14ac:dyDescent="0.2">
      <c r="A518" s="19">
        <v>2001</v>
      </c>
      <c r="B518" s="20">
        <v>7</v>
      </c>
      <c r="C518" s="28">
        <v>0.42341561183791387</v>
      </c>
      <c r="D518" s="28">
        <v>5.6686129744555849E-2</v>
      </c>
      <c r="E518" s="28">
        <v>0.45771008771322919</v>
      </c>
      <c r="F518" s="29">
        <v>5.6686129744555849E-2</v>
      </c>
      <c r="G518" s="28">
        <v>0.42092764864036197</v>
      </c>
      <c r="H518" s="28">
        <v>5.7459996455724208E-2</v>
      </c>
      <c r="I518" s="28">
        <v>0.45502061235724078</v>
      </c>
      <c r="J518" s="29">
        <v>5.7459996455724208E-2</v>
      </c>
      <c r="K518" s="28">
        <v>0.41613760849803888</v>
      </c>
      <c r="L518" s="28">
        <v>5.8955635229445857E-2</v>
      </c>
      <c r="M518" s="28">
        <v>0.44984260372365309</v>
      </c>
      <c r="N518" s="29">
        <v>5.8955635229445857E-2</v>
      </c>
    </row>
    <row r="519" spans="1:14" x14ac:dyDescent="0.2">
      <c r="A519" s="19">
        <v>2001</v>
      </c>
      <c r="B519" s="20">
        <v>8</v>
      </c>
      <c r="C519" s="28">
        <v>0.44058304463996201</v>
      </c>
      <c r="D519" s="28">
        <v>9.884730912575225E-2</v>
      </c>
      <c r="E519" s="28">
        <v>0.47332926315508228</v>
      </c>
      <c r="F519" s="29">
        <v>9.884730912575225E-2</v>
      </c>
      <c r="G519" s="28">
        <v>0.43897116627384769</v>
      </c>
      <c r="H519" s="28">
        <v>9.9833637678457085E-2</v>
      </c>
      <c r="I519" s="28">
        <v>0.4715975823548102</v>
      </c>
      <c r="J519" s="29">
        <v>9.9833637678457085E-2</v>
      </c>
      <c r="K519" s="28">
        <v>0.43402187460467467</v>
      </c>
      <c r="L519" s="28">
        <v>0.1028570474610022</v>
      </c>
      <c r="M519" s="28">
        <v>0.46628043588853252</v>
      </c>
      <c r="N519" s="29">
        <v>0.1028570474610022</v>
      </c>
    </row>
    <row r="520" spans="1:14" x14ac:dyDescent="0.2">
      <c r="A520" s="19">
        <v>2001</v>
      </c>
      <c r="B520" s="20">
        <v>9</v>
      </c>
      <c r="C520" s="28">
        <v>0.4544972958547614</v>
      </c>
      <c r="D520" s="28">
        <v>6.5132003772719702E-2</v>
      </c>
      <c r="E520" s="28">
        <v>0.49843134439068992</v>
      </c>
      <c r="F520" s="29">
        <v>6.5132003772719702E-2</v>
      </c>
      <c r="G520" s="28">
        <v>0.45383565273971799</v>
      </c>
      <c r="H520" s="28">
        <v>6.5360783665284958E-2</v>
      </c>
      <c r="I520" s="28">
        <v>0.49770574344576518</v>
      </c>
      <c r="J520" s="29">
        <v>6.5360783665284958E-2</v>
      </c>
      <c r="K520" s="28">
        <v>0.44876610128477717</v>
      </c>
      <c r="L520" s="28">
        <v>6.7114460498189421E-2</v>
      </c>
      <c r="M520" s="28">
        <v>0.49214614304728138</v>
      </c>
      <c r="N520" s="29">
        <v>6.7114460498189421E-2</v>
      </c>
    </row>
    <row r="521" spans="1:14" x14ac:dyDescent="0.2">
      <c r="A521" s="19">
        <v>2001</v>
      </c>
      <c r="B521" s="20">
        <v>10</v>
      </c>
      <c r="C521" s="28">
        <v>0.5434243078756642</v>
      </c>
      <c r="D521" s="28">
        <v>5.2708663116569382E-2</v>
      </c>
      <c r="E521" s="28">
        <v>0.5752517888068005</v>
      </c>
      <c r="F521" s="29">
        <v>5.2708663116569382E-2</v>
      </c>
      <c r="G521" s="28">
        <v>0.54382233234993971</v>
      </c>
      <c r="H521" s="28">
        <v>5.2626519907545528E-2</v>
      </c>
      <c r="I521" s="28">
        <v>0.57567312492941702</v>
      </c>
      <c r="J521" s="29">
        <v>5.2626519907545528E-2</v>
      </c>
      <c r="K521" s="28">
        <v>0.53780394511548124</v>
      </c>
      <c r="L521" s="28">
        <v>5.3870863841606248E-2</v>
      </c>
      <c r="M521" s="28">
        <v>0.56930225050922745</v>
      </c>
      <c r="N521" s="29">
        <v>5.3870863841606248E-2</v>
      </c>
    </row>
    <row r="522" spans="1:14" x14ac:dyDescent="0.2">
      <c r="A522" s="19">
        <v>2001</v>
      </c>
      <c r="B522" s="20">
        <v>11</v>
      </c>
      <c r="C522" s="28">
        <v>0.60612689190753499</v>
      </c>
      <c r="D522" s="28">
        <v>4.4306469979041967E-2</v>
      </c>
      <c r="E522" s="28">
        <v>0.6465478549600292</v>
      </c>
      <c r="F522" s="29">
        <v>4.4306469979041967E-2</v>
      </c>
      <c r="G522" s="28">
        <v>0.60788844933610009</v>
      </c>
      <c r="H522" s="28">
        <v>4.4074284111919868E-2</v>
      </c>
      <c r="I522" s="28">
        <v>0.64842688588908659</v>
      </c>
      <c r="J522" s="29">
        <v>4.4074284111919868E-2</v>
      </c>
      <c r="K522" s="28">
        <v>0.6012236479625882</v>
      </c>
      <c r="L522" s="28">
        <v>4.4955416182546698E-2</v>
      </c>
      <c r="M522" s="28">
        <v>0.6413176269380152</v>
      </c>
      <c r="N522" s="29">
        <v>4.4955416182546698E-2</v>
      </c>
    </row>
    <row r="523" spans="1:14" x14ac:dyDescent="0.2">
      <c r="A523" s="19">
        <v>2001</v>
      </c>
      <c r="B523" s="20">
        <v>12</v>
      </c>
      <c r="C523" s="28">
        <v>0.52447250326977601</v>
      </c>
      <c r="D523" s="28">
        <v>8.5406157812041611E-2</v>
      </c>
      <c r="E523" s="28">
        <v>0.54837664663481245</v>
      </c>
      <c r="F523" s="29">
        <v>8.5406157812041611E-2</v>
      </c>
      <c r="G523" s="28">
        <v>0.52712938388995878</v>
      </c>
      <c r="H523" s="28">
        <v>8.4323869906545987E-2</v>
      </c>
      <c r="I523" s="28">
        <v>0.55115462122055614</v>
      </c>
      <c r="J523" s="29">
        <v>8.4323869906545987E-2</v>
      </c>
      <c r="K523" s="28">
        <v>0.52140394728552597</v>
      </c>
      <c r="L523" s="28">
        <v>8.6653405484322807E-2</v>
      </c>
      <c r="M523" s="28">
        <v>0.54516823355278543</v>
      </c>
      <c r="N523" s="29">
        <v>8.6653405484322807E-2</v>
      </c>
    </row>
    <row r="524" spans="1:14" x14ac:dyDescent="0.2">
      <c r="A524" s="19">
        <v>2002</v>
      </c>
      <c r="B524" s="20">
        <v>1</v>
      </c>
      <c r="C524" s="28">
        <v>0.61158428619740735</v>
      </c>
      <c r="D524" s="28">
        <v>6.5355154604053195E-2</v>
      </c>
      <c r="E524" s="28">
        <v>0.6312052784493386</v>
      </c>
      <c r="F524" s="29">
        <v>6.5355154604053195E-2</v>
      </c>
      <c r="G524" s="28">
        <v>0.61599458343149927</v>
      </c>
      <c r="H524" s="28">
        <v>6.4197472120240587E-2</v>
      </c>
      <c r="I524" s="28">
        <v>0.63575706788624176</v>
      </c>
      <c r="J524" s="29">
        <v>6.4197472120240587E-2</v>
      </c>
      <c r="K524" s="28">
        <v>0.6093665614132181</v>
      </c>
      <c r="L524" s="28">
        <v>6.5935877445009727E-2</v>
      </c>
      <c r="M524" s="28">
        <v>0.62891640409216398</v>
      </c>
      <c r="N524" s="29">
        <v>6.5935877445009727E-2</v>
      </c>
    </row>
    <row r="525" spans="1:14" x14ac:dyDescent="0.2">
      <c r="A525" s="19">
        <v>2002</v>
      </c>
      <c r="B525" s="20">
        <v>2</v>
      </c>
      <c r="C525" s="28">
        <v>0.59076293453992124</v>
      </c>
      <c r="D525" s="28">
        <v>1.884236891954302E-2</v>
      </c>
      <c r="E525" s="28">
        <v>0.60366521340294688</v>
      </c>
      <c r="F525" s="29">
        <v>1.884236891954302E-2</v>
      </c>
      <c r="G525" s="28">
        <v>0.59479870466341922</v>
      </c>
      <c r="H525" s="28">
        <v>1.8903619848662269E-2</v>
      </c>
      <c r="I525" s="28">
        <v>0.60778912485779124</v>
      </c>
      <c r="J525" s="29">
        <v>1.8903619848662269E-2</v>
      </c>
      <c r="K525" s="28">
        <v>0.58722588775553131</v>
      </c>
      <c r="L525" s="28">
        <v>1.8789706954994219E-2</v>
      </c>
      <c r="M525" s="28">
        <v>0.60005091741875849</v>
      </c>
      <c r="N525" s="29">
        <v>1.8789706954994219E-2</v>
      </c>
    </row>
    <row r="526" spans="1:14" x14ac:dyDescent="0.2">
      <c r="A526" s="19">
        <v>2002</v>
      </c>
      <c r="B526" s="20">
        <v>3</v>
      </c>
      <c r="C526" s="28">
        <v>0.62082197398176187</v>
      </c>
      <c r="D526" s="28">
        <v>3.7838446131415987E-2</v>
      </c>
      <c r="E526" s="28">
        <v>0.6235373922256745</v>
      </c>
      <c r="F526" s="29">
        <v>3.7838446131415987E-2</v>
      </c>
      <c r="G526" s="28">
        <v>0.62482813713530205</v>
      </c>
      <c r="H526" s="28">
        <v>3.7355634227998279E-2</v>
      </c>
      <c r="I526" s="28">
        <v>0.62756107796857374</v>
      </c>
      <c r="J526" s="29">
        <v>3.7355634227998279E-2</v>
      </c>
      <c r="K526" s="28">
        <v>0.61565019354398165</v>
      </c>
      <c r="L526" s="28">
        <v>3.8463666854342743E-2</v>
      </c>
      <c r="M526" s="28">
        <v>0.61834299089568545</v>
      </c>
      <c r="N526" s="29">
        <v>3.8463666854342743E-2</v>
      </c>
    </row>
    <row r="527" spans="1:14" x14ac:dyDescent="0.2">
      <c r="A527" s="19">
        <v>2002</v>
      </c>
      <c r="B527" s="20">
        <v>4</v>
      </c>
      <c r="C527" s="28">
        <v>0.59208541530980918</v>
      </c>
      <c r="D527" s="28">
        <v>4.2469284407203781E-2</v>
      </c>
      <c r="E527" s="28">
        <v>0.6033498442453501</v>
      </c>
      <c r="F527" s="29">
        <v>4.2469284407203781E-2</v>
      </c>
      <c r="G527" s="28">
        <v>0.59568286149490202</v>
      </c>
      <c r="H527" s="28">
        <v>4.1908538450240972E-2</v>
      </c>
      <c r="I527" s="28">
        <v>0.60701573186786661</v>
      </c>
      <c r="J527" s="29">
        <v>4.1908538450240972E-2</v>
      </c>
      <c r="K527" s="28">
        <v>0.58577600492676618</v>
      </c>
      <c r="L527" s="28">
        <v>4.3454526318403637E-2</v>
      </c>
      <c r="M527" s="28">
        <v>0.59692039728811153</v>
      </c>
      <c r="N527" s="29">
        <v>4.3454526318403637E-2</v>
      </c>
    </row>
    <row r="528" spans="1:14" x14ac:dyDescent="0.2">
      <c r="A528" s="19">
        <v>2002</v>
      </c>
      <c r="B528" s="20">
        <v>5</v>
      </c>
      <c r="C528" s="28">
        <v>0.60119034372617086</v>
      </c>
      <c r="D528" s="28">
        <v>0.12160999590372611</v>
      </c>
      <c r="E528" s="28">
        <v>0.5999195334545997</v>
      </c>
      <c r="F528" s="29">
        <v>0.12160999590372611</v>
      </c>
      <c r="G528" s="28">
        <v>0.60461720326787127</v>
      </c>
      <c r="H528" s="28">
        <v>0.1196870863709648</v>
      </c>
      <c r="I528" s="28">
        <v>0.60333914922009801</v>
      </c>
      <c r="J528" s="29">
        <v>0.1196870863709648</v>
      </c>
      <c r="K528" s="28">
        <v>0.59339615794311773</v>
      </c>
      <c r="L528" s="28">
        <v>0.12596283102306921</v>
      </c>
      <c r="M528" s="28">
        <v>0.59214182320455366</v>
      </c>
      <c r="N528" s="29">
        <v>0.12596283102306921</v>
      </c>
    </row>
    <row r="529" spans="1:14" x14ac:dyDescent="0.2">
      <c r="A529" s="19">
        <v>2002</v>
      </c>
      <c r="B529" s="20">
        <v>6</v>
      </c>
      <c r="C529" s="28">
        <v>0.60530817397025294</v>
      </c>
      <c r="D529" s="28">
        <v>6.8496304446684544E-2</v>
      </c>
      <c r="E529" s="28">
        <v>0.60445271976869663</v>
      </c>
      <c r="F529" s="29">
        <v>6.8496304446684544E-2</v>
      </c>
      <c r="G529" s="28">
        <v>0.60853185867074255</v>
      </c>
      <c r="H529" s="28">
        <v>6.7535811854267908E-2</v>
      </c>
      <c r="I529" s="28">
        <v>0.60767184858387013</v>
      </c>
      <c r="J529" s="29">
        <v>6.7535811854267908E-2</v>
      </c>
      <c r="K529" s="28">
        <v>0.59607374535133684</v>
      </c>
      <c r="L529" s="28">
        <v>7.1241036322185605E-2</v>
      </c>
      <c r="M529" s="28">
        <v>0.59523134174301673</v>
      </c>
      <c r="N529" s="29">
        <v>7.1241036322185605E-2</v>
      </c>
    </row>
    <row r="530" spans="1:14" x14ac:dyDescent="0.2">
      <c r="A530" s="19">
        <v>2002</v>
      </c>
      <c r="B530" s="20">
        <v>7</v>
      </c>
      <c r="C530" s="28">
        <v>0.55986857120651345</v>
      </c>
      <c r="D530" s="28">
        <v>1.9106262669257159E-2</v>
      </c>
      <c r="E530" s="28">
        <v>0.54896171635654312</v>
      </c>
      <c r="F530" s="29">
        <v>1.9106262669257159E-2</v>
      </c>
      <c r="G530" s="28">
        <v>0.5626413686253271</v>
      </c>
      <c r="H530" s="28">
        <v>1.9136093389154289E-2</v>
      </c>
      <c r="I530" s="28">
        <v>0.55168049663538732</v>
      </c>
      <c r="J530" s="29">
        <v>1.9136093389154289E-2</v>
      </c>
      <c r="K530" s="28">
        <v>0.55005412198540493</v>
      </c>
      <c r="L530" s="28">
        <v>1.9008066218226968E-2</v>
      </c>
      <c r="M530" s="28">
        <v>0.53933846338861302</v>
      </c>
      <c r="N530" s="29">
        <v>1.9008066218226968E-2</v>
      </c>
    </row>
    <row r="531" spans="1:14" x14ac:dyDescent="0.2">
      <c r="A531" s="19">
        <v>2002</v>
      </c>
      <c r="B531" s="20">
        <v>8</v>
      </c>
      <c r="C531" s="28">
        <v>0.56205364250483902</v>
      </c>
      <c r="D531" s="28">
        <v>0.1529674739514211</v>
      </c>
      <c r="E531" s="28">
        <v>0.53552060125597445</v>
      </c>
      <c r="F531" s="29">
        <v>0.1529674739514211</v>
      </c>
      <c r="G531" s="28">
        <v>0.56462829834770589</v>
      </c>
      <c r="H531" s="28">
        <v>0.15093773966634699</v>
      </c>
      <c r="I531" s="28">
        <v>0.53797371451906917</v>
      </c>
      <c r="J531" s="29">
        <v>0.15093773966634699</v>
      </c>
      <c r="K531" s="28">
        <v>0.55093212737403152</v>
      </c>
      <c r="L531" s="28">
        <v>0.16169412318456991</v>
      </c>
      <c r="M531" s="28">
        <v>0.52492410295167569</v>
      </c>
      <c r="N531" s="29">
        <v>0.16169412318456991</v>
      </c>
    </row>
    <row r="532" spans="1:14" x14ac:dyDescent="0.2">
      <c r="A532" s="19">
        <v>2002</v>
      </c>
      <c r="B532" s="20">
        <v>9</v>
      </c>
      <c r="C532" s="28">
        <v>0.55237482837744101</v>
      </c>
      <c r="D532" s="28">
        <v>2.7129589438686239E-2</v>
      </c>
      <c r="E532" s="28">
        <v>0.51826150299969964</v>
      </c>
      <c r="F532" s="29">
        <v>2.7129589438686239E-2</v>
      </c>
      <c r="G532" s="28">
        <v>0.55470050787227565</v>
      </c>
      <c r="H532" s="28">
        <v>2.697491630681164E-2</v>
      </c>
      <c r="I532" s="28">
        <v>0.52044355418771104</v>
      </c>
      <c r="J532" s="29">
        <v>2.697491630681164E-2</v>
      </c>
      <c r="K532" s="28">
        <v>0.54020709559603042</v>
      </c>
      <c r="L532" s="28">
        <v>2.7962451607902401E-2</v>
      </c>
      <c r="M532" s="28">
        <v>0.5068452197886848</v>
      </c>
      <c r="N532" s="29">
        <v>2.7962451607902401E-2</v>
      </c>
    </row>
    <row r="533" spans="1:14" x14ac:dyDescent="0.2">
      <c r="A533" s="19">
        <v>2002</v>
      </c>
      <c r="B533" s="20">
        <v>10</v>
      </c>
      <c r="C533" s="28">
        <v>0.62265132980336102</v>
      </c>
      <c r="D533" s="28">
        <v>9.0774677587890706E-2</v>
      </c>
      <c r="E533" s="28">
        <v>0.5667323939615152</v>
      </c>
      <c r="F533" s="29">
        <v>9.0774677587890706E-2</v>
      </c>
      <c r="G533" s="28">
        <v>0.62504303453534049</v>
      </c>
      <c r="H533" s="28">
        <v>8.9776319703396196E-2</v>
      </c>
      <c r="I533" s="28">
        <v>0.56890930499265668</v>
      </c>
      <c r="J533" s="29">
        <v>8.9776319703396196E-2</v>
      </c>
      <c r="K533" s="28">
        <v>0.60755056831065168</v>
      </c>
      <c r="L533" s="28">
        <v>9.7064583525153444E-2</v>
      </c>
      <c r="M533" s="28">
        <v>0.55298779838808609</v>
      </c>
      <c r="N533" s="29">
        <v>9.7064583525153444E-2</v>
      </c>
    </row>
    <row r="534" spans="1:14" x14ac:dyDescent="0.2">
      <c r="A534" s="19">
        <v>2002</v>
      </c>
      <c r="B534" s="20">
        <v>11</v>
      </c>
      <c r="C534" s="28">
        <v>0.62178358818630763</v>
      </c>
      <c r="D534" s="28">
        <v>5.6327580484948028E-2</v>
      </c>
      <c r="E534" s="28">
        <v>0.57161012052709781</v>
      </c>
      <c r="F534" s="29">
        <v>5.6327580484948028E-2</v>
      </c>
      <c r="G534" s="28">
        <v>0.62394322599189012</v>
      </c>
      <c r="H534" s="28">
        <v>5.5807400660778897E-2</v>
      </c>
      <c r="I534" s="28">
        <v>0.57359549108013008</v>
      </c>
      <c r="J534" s="29">
        <v>5.5807400660778897E-2</v>
      </c>
      <c r="K534" s="28">
        <v>0.60533093190670018</v>
      </c>
      <c r="L534" s="28">
        <v>6.0302657095444578E-2</v>
      </c>
      <c r="M534" s="28">
        <v>0.55648507538653769</v>
      </c>
      <c r="N534" s="29">
        <v>6.0302657095444578E-2</v>
      </c>
    </row>
    <row r="535" spans="1:14" x14ac:dyDescent="0.2">
      <c r="A535" s="19">
        <v>2002</v>
      </c>
      <c r="B535" s="20">
        <v>12</v>
      </c>
      <c r="C535" s="28">
        <v>0.61501412620225249</v>
      </c>
      <c r="D535" s="28">
        <v>7.0293629964411311E-2</v>
      </c>
      <c r="E535" s="28">
        <v>0.550436614586157</v>
      </c>
      <c r="F535" s="29">
        <v>7.0293629964411311E-2</v>
      </c>
      <c r="G535" s="28">
        <v>0.61692480292784457</v>
      </c>
      <c r="H535" s="28">
        <v>6.9676845616258157E-2</v>
      </c>
      <c r="I535" s="28">
        <v>0.55214666706072024</v>
      </c>
      <c r="J535" s="29">
        <v>6.9676845616258157E-2</v>
      </c>
      <c r="K535" s="28">
        <v>0.59739248710995096</v>
      </c>
      <c r="L535" s="28">
        <v>7.5990259912946626E-2</v>
      </c>
      <c r="M535" s="28">
        <v>0.53466527706368239</v>
      </c>
      <c r="N535" s="29">
        <v>7.5990259912946626E-2</v>
      </c>
    </row>
    <row r="536" spans="1:14" x14ac:dyDescent="0.2">
      <c r="A536" s="19">
        <v>2003</v>
      </c>
      <c r="B536" s="20">
        <v>1</v>
      </c>
      <c r="C536" s="28">
        <v>0.59647161926139758</v>
      </c>
      <c r="D536" s="28">
        <v>5.5654887148219548E-2</v>
      </c>
      <c r="E536" s="28">
        <v>0.53366415968780656</v>
      </c>
      <c r="F536" s="29">
        <v>5.5654887148219548E-2</v>
      </c>
      <c r="G536" s="28">
        <v>0.59810680485254786</v>
      </c>
      <c r="H536" s="28">
        <v>5.5330038161006047E-2</v>
      </c>
      <c r="I536" s="28">
        <v>0.53512716298294305</v>
      </c>
      <c r="J536" s="29">
        <v>5.5330038161006047E-2</v>
      </c>
      <c r="K536" s="28">
        <v>0.5780832912284567</v>
      </c>
      <c r="L536" s="28">
        <v>5.9379769049370347E-2</v>
      </c>
      <c r="M536" s="28">
        <v>0.51721209170858784</v>
      </c>
      <c r="N536" s="29">
        <v>5.9379769049370347E-2</v>
      </c>
    </row>
    <row r="537" spans="1:14" x14ac:dyDescent="0.2">
      <c r="A537" s="19">
        <v>2003</v>
      </c>
      <c r="B537" s="20">
        <v>2</v>
      </c>
      <c r="C537" s="28">
        <v>0.5539167704660144</v>
      </c>
      <c r="D537" s="28">
        <v>3.5041574997897618E-2</v>
      </c>
      <c r="E537" s="28">
        <v>0.49507510025729468</v>
      </c>
      <c r="F537" s="29">
        <v>3.5041574997897618E-2</v>
      </c>
      <c r="G537" s="28">
        <v>0.55631021613227694</v>
      </c>
      <c r="H537" s="28">
        <v>3.4939858908812557E-2</v>
      </c>
      <c r="I537" s="28">
        <v>0.49721429411522472</v>
      </c>
      <c r="J537" s="29">
        <v>3.4939858908812557E-2</v>
      </c>
      <c r="K537" s="28">
        <v>0.53838393089137115</v>
      </c>
      <c r="L537" s="28">
        <v>3.5761085870987148E-2</v>
      </c>
      <c r="M537" s="28">
        <v>0.48119228875977049</v>
      </c>
      <c r="N537" s="29">
        <v>3.5761085870987148E-2</v>
      </c>
    </row>
    <row r="538" spans="1:14" x14ac:dyDescent="0.2">
      <c r="A538" s="19">
        <v>2003</v>
      </c>
      <c r="B538" s="20">
        <v>3</v>
      </c>
      <c r="C538" s="28">
        <v>0.56041841200572373</v>
      </c>
      <c r="D538" s="28">
        <v>8.0915655210226575E-2</v>
      </c>
      <c r="E538" s="28">
        <v>0.50193510795658902</v>
      </c>
      <c r="F538" s="29">
        <v>8.0915655210226575E-2</v>
      </c>
      <c r="G538" s="28">
        <v>0.56371762362670041</v>
      </c>
      <c r="H538" s="28">
        <v>7.9673526073180886E-2</v>
      </c>
      <c r="I538" s="28">
        <v>0.50489002539982553</v>
      </c>
      <c r="J538" s="29">
        <v>7.9673526073180886E-2</v>
      </c>
      <c r="K538" s="28">
        <v>0.54625570295675596</v>
      </c>
      <c r="L538" s="28">
        <v>8.6280176751275056E-2</v>
      </c>
      <c r="M538" s="28">
        <v>0.48925036965541641</v>
      </c>
      <c r="N538" s="29">
        <v>8.6280176751275056E-2</v>
      </c>
    </row>
    <row r="539" spans="1:14" x14ac:dyDescent="0.2">
      <c r="A539" s="19">
        <v>2003</v>
      </c>
      <c r="B539" s="20">
        <v>4</v>
      </c>
      <c r="C539" s="28">
        <v>0.46931298687795991</v>
      </c>
      <c r="D539" s="28">
        <v>5.1306977358307561E-2</v>
      </c>
      <c r="E539" s="28">
        <v>0.42230157946092189</v>
      </c>
      <c r="F539" s="29">
        <v>5.1306977358307561E-2</v>
      </c>
      <c r="G539" s="28">
        <v>0.47280463254391442</v>
      </c>
      <c r="H539" s="28">
        <v>5.0566598281325897E-2</v>
      </c>
      <c r="I539" s="28">
        <v>0.42544346455866783</v>
      </c>
      <c r="J539" s="29">
        <v>5.0566598281325897E-2</v>
      </c>
      <c r="K539" s="28">
        <v>0.45874505366416252</v>
      </c>
      <c r="L539" s="28">
        <v>5.3593603532012479E-2</v>
      </c>
      <c r="M539" s="28">
        <v>0.41279224344720389</v>
      </c>
      <c r="N539" s="29">
        <v>5.3593603532012479E-2</v>
      </c>
    </row>
    <row r="540" spans="1:14" x14ac:dyDescent="0.2">
      <c r="A540" s="19">
        <v>2003</v>
      </c>
      <c r="B540" s="20">
        <v>5</v>
      </c>
      <c r="C540" s="28">
        <v>0.51943082100249982</v>
      </c>
      <c r="D540" s="28">
        <v>8.8218144112413729E-2</v>
      </c>
      <c r="E540" s="28">
        <v>0.46646677554914989</v>
      </c>
      <c r="F540" s="29">
        <v>8.8218144112413729E-2</v>
      </c>
      <c r="G540" s="28">
        <v>0.52409514808848801</v>
      </c>
      <c r="H540" s="28">
        <v>8.6123300563100219E-2</v>
      </c>
      <c r="I540" s="28">
        <v>0.47065550199343043</v>
      </c>
      <c r="J540" s="29">
        <v>8.6123300563100219E-2</v>
      </c>
      <c r="K540" s="28">
        <v>0.50915631656641425</v>
      </c>
      <c r="L540" s="28">
        <v>9.2849753902851981E-2</v>
      </c>
      <c r="M540" s="28">
        <v>0.45723991653178092</v>
      </c>
      <c r="N540" s="29">
        <v>9.2849753902851981E-2</v>
      </c>
    </row>
    <row r="541" spans="1:14" x14ac:dyDescent="0.2">
      <c r="A541" s="19">
        <v>2003</v>
      </c>
      <c r="B541" s="20">
        <v>6</v>
      </c>
      <c r="C541" s="28">
        <v>0.45823694037008877</v>
      </c>
      <c r="D541" s="28">
        <v>4.0014966286329577E-2</v>
      </c>
      <c r="E541" s="28">
        <v>0.41517154186982008</v>
      </c>
      <c r="F541" s="29">
        <v>4.0014966286329577E-2</v>
      </c>
      <c r="G541" s="28">
        <v>0.46305143244415631</v>
      </c>
      <c r="H541" s="28">
        <v>3.9489196162009459E-2</v>
      </c>
      <c r="I541" s="28">
        <v>0.41953356492299487</v>
      </c>
      <c r="J541" s="29">
        <v>3.9489196162009459E-2</v>
      </c>
      <c r="K541" s="28">
        <v>0.45041995475174912</v>
      </c>
      <c r="L541" s="28">
        <v>4.0901214733364027E-2</v>
      </c>
      <c r="M541" s="28">
        <v>0.40808920152135492</v>
      </c>
      <c r="N541" s="29">
        <v>4.0901214733364027E-2</v>
      </c>
    </row>
    <row r="542" spans="1:14" x14ac:dyDescent="0.2">
      <c r="A542" s="19">
        <v>2003</v>
      </c>
      <c r="B542" s="20">
        <v>7</v>
      </c>
      <c r="C542" s="28">
        <v>0.48981385905188951</v>
      </c>
      <c r="D542" s="28">
        <v>3.8079058028164962E-2</v>
      </c>
      <c r="E542" s="28">
        <v>0.44515790071472022</v>
      </c>
      <c r="F542" s="29">
        <v>3.8079058028164962E-2</v>
      </c>
      <c r="G542" s="28">
        <v>0.49570175081718182</v>
      </c>
      <c r="H542" s="28">
        <v>3.7585354245328211E-2</v>
      </c>
      <c r="I542" s="28">
        <v>0.45050899784975518</v>
      </c>
      <c r="J542" s="29">
        <v>3.7585354245328211E-2</v>
      </c>
      <c r="K542" s="28">
        <v>0.48278342119061751</v>
      </c>
      <c r="L542" s="28">
        <v>3.8693891630321699E-2</v>
      </c>
      <c r="M542" s="28">
        <v>0.43876842254542742</v>
      </c>
      <c r="N542" s="29">
        <v>3.8693891630321699E-2</v>
      </c>
    </row>
    <row r="543" spans="1:14" x14ac:dyDescent="0.2">
      <c r="A543" s="19">
        <v>2003</v>
      </c>
      <c r="B543" s="20">
        <v>8</v>
      </c>
      <c r="C543" s="28">
        <v>0.52292280332564134</v>
      </c>
      <c r="D543" s="28">
        <v>9.2068641935098505E-2</v>
      </c>
      <c r="E543" s="28">
        <v>0.47553943189645148</v>
      </c>
      <c r="F543" s="29">
        <v>9.2068641935098505E-2</v>
      </c>
      <c r="G543" s="28">
        <v>0.52999386793905845</v>
      </c>
      <c r="H543" s="28">
        <v>8.8801994002991227E-2</v>
      </c>
      <c r="I543" s="28">
        <v>0.48196976927662022</v>
      </c>
      <c r="J543" s="29">
        <v>8.8801994002991227E-2</v>
      </c>
      <c r="K543" s="28">
        <v>0.51682367157701548</v>
      </c>
      <c r="L543" s="28">
        <v>9.4892240547856471E-2</v>
      </c>
      <c r="M543" s="28">
        <v>0.46999295806062419</v>
      </c>
      <c r="N543" s="29">
        <v>9.4892240547856471E-2</v>
      </c>
    </row>
    <row r="544" spans="1:14" x14ac:dyDescent="0.2">
      <c r="A544" s="19">
        <v>2003</v>
      </c>
      <c r="B544" s="20">
        <v>9</v>
      </c>
      <c r="C544" s="28">
        <v>0.44959716226972579</v>
      </c>
      <c r="D544" s="28">
        <v>2.8206120830187378E-2</v>
      </c>
      <c r="E544" s="28">
        <v>0.41018382780182339</v>
      </c>
      <c r="F544" s="29">
        <v>2.8206120830187378E-2</v>
      </c>
      <c r="G544" s="28">
        <v>0.45634619301710511</v>
      </c>
      <c r="H544" s="28">
        <v>2.8366023626534679E-2</v>
      </c>
      <c r="I544" s="28">
        <v>0.41634121378694988</v>
      </c>
      <c r="J544" s="29">
        <v>2.8366023626534679E-2</v>
      </c>
      <c r="K544" s="28">
        <v>0.445555526361473</v>
      </c>
      <c r="L544" s="28">
        <v>2.811632335881923E-2</v>
      </c>
      <c r="M544" s="28">
        <v>0.40649649650493708</v>
      </c>
      <c r="N544" s="29">
        <v>2.811632335881923E-2</v>
      </c>
    </row>
    <row r="545" spans="1:14" x14ac:dyDescent="0.2">
      <c r="A545" s="19">
        <v>2003</v>
      </c>
      <c r="B545" s="20">
        <v>10</v>
      </c>
      <c r="C545" s="28">
        <v>0.46389351175340737</v>
      </c>
      <c r="D545" s="28">
        <v>2.6162275095280241E-2</v>
      </c>
      <c r="E545" s="28">
        <v>0.41763487958837259</v>
      </c>
      <c r="F545" s="29">
        <v>2.6162275095280241E-2</v>
      </c>
      <c r="G545" s="28">
        <v>0.47154222993245859</v>
      </c>
      <c r="H545" s="28">
        <v>2.653254902604528E-2</v>
      </c>
      <c r="I545" s="28">
        <v>0.42452088125638371</v>
      </c>
      <c r="J545" s="29">
        <v>2.653254902604528E-2</v>
      </c>
      <c r="K545" s="28">
        <v>0.46095664566486222</v>
      </c>
      <c r="L545" s="28">
        <v>2.6021070128112372E-2</v>
      </c>
      <c r="M545" s="28">
        <v>0.41499087253895139</v>
      </c>
      <c r="N545" s="29">
        <v>2.6021070128112372E-2</v>
      </c>
    </row>
    <row r="546" spans="1:14" x14ac:dyDescent="0.2">
      <c r="A546" s="19">
        <v>2003</v>
      </c>
      <c r="B546" s="20">
        <v>11</v>
      </c>
      <c r="C546" s="28">
        <v>0.40470236142298849</v>
      </c>
      <c r="D546" s="28">
        <v>3.9695620741646877E-2</v>
      </c>
      <c r="E546" s="28">
        <v>0.37935744633297819</v>
      </c>
      <c r="F546" s="29">
        <v>3.9695620741646877E-2</v>
      </c>
      <c r="G546" s="28">
        <v>0.41196788830632319</v>
      </c>
      <c r="H546" s="28">
        <v>3.8808750172670492E-2</v>
      </c>
      <c r="I546" s="28">
        <v>0.38616796188083458</v>
      </c>
      <c r="J546" s="29">
        <v>3.8808750172670492E-2</v>
      </c>
      <c r="K546" s="28">
        <v>0.40320992338170542</v>
      </c>
      <c r="L546" s="28">
        <v>3.9882892932392763E-2</v>
      </c>
      <c r="M546" s="28">
        <v>0.37795847380867498</v>
      </c>
      <c r="N546" s="29">
        <v>3.9882892932392763E-2</v>
      </c>
    </row>
    <row r="547" spans="1:14" x14ac:dyDescent="0.2">
      <c r="A547" s="19">
        <v>2003</v>
      </c>
      <c r="B547" s="20">
        <v>12</v>
      </c>
      <c r="C547" s="28">
        <v>0.41447301381378188</v>
      </c>
      <c r="D547" s="28">
        <v>5.5589967136233369E-2</v>
      </c>
      <c r="E547" s="28">
        <v>0.39154278637884038</v>
      </c>
      <c r="F547" s="29">
        <v>5.5589967136233369E-2</v>
      </c>
      <c r="G547" s="28">
        <v>0.42251605343016491</v>
      </c>
      <c r="H547" s="28">
        <v>5.3396154867059079E-2</v>
      </c>
      <c r="I547" s="28">
        <v>0.39914085437698732</v>
      </c>
      <c r="J547" s="29">
        <v>5.3396154867059079E-2</v>
      </c>
      <c r="K547" s="28">
        <v>0.41403373994315179</v>
      </c>
      <c r="L547" s="28">
        <v>5.5710901451729258E-2</v>
      </c>
      <c r="M547" s="28">
        <v>0.39112781481360559</v>
      </c>
      <c r="N547" s="29">
        <v>5.5710901451729258E-2</v>
      </c>
    </row>
    <row r="548" spans="1:14" x14ac:dyDescent="0.2">
      <c r="A548" s="19">
        <v>2004</v>
      </c>
      <c r="B548" s="20">
        <v>1</v>
      </c>
      <c r="C548" s="28">
        <v>0.35620129592455141</v>
      </c>
      <c r="D548" s="28">
        <v>1.5323801002895531E-2</v>
      </c>
      <c r="E548" s="28">
        <v>0.34127542509161052</v>
      </c>
      <c r="F548" s="29">
        <v>1.5323801002895531E-2</v>
      </c>
      <c r="G548" s="28">
        <v>0.3636267818104047</v>
      </c>
      <c r="H548" s="28">
        <v>1.5116106247533781E-2</v>
      </c>
      <c r="I548" s="28">
        <v>0.3483897615109342</v>
      </c>
      <c r="J548" s="29">
        <v>1.5116106247533781E-2</v>
      </c>
      <c r="K548" s="28">
        <v>0.35675445582089788</v>
      </c>
      <c r="L548" s="28">
        <v>1.5307572600642061E-2</v>
      </c>
      <c r="M548" s="28">
        <v>0.34180540597862352</v>
      </c>
      <c r="N548" s="29">
        <v>1.5307572600642061E-2</v>
      </c>
    </row>
    <row r="549" spans="1:14" x14ac:dyDescent="0.2">
      <c r="A549" s="19">
        <v>2004</v>
      </c>
      <c r="B549" s="20">
        <v>2</v>
      </c>
      <c r="C549" s="28">
        <v>0.37094415983688961</v>
      </c>
      <c r="D549" s="28">
        <v>9.9285109184650708E-2</v>
      </c>
      <c r="E549" s="28">
        <v>0.35874151100925411</v>
      </c>
      <c r="F549" s="29">
        <v>9.9285109184650708E-2</v>
      </c>
      <c r="G549" s="28">
        <v>0.37894501806208608</v>
      </c>
      <c r="H549" s="28">
        <v>9.3296500075083749E-2</v>
      </c>
      <c r="I549" s="28">
        <v>0.36647917149793757</v>
      </c>
      <c r="J549" s="29">
        <v>9.3296500075083749E-2</v>
      </c>
      <c r="K549" s="28">
        <v>0.37184844884930163</v>
      </c>
      <c r="L549" s="28">
        <v>9.8609655505363089E-2</v>
      </c>
      <c r="M549" s="28">
        <v>0.35961605236028771</v>
      </c>
      <c r="N549" s="29">
        <v>9.8609655505363089E-2</v>
      </c>
    </row>
    <row r="550" spans="1:14" x14ac:dyDescent="0.2">
      <c r="A550" s="19">
        <v>2004</v>
      </c>
      <c r="B550" s="20">
        <v>3</v>
      </c>
      <c r="C550" s="28">
        <v>0.38653246096549321</v>
      </c>
      <c r="D550" s="28">
        <v>0.11642731119775999</v>
      </c>
      <c r="E550" s="28">
        <v>0.37124073402394259</v>
      </c>
      <c r="F550" s="29">
        <v>0.11642731119775999</v>
      </c>
      <c r="G550" s="28">
        <v>0.39514794148546628</v>
      </c>
      <c r="H550" s="28">
        <v>0.1091195288452374</v>
      </c>
      <c r="I550" s="28">
        <v>0.37951537492787779</v>
      </c>
      <c r="J550" s="29">
        <v>0.1091195288452374</v>
      </c>
      <c r="K550" s="28">
        <v>0.38781579396532972</v>
      </c>
      <c r="L550" s="28">
        <v>0.1153408597971589</v>
      </c>
      <c r="M550" s="28">
        <v>0.3724732967009981</v>
      </c>
      <c r="N550" s="29">
        <v>0.1153408597971589</v>
      </c>
    </row>
    <row r="551" spans="1:14" x14ac:dyDescent="0.2">
      <c r="A551" s="19">
        <v>2004</v>
      </c>
      <c r="B551" s="20">
        <v>4</v>
      </c>
      <c r="C551" s="28">
        <v>0.34643648578282982</v>
      </c>
      <c r="D551" s="28">
        <v>4.6576127398195409E-2</v>
      </c>
      <c r="E551" s="28">
        <v>0.33833698943540819</v>
      </c>
      <c r="F551" s="29">
        <v>4.6576127398195409E-2</v>
      </c>
      <c r="G551" s="28">
        <v>0.35440697719616399</v>
      </c>
      <c r="H551" s="28">
        <v>4.3770396285909438E-2</v>
      </c>
      <c r="I551" s="28">
        <v>0.34612113510070841</v>
      </c>
      <c r="J551" s="29">
        <v>4.3770396285909438E-2</v>
      </c>
      <c r="K551" s="28">
        <v>0.34789148196840641</v>
      </c>
      <c r="L551" s="28">
        <v>4.6063381736980068E-2</v>
      </c>
      <c r="M551" s="28">
        <v>0.33975796860264451</v>
      </c>
      <c r="N551" s="29">
        <v>4.6063381736980068E-2</v>
      </c>
    </row>
    <row r="552" spans="1:14" x14ac:dyDescent="0.2">
      <c r="A552" s="19">
        <v>2004</v>
      </c>
      <c r="B552" s="20">
        <v>5</v>
      </c>
      <c r="C552" s="28">
        <v>0.36291897031030168</v>
      </c>
      <c r="D552" s="28">
        <v>1.1369641927014481E-2</v>
      </c>
      <c r="E552" s="28">
        <v>0.33965425861265353</v>
      </c>
      <c r="F552" s="29">
        <v>1.1369641927014481E-2</v>
      </c>
      <c r="G552" s="28">
        <v>0.37152838620394318</v>
      </c>
      <c r="H552" s="28">
        <v>1.1639360470048359E-2</v>
      </c>
      <c r="I552" s="28">
        <v>0.34771177285596389</v>
      </c>
      <c r="J552" s="29">
        <v>1.1639360470048359E-2</v>
      </c>
      <c r="K552" s="28">
        <v>0.36476156168293777</v>
      </c>
      <c r="L552" s="28">
        <v>1.1427367220643419E-2</v>
      </c>
      <c r="M552" s="28">
        <v>0.34137873172593192</v>
      </c>
      <c r="N552" s="29">
        <v>1.1427367220643419E-2</v>
      </c>
    </row>
    <row r="553" spans="1:14" x14ac:dyDescent="0.2">
      <c r="A553" s="19">
        <v>2004</v>
      </c>
      <c r="B553" s="20">
        <v>6</v>
      </c>
      <c r="C553" s="28">
        <v>0.42832934750951313</v>
      </c>
      <c r="D553" s="28">
        <v>1.134346788955274E-2</v>
      </c>
      <c r="E553" s="28">
        <v>0.40489661660683618</v>
      </c>
      <c r="F553" s="29">
        <v>1.134346788955274E-2</v>
      </c>
      <c r="G553" s="28">
        <v>0.43879600808832031</v>
      </c>
      <c r="H553" s="28">
        <v>1.1620656993864369E-2</v>
      </c>
      <c r="I553" s="28">
        <v>0.41479067471929609</v>
      </c>
      <c r="J553" s="29">
        <v>1.1620656993864369E-2</v>
      </c>
      <c r="K553" s="28">
        <v>0.43087871094136848</v>
      </c>
      <c r="L553" s="28">
        <v>1.1410982810947219E-2</v>
      </c>
      <c r="M553" s="28">
        <v>0.40730651131533863</v>
      </c>
      <c r="N553" s="29">
        <v>1.1410982810947219E-2</v>
      </c>
    </row>
    <row r="554" spans="1:14" x14ac:dyDescent="0.2">
      <c r="A554" s="19">
        <v>2004</v>
      </c>
      <c r="B554" s="20">
        <v>7</v>
      </c>
      <c r="C554" s="28">
        <v>0.4273455558773368</v>
      </c>
      <c r="D554" s="28">
        <v>6.0577129327663848E-2</v>
      </c>
      <c r="E554" s="28">
        <v>0.39964282995753247</v>
      </c>
      <c r="F554" s="29">
        <v>6.0577129327663848E-2</v>
      </c>
      <c r="G554" s="28">
        <v>0.43809203093355781</v>
      </c>
      <c r="H554" s="28">
        <v>5.6416064636351453E-2</v>
      </c>
      <c r="I554" s="28">
        <v>0.40969266350434241</v>
      </c>
      <c r="J554" s="29">
        <v>5.6416064636351453E-2</v>
      </c>
      <c r="K554" s="28">
        <v>0.43026180718834411</v>
      </c>
      <c r="L554" s="28">
        <v>5.9447073524535973E-2</v>
      </c>
      <c r="M554" s="28">
        <v>0.40237003493432377</v>
      </c>
      <c r="N554" s="29">
        <v>5.9447073524535973E-2</v>
      </c>
    </row>
    <row r="555" spans="1:14" x14ac:dyDescent="0.2">
      <c r="A555" s="19">
        <v>2004</v>
      </c>
      <c r="B555" s="20">
        <v>8</v>
      </c>
      <c r="C555" s="28">
        <v>0.46972555506224062</v>
      </c>
      <c r="D555" s="28">
        <v>1.3505709243571581E-2</v>
      </c>
      <c r="E555" s="28">
        <v>0.43613770644788757</v>
      </c>
      <c r="F555" s="29">
        <v>1.3505709243571581E-2</v>
      </c>
      <c r="G555" s="28">
        <v>0.48187067940171457</v>
      </c>
      <c r="H555" s="28">
        <v>1.346160706055353E-2</v>
      </c>
      <c r="I555" s="28">
        <v>0.44741439049638643</v>
      </c>
      <c r="J555" s="29">
        <v>1.346160706055353E-2</v>
      </c>
      <c r="K555" s="28">
        <v>0.47333954882400742</v>
      </c>
      <c r="L555" s="28">
        <v>1.3489649582159721E-2</v>
      </c>
      <c r="M555" s="28">
        <v>0.43949328064091842</v>
      </c>
      <c r="N555" s="29">
        <v>1.3489649582159721E-2</v>
      </c>
    </row>
    <row r="556" spans="1:14" x14ac:dyDescent="0.2">
      <c r="A556" s="19">
        <v>2004</v>
      </c>
      <c r="B556" s="20">
        <v>9</v>
      </c>
      <c r="C556" s="28">
        <v>0.45333031454463141</v>
      </c>
      <c r="D556" s="28">
        <v>5.1680902515969879E-2</v>
      </c>
      <c r="E556" s="28">
        <v>0.42344720696729882</v>
      </c>
      <c r="F556" s="29">
        <v>5.1680902515969879E-2</v>
      </c>
      <c r="G556" s="28">
        <v>0.46537179707937121</v>
      </c>
      <c r="H556" s="28">
        <v>4.7990632852686177E-2</v>
      </c>
      <c r="I556" s="28">
        <v>0.43469492630899542</v>
      </c>
      <c r="J556" s="29">
        <v>4.7990632852686177E-2</v>
      </c>
      <c r="K556" s="28">
        <v>0.45721131748702182</v>
      </c>
      <c r="L556" s="28">
        <v>5.0489003077547639E-2</v>
      </c>
      <c r="M556" s="28">
        <v>0.42707237784923702</v>
      </c>
      <c r="N556" s="29">
        <v>5.0489003077547639E-2</v>
      </c>
    </row>
    <row r="557" spans="1:14" x14ac:dyDescent="0.2">
      <c r="A557" s="19">
        <v>2004</v>
      </c>
      <c r="B557" s="20">
        <v>10</v>
      </c>
      <c r="C557" s="28">
        <v>0.45319542300004467</v>
      </c>
      <c r="D557" s="28">
        <v>5.0289882022653692E-2</v>
      </c>
      <c r="E557" s="28">
        <v>0.41364144756186833</v>
      </c>
      <c r="F557" s="29">
        <v>5.0289882022653692E-2</v>
      </c>
      <c r="G557" s="28">
        <v>0.4655524748515204</v>
      </c>
      <c r="H557" s="28">
        <v>4.6612173059319507E-2</v>
      </c>
      <c r="I557" s="28">
        <v>0.42492000104240718</v>
      </c>
      <c r="J557" s="29">
        <v>4.6612173059319507E-2</v>
      </c>
      <c r="K557" s="28">
        <v>0.45746718506504469</v>
      </c>
      <c r="L557" s="28">
        <v>4.9015245853685212E-2</v>
      </c>
      <c r="M557" s="28">
        <v>0.41754037891582929</v>
      </c>
      <c r="N557" s="29">
        <v>4.9015245853685212E-2</v>
      </c>
    </row>
    <row r="558" spans="1:14" x14ac:dyDescent="0.2">
      <c r="A558" s="19">
        <v>2004</v>
      </c>
      <c r="B558" s="20">
        <v>11</v>
      </c>
      <c r="C558" s="28">
        <v>0.39923209847052088</v>
      </c>
      <c r="D558" s="28">
        <v>3.4815037311586257E-2</v>
      </c>
      <c r="E558" s="28">
        <v>0.37492951338483238</v>
      </c>
      <c r="F558" s="29">
        <v>3.4815037311586257E-2</v>
      </c>
      <c r="G558" s="28">
        <v>0.41039801302933943</v>
      </c>
      <c r="H558" s="28">
        <v>3.2413726526750321E-2</v>
      </c>
      <c r="I558" s="28">
        <v>0.38541572160324189</v>
      </c>
      <c r="J558" s="29">
        <v>3.2413726526750321E-2</v>
      </c>
      <c r="K558" s="28">
        <v>0.40333947375280538</v>
      </c>
      <c r="L558" s="28">
        <v>3.3926556405661001E-2</v>
      </c>
      <c r="M558" s="28">
        <v>0.37878685907866688</v>
      </c>
      <c r="N558" s="29">
        <v>3.3926556405661001E-2</v>
      </c>
    </row>
    <row r="559" spans="1:14" x14ac:dyDescent="0.2">
      <c r="A559" s="19">
        <v>2004</v>
      </c>
      <c r="B559" s="20">
        <v>12</v>
      </c>
      <c r="C559" s="28">
        <v>0.46993463598232399</v>
      </c>
      <c r="D559" s="28">
        <v>3.5840099084962287E-2</v>
      </c>
      <c r="E559" s="28">
        <v>0.44324943831742869</v>
      </c>
      <c r="F559" s="29">
        <v>3.5840099084962287E-2</v>
      </c>
      <c r="G559" s="28">
        <v>0.48340682833807702</v>
      </c>
      <c r="H559" s="28">
        <v>3.3276682345951068E-2</v>
      </c>
      <c r="I559" s="28">
        <v>0.45595661339531868</v>
      </c>
      <c r="J559" s="29">
        <v>3.3276682345951068E-2</v>
      </c>
      <c r="K559" s="28">
        <v>0.47517349281610871</v>
      </c>
      <c r="L559" s="28">
        <v>3.4837484002428358E-2</v>
      </c>
      <c r="M559" s="28">
        <v>0.44819080711895681</v>
      </c>
      <c r="N559" s="29">
        <v>3.4837484002428358E-2</v>
      </c>
    </row>
    <row r="560" spans="1:14" x14ac:dyDescent="0.2">
      <c r="A560" s="19">
        <v>2005</v>
      </c>
      <c r="B560" s="20">
        <v>1</v>
      </c>
      <c r="C560" s="28">
        <v>0.45636675820248929</v>
      </c>
      <c r="D560" s="28">
        <v>9.4970188281617685E-2</v>
      </c>
      <c r="E560" s="28">
        <v>0.43396993472543077</v>
      </c>
      <c r="F560" s="29">
        <v>9.4970188281617685E-2</v>
      </c>
      <c r="G560" s="28">
        <v>0.46976830995797952</v>
      </c>
      <c r="H560" s="28">
        <v>8.72925669541018E-2</v>
      </c>
      <c r="I560" s="28">
        <v>0.44671378698026359</v>
      </c>
      <c r="J560" s="29">
        <v>8.72925669541018E-2</v>
      </c>
      <c r="K560" s="28">
        <v>0.46184565943978623</v>
      </c>
      <c r="L560" s="28">
        <v>9.1822676402942602E-2</v>
      </c>
      <c r="M560" s="28">
        <v>0.43917995138326499</v>
      </c>
      <c r="N560" s="29">
        <v>9.1822676402942602E-2</v>
      </c>
    </row>
    <row r="561" spans="1:14" x14ac:dyDescent="0.2">
      <c r="A561" s="19">
        <v>2005</v>
      </c>
      <c r="B561" s="20">
        <v>2</v>
      </c>
      <c r="C561" s="28">
        <v>0.52714310885265481</v>
      </c>
      <c r="D561" s="28">
        <v>3.4043140780451092E-2</v>
      </c>
      <c r="E561" s="28">
        <v>0.50213548399452157</v>
      </c>
      <c r="F561" s="29">
        <v>3.4043140780451092E-2</v>
      </c>
      <c r="G561" s="28">
        <v>0.54208844675199874</v>
      </c>
      <c r="H561" s="28">
        <v>3.2319813993605062E-2</v>
      </c>
      <c r="I561" s="28">
        <v>0.51637181631779283</v>
      </c>
      <c r="J561" s="29">
        <v>3.2319813993605062E-2</v>
      </c>
      <c r="K561" s="28">
        <v>0.53344832542847409</v>
      </c>
      <c r="L561" s="28">
        <v>3.3304681981077847E-2</v>
      </c>
      <c r="M561" s="28">
        <v>0.50814158162497414</v>
      </c>
      <c r="N561" s="29">
        <v>3.3304681981077847E-2</v>
      </c>
    </row>
    <row r="562" spans="1:14" x14ac:dyDescent="0.2">
      <c r="A562" s="19">
        <v>2005</v>
      </c>
      <c r="B562" s="20">
        <v>3</v>
      </c>
      <c r="C562" s="28">
        <v>0.48652471594139107</v>
      </c>
      <c r="D562" s="28">
        <v>0.1064503880487032</v>
      </c>
      <c r="E562" s="28">
        <v>0.45462523631279972</v>
      </c>
      <c r="F562" s="29">
        <v>0.1064503880487032</v>
      </c>
      <c r="G562" s="28">
        <v>0.49982891066116403</v>
      </c>
      <c r="H562" s="28">
        <v>9.8356508074678009E-2</v>
      </c>
      <c r="I562" s="28">
        <v>0.46705712819875461</v>
      </c>
      <c r="J562" s="29">
        <v>9.8356508074678009E-2</v>
      </c>
      <c r="K562" s="28">
        <v>0.4923226342143705</v>
      </c>
      <c r="L562" s="28">
        <v>0.10291705378583239</v>
      </c>
      <c r="M562" s="28">
        <v>0.46004300827506328</v>
      </c>
      <c r="N562" s="29">
        <v>0.10291705378583239</v>
      </c>
    </row>
    <row r="563" spans="1:14" x14ac:dyDescent="0.2">
      <c r="A563" s="19">
        <v>2005</v>
      </c>
      <c r="B563" s="20">
        <v>4</v>
      </c>
      <c r="C563" s="28">
        <v>0.54440331812281539</v>
      </c>
      <c r="D563" s="28">
        <v>2.0756930426014598E-2</v>
      </c>
      <c r="E563" s="28">
        <v>0.52125588068366258</v>
      </c>
      <c r="F563" s="29">
        <v>2.0756930426014598E-2</v>
      </c>
      <c r="G563" s="28">
        <v>0.55874672073009213</v>
      </c>
      <c r="H563" s="28">
        <v>2.0745330025609521E-2</v>
      </c>
      <c r="I563" s="28">
        <v>0.53498941740022188</v>
      </c>
      <c r="J563" s="29">
        <v>2.0745330025609521E-2</v>
      </c>
      <c r="K563" s="28">
        <v>0.5508671094610933</v>
      </c>
      <c r="L563" s="28">
        <v>2.0746292492398649E-2</v>
      </c>
      <c r="M563" s="28">
        <v>0.52744483863896552</v>
      </c>
      <c r="N563" s="29">
        <v>2.0746292492398649E-2</v>
      </c>
    </row>
    <row r="564" spans="1:14" x14ac:dyDescent="0.2">
      <c r="A564" s="19">
        <v>2005</v>
      </c>
      <c r="B564" s="20">
        <v>5</v>
      </c>
      <c r="C564" s="28">
        <v>0.56928588345076092</v>
      </c>
      <c r="D564" s="28">
        <v>9.6547255593277162E-2</v>
      </c>
      <c r="E564" s="28">
        <v>0.53687254296150599</v>
      </c>
      <c r="F564" s="29">
        <v>9.6547255593277162E-2</v>
      </c>
      <c r="G564" s="28">
        <v>0.58372094839581934</v>
      </c>
      <c r="H564" s="28">
        <v>8.9805732378427816E-2</v>
      </c>
      <c r="I564" s="28">
        <v>0.55048572089223602</v>
      </c>
      <c r="J564" s="29">
        <v>8.9805732378427816E-2</v>
      </c>
      <c r="K564" s="28">
        <v>0.57602030062500609</v>
      </c>
      <c r="L564" s="28">
        <v>9.3397726343965051E-2</v>
      </c>
      <c r="M564" s="28">
        <v>0.54322352368806981</v>
      </c>
      <c r="N564" s="29">
        <v>9.3397726343965051E-2</v>
      </c>
    </row>
    <row r="565" spans="1:14" x14ac:dyDescent="0.2">
      <c r="A565" s="19">
        <v>2005</v>
      </c>
      <c r="B565" s="20">
        <v>6</v>
      </c>
      <c r="C565" s="28">
        <v>0.53330064450655079</v>
      </c>
      <c r="D565" s="28">
        <v>4.3307350715649541E-2</v>
      </c>
      <c r="E565" s="28">
        <v>0.50733077135119731</v>
      </c>
      <c r="F565" s="29">
        <v>4.3307350715649541E-2</v>
      </c>
      <c r="G565" s="28">
        <v>0.54629907669742384</v>
      </c>
      <c r="H565" s="28">
        <v>4.0964970226971362E-2</v>
      </c>
      <c r="I565" s="28">
        <v>0.51969622542983174</v>
      </c>
      <c r="J565" s="29">
        <v>4.0964970226971362E-2</v>
      </c>
      <c r="K565" s="28">
        <v>0.53958626818601085</v>
      </c>
      <c r="L565" s="28">
        <v>4.2167485826386387E-2</v>
      </c>
      <c r="M565" s="28">
        <v>0.51331030717694992</v>
      </c>
      <c r="N565" s="29">
        <v>4.2167485826386387E-2</v>
      </c>
    </row>
    <row r="566" spans="1:14" x14ac:dyDescent="0.2">
      <c r="A566" s="19">
        <v>2005</v>
      </c>
      <c r="B566" s="20">
        <v>7</v>
      </c>
      <c r="C566" s="28">
        <v>0.50542237260811784</v>
      </c>
      <c r="D566" s="28">
        <v>5.549988419327611E-2</v>
      </c>
      <c r="E566" s="28">
        <v>0.48166173169877718</v>
      </c>
      <c r="F566" s="29">
        <v>5.549988419327611E-2</v>
      </c>
      <c r="G566" s="28">
        <v>0.51724837702898252</v>
      </c>
      <c r="H566" s="28">
        <v>5.2278831167529363E-2</v>
      </c>
      <c r="I566" s="28">
        <v>0.49293177845004682</v>
      </c>
      <c r="J566" s="29">
        <v>5.2278831167529363E-2</v>
      </c>
      <c r="K566" s="28">
        <v>0.51135764975829101</v>
      </c>
      <c r="L566" s="28">
        <v>5.38780070246586E-2</v>
      </c>
      <c r="M566" s="28">
        <v>0.4873179828368352</v>
      </c>
      <c r="N566" s="29">
        <v>5.38780070246586E-2</v>
      </c>
    </row>
    <row r="567" spans="1:14" x14ac:dyDescent="0.2">
      <c r="A567" s="19">
        <v>2005</v>
      </c>
      <c r="B567" s="20">
        <v>8</v>
      </c>
      <c r="C567" s="28">
        <v>0.53807557359150726</v>
      </c>
      <c r="D567" s="28">
        <v>2.4201645857082212E-2</v>
      </c>
      <c r="E567" s="28">
        <v>0.52027711307321889</v>
      </c>
      <c r="F567" s="29">
        <v>2.4201645857082212E-2</v>
      </c>
      <c r="G567" s="28">
        <v>0.55014486394944928</v>
      </c>
      <c r="H567" s="28">
        <v>2.3761778043105961E-2</v>
      </c>
      <c r="I567" s="28">
        <v>0.53194717551883297</v>
      </c>
      <c r="J567" s="29">
        <v>2.3761778043105961E-2</v>
      </c>
      <c r="K567" s="28">
        <v>0.54437126853396689</v>
      </c>
      <c r="L567" s="28">
        <v>2.396643754644031E-2</v>
      </c>
      <c r="M567" s="28">
        <v>0.52636455905704138</v>
      </c>
      <c r="N567" s="29">
        <v>2.396643754644031E-2</v>
      </c>
    </row>
    <row r="568" spans="1:14" x14ac:dyDescent="0.2">
      <c r="A568" s="19">
        <v>2005</v>
      </c>
      <c r="B568" s="20">
        <v>9</v>
      </c>
      <c r="C568" s="28">
        <v>0.48330109177166769</v>
      </c>
      <c r="D568" s="28">
        <v>9.8099835800888657E-2</v>
      </c>
      <c r="E568" s="28">
        <v>0.48455923549457502</v>
      </c>
      <c r="F568" s="29">
        <v>9.8099835800888657E-2</v>
      </c>
      <c r="G568" s="28">
        <v>0.49367761888603429</v>
      </c>
      <c r="H568" s="28">
        <v>9.2301701384041923E-2</v>
      </c>
      <c r="I568" s="28">
        <v>0.49496277509179498</v>
      </c>
      <c r="J568" s="29">
        <v>9.2301701384041923E-2</v>
      </c>
      <c r="K568" s="28">
        <v>0.48893533503581971</v>
      </c>
      <c r="L568" s="28">
        <v>9.4949990652180669E-2</v>
      </c>
      <c r="M568" s="28">
        <v>0.49020814598774182</v>
      </c>
      <c r="N568" s="29">
        <v>9.4949990652180669E-2</v>
      </c>
    </row>
    <row r="569" spans="1:14" x14ac:dyDescent="0.2">
      <c r="A569" s="19">
        <v>2005</v>
      </c>
      <c r="B569" s="20">
        <v>10</v>
      </c>
      <c r="C569" s="28">
        <v>0.46972672190436682</v>
      </c>
      <c r="D569" s="28">
        <v>1.803607467906922E-2</v>
      </c>
      <c r="E569" s="28">
        <v>0.47074317114418918</v>
      </c>
      <c r="F569" s="29">
        <v>1.803607467906922E-2</v>
      </c>
      <c r="G569" s="28">
        <v>0.47936414240903752</v>
      </c>
      <c r="H569" s="28">
        <v>1.8309903823998261E-2</v>
      </c>
      <c r="I569" s="28">
        <v>0.48040144621873859</v>
      </c>
      <c r="J569" s="29">
        <v>1.8309903823998261E-2</v>
      </c>
      <c r="K569" s="28">
        <v>0.47518284353442142</v>
      </c>
      <c r="L569" s="28">
        <v>1.8190231565835571E-2</v>
      </c>
      <c r="M569" s="28">
        <v>0.47621109936395789</v>
      </c>
      <c r="N569" s="29">
        <v>1.8190231565835571E-2</v>
      </c>
    </row>
    <row r="570" spans="1:14" x14ac:dyDescent="0.2">
      <c r="A570" s="19">
        <v>2005</v>
      </c>
      <c r="B570" s="20">
        <v>11</v>
      </c>
      <c r="C570" s="28">
        <v>0.40592376778812639</v>
      </c>
      <c r="D570" s="28">
        <v>8.8369740961440929E-2</v>
      </c>
      <c r="E570" s="28">
        <v>0.42472271924150418</v>
      </c>
      <c r="F570" s="29">
        <v>8.8369740961440929E-2</v>
      </c>
      <c r="G570" s="28">
        <v>0.41386822452339972</v>
      </c>
      <c r="H570" s="28">
        <v>8.3664282382449759E-2</v>
      </c>
      <c r="I570" s="28">
        <v>0.43303509593697992</v>
      </c>
      <c r="J570" s="29">
        <v>8.3664282382449759E-2</v>
      </c>
      <c r="K570" s="28">
        <v>0.41062171066772252</v>
      </c>
      <c r="L570" s="28">
        <v>8.5586090130769468E-2</v>
      </c>
      <c r="M570" s="28">
        <v>0.42963823105185173</v>
      </c>
      <c r="N570" s="29">
        <v>8.5586090130769468E-2</v>
      </c>
    </row>
    <row r="571" spans="1:14" x14ac:dyDescent="0.2">
      <c r="A571" s="19">
        <v>2005</v>
      </c>
      <c r="B571" s="20">
        <v>12</v>
      </c>
      <c r="C571" s="28">
        <v>0.45492006941958207</v>
      </c>
      <c r="D571" s="28">
        <v>8.5866840054541191E-2</v>
      </c>
      <c r="E571" s="28">
        <v>0.47442815121901349</v>
      </c>
      <c r="F571" s="29">
        <v>8.5866840054541191E-2</v>
      </c>
      <c r="G571" s="28">
        <v>0.46339645614658809</v>
      </c>
      <c r="H571" s="28">
        <v>8.153059852471814E-2</v>
      </c>
      <c r="I571" s="28">
        <v>0.48326802607668179</v>
      </c>
      <c r="J571" s="29">
        <v>8.153059852471814E-2</v>
      </c>
      <c r="K571" s="28">
        <v>0.46016604563738278</v>
      </c>
      <c r="L571" s="28">
        <v>8.3182337794650368E-2</v>
      </c>
      <c r="M571" s="28">
        <v>0.47989908768819489</v>
      </c>
      <c r="N571" s="29">
        <v>8.3182337794650368E-2</v>
      </c>
    </row>
    <row r="572" spans="1:14" x14ac:dyDescent="0.2">
      <c r="A572" s="19">
        <v>2006</v>
      </c>
      <c r="B572" s="20">
        <v>1</v>
      </c>
      <c r="C572" s="28">
        <v>0.39152501367992909</v>
      </c>
      <c r="D572" s="28">
        <v>1.513805678061316E-2</v>
      </c>
      <c r="E572" s="28">
        <v>0.41686937512439881</v>
      </c>
      <c r="F572" s="29">
        <v>1.513805678061316E-2</v>
      </c>
      <c r="G572" s="28">
        <v>0.39845546665789933</v>
      </c>
      <c r="H572" s="28">
        <v>1.539990440186617E-2</v>
      </c>
      <c r="I572" s="28">
        <v>0.42424845309211517</v>
      </c>
      <c r="J572" s="29">
        <v>1.539990440186617E-2</v>
      </c>
      <c r="K572" s="28">
        <v>0.39602366337600448</v>
      </c>
      <c r="L572" s="28">
        <v>1.5307979383131229E-2</v>
      </c>
      <c r="M572" s="28">
        <v>0.42165923329994709</v>
      </c>
      <c r="N572" s="29">
        <v>1.5307979383131229E-2</v>
      </c>
    </row>
    <row r="573" spans="1:14" x14ac:dyDescent="0.2">
      <c r="A573" s="19">
        <v>2006</v>
      </c>
      <c r="B573" s="20">
        <v>2</v>
      </c>
      <c r="C573" s="28">
        <v>0.40307116686078659</v>
      </c>
      <c r="D573" s="28">
        <v>1.547892201675664E-2</v>
      </c>
      <c r="E573" s="28">
        <v>0.42680685189771578</v>
      </c>
      <c r="F573" s="29">
        <v>1.547892201675664E-2</v>
      </c>
      <c r="G573" s="28">
        <v>0.4110322510026771</v>
      </c>
      <c r="H573" s="28">
        <v>1.572524659178328E-2</v>
      </c>
      <c r="I573" s="28">
        <v>0.43523674105787657</v>
      </c>
      <c r="J573" s="29">
        <v>1.572524659178328E-2</v>
      </c>
      <c r="K573" s="28">
        <v>0.4080029024318631</v>
      </c>
      <c r="L573" s="28">
        <v>1.5631008892966761E-2</v>
      </c>
      <c r="M573" s="28">
        <v>0.4320290029879974</v>
      </c>
      <c r="N573" s="29">
        <v>1.5631008892966761E-2</v>
      </c>
    </row>
    <row r="574" spans="1:14" x14ac:dyDescent="0.2">
      <c r="A574" s="19">
        <v>2006</v>
      </c>
      <c r="B574" s="20">
        <v>3</v>
      </c>
      <c r="C574" s="28">
        <v>0.36297882529558911</v>
      </c>
      <c r="D574" s="28">
        <v>7.9698052227952565E-2</v>
      </c>
      <c r="E574" s="28">
        <v>0.38065938222929019</v>
      </c>
      <c r="F574" s="29">
        <v>7.9698052227952565E-2</v>
      </c>
      <c r="G574" s="28">
        <v>0.37089315894756619</v>
      </c>
      <c r="H574" s="28">
        <v>7.4913866083618941E-2</v>
      </c>
      <c r="I574" s="28">
        <v>0.38895921998501809</v>
      </c>
      <c r="J574" s="29">
        <v>7.4913866083618941E-2</v>
      </c>
      <c r="K574" s="28">
        <v>0.3676902444707793</v>
      </c>
      <c r="L574" s="28">
        <v>7.6847381335125489E-2</v>
      </c>
      <c r="M574" s="28">
        <v>0.38560029279395103</v>
      </c>
      <c r="N574" s="29">
        <v>7.6847381335125489E-2</v>
      </c>
    </row>
    <row r="575" spans="1:14" x14ac:dyDescent="0.2">
      <c r="A575" s="19">
        <v>2006</v>
      </c>
      <c r="B575" s="20">
        <v>4</v>
      </c>
      <c r="C575" s="28">
        <v>0.42693221667863901</v>
      </c>
      <c r="D575" s="28">
        <v>2.389833835099963E-2</v>
      </c>
      <c r="E575" s="28">
        <v>0.45522596624298672</v>
      </c>
      <c r="F575" s="29">
        <v>2.389833835099963E-2</v>
      </c>
      <c r="G575" s="28">
        <v>0.43711861589010342</v>
      </c>
      <c r="H575" s="28">
        <v>2.3146484012065469E-2</v>
      </c>
      <c r="I575" s="28">
        <v>0.46608744083408349</v>
      </c>
      <c r="J575" s="29">
        <v>2.3146484012065469E-2</v>
      </c>
      <c r="K575" s="28">
        <v>0.43279122157514621</v>
      </c>
      <c r="L575" s="28">
        <v>2.3459239764919471E-2</v>
      </c>
      <c r="M575" s="28">
        <v>0.46147326045279002</v>
      </c>
      <c r="N575" s="29">
        <v>2.3459239764919471E-2</v>
      </c>
    </row>
    <row r="576" spans="1:14" x14ac:dyDescent="0.2">
      <c r="A576" s="19">
        <v>2006</v>
      </c>
      <c r="B576" s="20">
        <v>5</v>
      </c>
      <c r="C576" s="28">
        <v>0.3508813495669677</v>
      </c>
      <c r="D576" s="28">
        <v>1.8937079495928429E-2</v>
      </c>
      <c r="E576" s="28">
        <v>0.37222524867549522</v>
      </c>
      <c r="F576" s="29">
        <v>1.8937079495928429E-2</v>
      </c>
      <c r="G576" s="28">
        <v>0.35997553024587742</v>
      </c>
      <c r="H576" s="28">
        <v>1.8735634818007441E-2</v>
      </c>
      <c r="I576" s="28">
        <v>0.38187262283455109</v>
      </c>
      <c r="J576" s="29">
        <v>1.8735634818007441E-2</v>
      </c>
      <c r="K576" s="28">
        <v>0.35595729825114991</v>
      </c>
      <c r="L576" s="28">
        <v>1.881861331716583E-2</v>
      </c>
      <c r="M576" s="28">
        <v>0.37760996423123938</v>
      </c>
      <c r="N576" s="29">
        <v>1.881861331716583E-2</v>
      </c>
    </row>
    <row r="577" spans="1:14" x14ac:dyDescent="0.2">
      <c r="A577" s="19">
        <v>2006</v>
      </c>
      <c r="B577" s="20">
        <v>6</v>
      </c>
      <c r="C577" s="28">
        <v>0.41554100714841891</v>
      </c>
      <c r="D577" s="28">
        <v>2.2824857158802642E-2</v>
      </c>
      <c r="E577" s="28">
        <v>0.43880842362346451</v>
      </c>
      <c r="F577" s="29">
        <v>2.2824857158802642E-2</v>
      </c>
      <c r="G577" s="28">
        <v>0.42716767980963438</v>
      </c>
      <c r="H577" s="28">
        <v>2.2069872310083241E-2</v>
      </c>
      <c r="I577" s="28">
        <v>0.45108610937454069</v>
      </c>
      <c r="J577" s="29">
        <v>2.2069872310083241E-2</v>
      </c>
      <c r="K577" s="28">
        <v>0.42186064518737793</v>
      </c>
      <c r="L577" s="28">
        <v>2.2404632878079499E-2</v>
      </c>
      <c r="M577" s="28">
        <v>0.44548191759407529</v>
      </c>
      <c r="N577" s="29">
        <v>2.2404632878079499E-2</v>
      </c>
    </row>
    <row r="578" spans="1:14" x14ac:dyDescent="0.2">
      <c r="A578" s="19">
        <v>2006</v>
      </c>
      <c r="B578" s="20">
        <v>7</v>
      </c>
      <c r="C578" s="28">
        <v>0.3542488074687255</v>
      </c>
      <c r="D578" s="28">
        <v>5.7852833169626403E-2</v>
      </c>
      <c r="E578" s="28">
        <v>0.37147249101210361</v>
      </c>
      <c r="F578" s="29">
        <v>5.7852833169626403E-2</v>
      </c>
      <c r="G578" s="28">
        <v>0.36489186454896361</v>
      </c>
      <c r="H578" s="28">
        <v>5.3218601944385699E-2</v>
      </c>
      <c r="I578" s="28">
        <v>0.38263301672799921</v>
      </c>
      <c r="J578" s="29">
        <v>5.3218601944385699E-2</v>
      </c>
      <c r="K578" s="28">
        <v>0.3598988309571502</v>
      </c>
      <c r="L578" s="28">
        <v>5.5378934472760183E-2</v>
      </c>
      <c r="M578" s="28">
        <v>0.37739722034152362</v>
      </c>
      <c r="N578" s="29">
        <v>5.5378934472760183E-2</v>
      </c>
    </row>
    <row r="579" spans="1:14" x14ac:dyDescent="0.2">
      <c r="A579" s="19">
        <v>2006</v>
      </c>
      <c r="B579" s="20">
        <v>8</v>
      </c>
      <c r="C579" s="28">
        <v>0.37600824696995527</v>
      </c>
      <c r="D579" s="28">
        <v>1.6929802577411779E-2</v>
      </c>
      <c r="E579" s="28">
        <v>0.38458384116203398</v>
      </c>
      <c r="F579" s="29">
        <v>1.6929802577411779E-2</v>
      </c>
      <c r="G579" s="28">
        <v>0.38808238064171358</v>
      </c>
      <c r="H579" s="28">
        <v>1.7024158766453391E-2</v>
      </c>
      <c r="I579" s="28">
        <v>0.39693334876887032</v>
      </c>
      <c r="J579" s="29">
        <v>1.7024158766453391E-2</v>
      </c>
      <c r="K579" s="28">
        <v>0.38228365782414758</v>
      </c>
      <c r="L579" s="28">
        <v>1.6972409537630521E-2</v>
      </c>
      <c r="M579" s="28">
        <v>0.39100237487937561</v>
      </c>
      <c r="N579" s="29">
        <v>1.6972409537630521E-2</v>
      </c>
    </row>
    <row r="580" spans="1:14" x14ac:dyDescent="0.2">
      <c r="A580" s="19">
        <v>2006</v>
      </c>
      <c r="B580" s="20">
        <v>9</v>
      </c>
      <c r="C580" s="28">
        <v>0.35930574203090049</v>
      </c>
      <c r="D580" s="28">
        <v>5.5027806829669991E-2</v>
      </c>
      <c r="E580" s="28">
        <v>0.3656667715029025</v>
      </c>
      <c r="F580" s="29">
        <v>5.5027806829669991E-2</v>
      </c>
      <c r="G580" s="28">
        <v>0.37158739428159382</v>
      </c>
      <c r="H580" s="28">
        <v>5.0035706724371277E-2</v>
      </c>
      <c r="I580" s="28">
        <v>0.37816585404427239</v>
      </c>
      <c r="J580" s="29">
        <v>5.0035706724371277E-2</v>
      </c>
      <c r="K580" s="28">
        <v>0.36556806851457918</v>
      </c>
      <c r="L580" s="28">
        <v>5.2459807240284172E-2</v>
      </c>
      <c r="M580" s="28">
        <v>0.37203996413389312</v>
      </c>
      <c r="N580" s="29">
        <v>5.2459807240284172E-2</v>
      </c>
    </row>
    <row r="581" spans="1:14" x14ac:dyDescent="0.2">
      <c r="A581" s="19">
        <v>2006</v>
      </c>
      <c r="B581" s="20">
        <v>10</v>
      </c>
      <c r="C581" s="28">
        <v>0.40231123079238462</v>
      </c>
      <c r="D581" s="28">
        <v>1.5083493688250019E-2</v>
      </c>
      <c r="E581" s="28">
        <v>0.39108798200034223</v>
      </c>
      <c r="F581" s="29">
        <v>1.5083493688250019E-2</v>
      </c>
      <c r="G581" s="28">
        <v>0.41689695293665019</v>
      </c>
      <c r="H581" s="28">
        <v>1.5585660652550209E-2</v>
      </c>
      <c r="I581" s="28">
        <v>0.40526680725506709</v>
      </c>
      <c r="J581" s="29">
        <v>1.5585660652550209E-2</v>
      </c>
      <c r="K581" s="28">
        <v>0.40962023197854941</v>
      </c>
      <c r="L581" s="28">
        <v>1.5334225107563311E-2</v>
      </c>
      <c r="M581" s="28">
        <v>0.39819308448208329</v>
      </c>
      <c r="N581" s="29">
        <v>1.5334225107563311E-2</v>
      </c>
    </row>
    <row r="582" spans="1:14" x14ac:dyDescent="0.2">
      <c r="A582" s="19">
        <v>2006</v>
      </c>
      <c r="B582" s="20">
        <v>11</v>
      </c>
      <c r="C582" s="28">
        <v>0.3762541068916409</v>
      </c>
      <c r="D582" s="28">
        <v>6.9534636812849521E-2</v>
      </c>
      <c r="E582" s="28">
        <v>0.36960033452162022</v>
      </c>
      <c r="F582" s="29">
        <v>6.9534636812849521E-2</v>
      </c>
      <c r="G582" s="28">
        <v>0.39067629061830123</v>
      </c>
      <c r="H582" s="28">
        <v>6.2110733240803143E-2</v>
      </c>
      <c r="I582" s="28">
        <v>0.38376747271963868</v>
      </c>
      <c r="J582" s="29">
        <v>6.2110733240803143E-2</v>
      </c>
      <c r="K582" s="28">
        <v>0.38336728770458411</v>
      </c>
      <c r="L582" s="28">
        <v>6.5833728992897703E-2</v>
      </c>
      <c r="M582" s="28">
        <v>0.37658772405391239</v>
      </c>
      <c r="N582" s="29">
        <v>6.5833728992897703E-2</v>
      </c>
    </row>
    <row r="583" spans="1:14" x14ac:dyDescent="0.2">
      <c r="A583" s="19">
        <v>2006</v>
      </c>
      <c r="B583" s="20">
        <v>12</v>
      </c>
      <c r="C583" s="28">
        <v>0.34686356943956098</v>
      </c>
      <c r="D583" s="28">
        <v>1.6774162394148619E-2</v>
      </c>
      <c r="E583" s="28">
        <v>0.32651852339012533</v>
      </c>
      <c r="F583" s="29">
        <v>1.6774162394148619E-2</v>
      </c>
      <c r="G583" s="28">
        <v>0.36088034715454892</v>
      </c>
      <c r="H583" s="28">
        <v>1.6911353640110351E-2</v>
      </c>
      <c r="I583" s="28">
        <v>0.33971315656990908</v>
      </c>
      <c r="J583" s="29">
        <v>1.6911353640110351E-2</v>
      </c>
      <c r="K583" s="28">
        <v>0.35367671517200172</v>
      </c>
      <c r="L583" s="28">
        <v>1.6829929314454959E-2</v>
      </c>
      <c r="M583" s="28">
        <v>0.33293204870727722</v>
      </c>
      <c r="N583" s="29">
        <v>1.6829929314454959E-2</v>
      </c>
    </row>
    <row r="584" spans="1:14" x14ac:dyDescent="0.2">
      <c r="A584" s="19">
        <v>2007</v>
      </c>
      <c r="B584" s="20">
        <v>1</v>
      </c>
      <c r="C584" s="28">
        <v>0.42792664693049182</v>
      </c>
      <c r="D584" s="28">
        <v>8.8933138713094023E-2</v>
      </c>
      <c r="E584" s="28">
        <v>0.40637289226482382</v>
      </c>
      <c r="F584" s="29">
        <v>8.8933138713094023E-2</v>
      </c>
      <c r="G584" s="28">
        <v>0.44611015233706569</v>
      </c>
      <c r="H584" s="28">
        <v>7.795007933118514E-2</v>
      </c>
      <c r="I584" s="28">
        <v>0.42364053319484218</v>
      </c>
      <c r="J584" s="29">
        <v>7.795007933118514E-2</v>
      </c>
      <c r="K584" s="28">
        <v>0.43664702328691768</v>
      </c>
      <c r="L584" s="28">
        <v>8.3597123165009002E-2</v>
      </c>
      <c r="M584" s="28">
        <v>0.41465404181935062</v>
      </c>
      <c r="N584" s="29">
        <v>8.3597123165009002E-2</v>
      </c>
    </row>
    <row r="585" spans="1:14" x14ac:dyDescent="0.2">
      <c r="A585" s="19">
        <v>2007</v>
      </c>
      <c r="B585" s="20">
        <v>2</v>
      </c>
      <c r="C585" s="28">
        <v>0.44216620315808269</v>
      </c>
      <c r="D585" s="28">
        <v>1.2938924694952539E-2</v>
      </c>
      <c r="E585" s="28">
        <v>0.42137889523856198</v>
      </c>
      <c r="F585" s="29">
        <v>1.2938924694952539E-2</v>
      </c>
      <c r="G585" s="28">
        <v>0.45955837802241872</v>
      </c>
      <c r="H585" s="28">
        <v>1.3394200308603039E-2</v>
      </c>
      <c r="I585" s="28">
        <v>0.43795342168989659</v>
      </c>
      <c r="J585" s="29">
        <v>1.3394200308603039E-2</v>
      </c>
      <c r="K585" s="28">
        <v>0.44965827086528237</v>
      </c>
      <c r="L585" s="28">
        <v>1.3133785930111559E-2</v>
      </c>
      <c r="M585" s="28">
        <v>0.42851874263296741</v>
      </c>
      <c r="N585" s="29">
        <v>1.3133785930111559E-2</v>
      </c>
    </row>
    <row r="586" spans="1:14" x14ac:dyDescent="0.2">
      <c r="A586" s="19">
        <v>2007</v>
      </c>
      <c r="B586" s="20">
        <v>3</v>
      </c>
      <c r="C586" s="28">
        <v>0.42664266901427272</v>
      </c>
      <c r="D586" s="28">
        <v>0.1050444421097963</v>
      </c>
      <c r="E586" s="28">
        <v>0.40036337356455659</v>
      </c>
      <c r="F586" s="29">
        <v>0.1050444421097963</v>
      </c>
      <c r="G586" s="28">
        <v>0.44208103999658188</v>
      </c>
      <c r="H586" s="28">
        <v>9.3633869791011806E-2</v>
      </c>
      <c r="I586" s="28">
        <v>0.41485080939252739</v>
      </c>
      <c r="J586" s="29">
        <v>9.3633869791011806E-2</v>
      </c>
      <c r="K586" s="28">
        <v>0.43241205354636841</v>
      </c>
      <c r="L586" s="28">
        <v>0.1007190747294877</v>
      </c>
      <c r="M586" s="28">
        <v>0.40577738960753179</v>
      </c>
      <c r="N586" s="29">
        <v>0.1007190747294877</v>
      </c>
    </row>
    <row r="587" spans="1:14" x14ac:dyDescent="0.2">
      <c r="A587" s="19">
        <v>2007</v>
      </c>
      <c r="B587" s="20">
        <v>4</v>
      </c>
      <c r="C587" s="28">
        <v>0.44006981606586948</v>
      </c>
      <c r="D587" s="28">
        <v>2.3005685117430841E-2</v>
      </c>
      <c r="E587" s="28">
        <v>0.42588653113796038</v>
      </c>
      <c r="F587" s="29">
        <v>2.3005685117430841E-2</v>
      </c>
      <c r="G587" s="28">
        <v>0.45461286955397789</v>
      </c>
      <c r="H587" s="28">
        <v>2.16593364994116E-2</v>
      </c>
      <c r="I587" s="28">
        <v>0.43996086747298702</v>
      </c>
      <c r="J587" s="29">
        <v>2.16593364994116E-2</v>
      </c>
      <c r="K587" s="28">
        <v>0.44452084641274731</v>
      </c>
      <c r="L587" s="28">
        <v>2.2576280313929501E-2</v>
      </c>
      <c r="M587" s="28">
        <v>0.43019410644809669</v>
      </c>
      <c r="N587" s="29">
        <v>2.2576280313929501E-2</v>
      </c>
    </row>
    <row r="588" spans="1:14" x14ac:dyDescent="0.2">
      <c r="A588" s="19">
        <v>2007</v>
      </c>
      <c r="B588" s="20">
        <v>5</v>
      </c>
      <c r="C588" s="28">
        <v>0.47574403760423128</v>
      </c>
      <c r="D588" s="28">
        <v>5.1987637074008268E-2</v>
      </c>
      <c r="E588" s="28">
        <v>0.46131352912056922</v>
      </c>
      <c r="F588" s="29">
        <v>5.1987637074008268E-2</v>
      </c>
      <c r="G588" s="28">
        <v>0.48997747917958068</v>
      </c>
      <c r="H588" s="28">
        <v>4.7521964541830358E-2</v>
      </c>
      <c r="I588" s="28">
        <v>0.47511523475564471</v>
      </c>
      <c r="J588" s="29">
        <v>4.7521964541830358E-2</v>
      </c>
      <c r="K588" s="28">
        <v>0.47894046111956601</v>
      </c>
      <c r="L588" s="28">
        <v>5.0964835823089569E-2</v>
      </c>
      <c r="M588" s="28">
        <v>0.46441299710307649</v>
      </c>
      <c r="N588" s="29">
        <v>5.0964835823089569E-2</v>
      </c>
    </row>
    <row r="589" spans="1:14" x14ac:dyDescent="0.2">
      <c r="A589" s="19">
        <v>2007</v>
      </c>
      <c r="B589" s="20">
        <v>6</v>
      </c>
      <c r="C589" s="28">
        <v>0.48757368316909039</v>
      </c>
      <c r="D589" s="28">
        <v>4.0461215722696418E-2</v>
      </c>
      <c r="E589" s="28">
        <v>0.48796878164601681</v>
      </c>
      <c r="F589" s="29">
        <v>4.0461215722696418E-2</v>
      </c>
      <c r="G589" s="28">
        <v>0.50064019446841457</v>
      </c>
      <c r="H589" s="28">
        <v>3.7499103003452008E-2</v>
      </c>
      <c r="I589" s="28">
        <v>0.50104588120900506</v>
      </c>
      <c r="J589" s="29">
        <v>3.7499103003452008E-2</v>
      </c>
      <c r="K589" s="28">
        <v>0.48920019447783042</v>
      </c>
      <c r="L589" s="28">
        <v>4.0083573037431083E-2</v>
      </c>
      <c r="M589" s="28">
        <v>0.48959661097532048</v>
      </c>
      <c r="N589" s="29">
        <v>4.0083573037431083E-2</v>
      </c>
    </row>
    <row r="590" spans="1:14" x14ac:dyDescent="0.2">
      <c r="A590" s="19">
        <v>2007</v>
      </c>
      <c r="B590" s="20">
        <v>7</v>
      </c>
      <c r="C590" s="28">
        <v>0.39149823536278577</v>
      </c>
      <c r="D590" s="28">
        <v>2.2477643390204839E-2</v>
      </c>
      <c r="E590" s="28">
        <v>0.40166157230157418</v>
      </c>
      <c r="F590" s="29">
        <v>2.2477643390204839E-2</v>
      </c>
      <c r="G590" s="28">
        <v>0.40077260374767182</v>
      </c>
      <c r="H590" s="28">
        <v>2.1526624837376159E-2</v>
      </c>
      <c r="I590" s="28">
        <v>0.4111767043024257</v>
      </c>
      <c r="J590" s="29">
        <v>2.1526624837376159E-2</v>
      </c>
      <c r="K590" s="28">
        <v>0.39148481650711481</v>
      </c>
      <c r="L590" s="28">
        <v>2.247908524046131E-2</v>
      </c>
      <c r="M590" s="28">
        <v>0.40164780509094478</v>
      </c>
      <c r="N590" s="29">
        <v>2.247908524046131E-2</v>
      </c>
    </row>
    <row r="591" spans="1:14" x14ac:dyDescent="0.2">
      <c r="A591" s="19">
        <v>2007</v>
      </c>
      <c r="B591" s="20">
        <v>8</v>
      </c>
      <c r="C591" s="28">
        <v>0.39465773345160948</v>
      </c>
      <c r="D591" s="28">
        <v>0.1080506098681826</v>
      </c>
      <c r="E591" s="28">
        <v>0.41708976722258628</v>
      </c>
      <c r="F591" s="29">
        <v>0.1080506098681826</v>
      </c>
      <c r="G591" s="28">
        <v>0.40278348386593832</v>
      </c>
      <c r="H591" s="28">
        <v>0.10096904234364169</v>
      </c>
      <c r="I591" s="28">
        <v>0.42567737887073559</v>
      </c>
      <c r="J591" s="29">
        <v>0.10096904234364169</v>
      </c>
      <c r="K591" s="28">
        <v>0.39331909500559881</v>
      </c>
      <c r="L591" s="28">
        <v>0.1092398699635377</v>
      </c>
      <c r="M591" s="28">
        <v>0.41567504162489249</v>
      </c>
      <c r="N591" s="29">
        <v>0.1092398699635377</v>
      </c>
    </row>
    <row r="592" spans="1:14" x14ac:dyDescent="0.2">
      <c r="A592" s="19">
        <v>2007</v>
      </c>
      <c r="B592" s="20">
        <v>9</v>
      </c>
      <c r="C592" s="28">
        <v>0.41157448917599948</v>
      </c>
      <c r="D592" s="28">
        <v>3.3562599999671379E-2</v>
      </c>
      <c r="E592" s="28">
        <v>0.45837954530554442</v>
      </c>
      <c r="F592" s="29">
        <v>3.3562599999671379E-2</v>
      </c>
      <c r="G592" s="28">
        <v>0.41877655306710898</v>
      </c>
      <c r="H592" s="28">
        <v>3.2018341194947661E-2</v>
      </c>
      <c r="I592" s="28">
        <v>0.46640064199275072</v>
      </c>
      <c r="J592" s="29">
        <v>3.2018341194947661E-2</v>
      </c>
      <c r="K592" s="28">
        <v>0.4088017095212278</v>
      </c>
      <c r="L592" s="28">
        <v>3.4176014147532491E-2</v>
      </c>
      <c r="M592" s="28">
        <v>0.45529143972365738</v>
      </c>
      <c r="N592" s="29">
        <v>3.4176014147532491E-2</v>
      </c>
    </row>
    <row r="593" spans="1:14" x14ac:dyDescent="0.2">
      <c r="A593" s="19">
        <v>2007</v>
      </c>
      <c r="B593" s="20">
        <v>10</v>
      </c>
      <c r="C593" s="28">
        <v>0.45177621369514998</v>
      </c>
      <c r="D593" s="28">
        <v>3.23086840723356E-2</v>
      </c>
      <c r="E593" s="28">
        <v>0.50620732426180237</v>
      </c>
      <c r="F593" s="29">
        <v>3.23086840723356E-2</v>
      </c>
      <c r="G593" s="28">
        <v>0.4582898015204912</v>
      </c>
      <c r="H593" s="28">
        <v>3.1093009407174941E-2</v>
      </c>
      <c r="I593" s="28">
        <v>0.51350568518576889</v>
      </c>
      <c r="J593" s="29">
        <v>3.1093009407174941E-2</v>
      </c>
      <c r="K593" s="28">
        <v>0.4472269759023122</v>
      </c>
      <c r="L593" s="28">
        <v>3.3186731596701873E-2</v>
      </c>
      <c r="M593" s="28">
        <v>0.50110998309877908</v>
      </c>
      <c r="N593" s="29">
        <v>3.3186731596701873E-2</v>
      </c>
    </row>
    <row r="594" spans="1:14" x14ac:dyDescent="0.2">
      <c r="A594" s="19">
        <v>2007</v>
      </c>
      <c r="B594" s="20">
        <v>11</v>
      </c>
      <c r="C594" s="28">
        <v>0.37747680419544022</v>
      </c>
      <c r="D594" s="28">
        <v>2.5043491496790079E-2</v>
      </c>
      <c r="E594" s="28">
        <v>0.45898033074193301</v>
      </c>
      <c r="F594" s="29">
        <v>2.5043491496790079E-2</v>
      </c>
      <c r="G594" s="28">
        <v>0.38175968576202479</v>
      </c>
      <c r="H594" s="28">
        <v>2.4426432117077221E-2</v>
      </c>
      <c r="I594" s="28">
        <v>0.46418795774341032</v>
      </c>
      <c r="J594" s="29">
        <v>2.4426432117077221E-2</v>
      </c>
      <c r="K594" s="28">
        <v>0.37242240403826371</v>
      </c>
      <c r="L594" s="28">
        <v>2.5805425183144121E-2</v>
      </c>
      <c r="M594" s="28">
        <v>0.45283460144132709</v>
      </c>
      <c r="N594" s="29">
        <v>2.5805425183144121E-2</v>
      </c>
    </row>
    <row r="595" spans="1:14" x14ac:dyDescent="0.2">
      <c r="A595" s="19">
        <v>2007</v>
      </c>
      <c r="B595" s="20">
        <v>12</v>
      </c>
      <c r="C595" s="28">
        <v>0.40998016929689202</v>
      </c>
      <c r="D595" s="28">
        <v>8.5702172202402838E-2</v>
      </c>
      <c r="E595" s="28">
        <v>0.49721896382614522</v>
      </c>
      <c r="F595" s="29">
        <v>8.5702172202402838E-2</v>
      </c>
      <c r="G595" s="28">
        <v>0.41337636757199098</v>
      </c>
      <c r="H595" s="28">
        <v>8.3369159947672258E-2</v>
      </c>
      <c r="I595" s="28">
        <v>0.50133783179526892</v>
      </c>
      <c r="J595" s="29">
        <v>8.3369159947672258E-2</v>
      </c>
      <c r="K595" s="28">
        <v>0.40313434155871991</v>
      </c>
      <c r="L595" s="28">
        <v>9.0523232600586062E-2</v>
      </c>
      <c r="M595" s="28">
        <v>0.48891642719286421</v>
      </c>
      <c r="N595" s="29">
        <v>9.0523232600586062E-2</v>
      </c>
    </row>
    <row r="596" spans="1:14" x14ac:dyDescent="0.2">
      <c r="A596" s="19">
        <v>2008</v>
      </c>
      <c r="B596" s="20">
        <v>1</v>
      </c>
      <c r="C596" s="28">
        <v>0.46073426825066749</v>
      </c>
      <c r="D596" s="28">
        <v>1.50359761832342E-2</v>
      </c>
      <c r="E596" s="28">
        <v>0.55807253962227821</v>
      </c>
      <c r="F596" s="29">
        <v>1.50359761832342E-2</v>
      </c>
      <c r="G596" s="28">
        <v>0.46314431609659501</v>
      </c>
      <c r="H596" s="28">
        <v>1.494741850235491E-2</v>
      </c>
      <c r="I596" s="28">
        <v>0.56099175274504987</v>
      </c>
      <c r="J596" s="29">
        <v>1.494741850235491E-2</v>
      </c>
      <c r="K596" s="28">
        <v>0.45152248651072141</v>
      </c>
      <c r="L596" s="28">
        <v>1.540555559161263E-2</v>
      </c>
      <c r="M596" s="28">
        <v>0.54691460589710339</v>
      </c>
      <c r="N596" s="29">
        <v>1.540555559161263E-2</v>
      </c>
    </row>
    <row r="597" spans="1:14" x14ac:dyDescent="0.2">
      <c r="A597" s="19">
        <v>2008</v>
      </c>
      <c r="B597" s="20">
        <v>2</v>
      </c>
      <c r="C597" s="28">
        <v>0.41260434497287668</v>
      </c>
      <c r="D597" s="28">
        <v>5.0756448970362189E-2</v>
      </c>
      <c r="E597" s="28">
        <v>0.5095926589636175</v>
      </c>
      <c r="F597" s="29">
        <v>5.0756448970362189E-2</v>
      </c>
      <c r="G597" s="28">
        <v>0.41451852014740509</v>
      </c>
      <c r="H597" s="28">
        <v>4.9998483066017889E-2</v>
      </c>
      <c r="I597" s="28">
        <v>0.51195678728362881</v>
      </c>
      <c r="J597" s="29">
        <v>4.9998483066017889E-2</v>
      </c>
      <c r="K597" s="28">
        <v>0.40371096720536059</v>
      </c>
      <c r="L597" s="28">
        <v>5.437714163382068E-2</v>
      </c>
      <c r="M597" s="28">
        <v>0.49860877069648268</v>
      </c>
      <c r="N597" s="29">
        <v>5.437714163382068E-2</v>
      </c>
    </row>
    <row r="598" spans="1:14" x14ac:dyDescent="0.2">
      <c r="A598" s="19">
        <v>2008</v>
      </c>
      <c r="B598" s="20">
        <v>3</v>
      </c>
      <c r="C598" s="28">
        <v>0.4492365510107606</v>
      </c>
      <c r="D598" s="28">
        <v>1.1476742684823271E-2</v>
      </c>
      <c r="E598" s="28">
        <v>0.53893086349676267</v>
      </c>
      <c r="F598" s="29">
        <v>1.1476742684823271E-2</v>
      </c>
      <c r="G598" s="28">
        <v>0.45105484415836361</v>
      </c>
      <c r="H598" s="28">
        <v>1.15005420565322E-2</v>
      </c>
      <c r="I598" s="28">
        <v>0.541112196012835</v>
      </c>
      <c r="J598" s="29">
        <v>1.15005420565322E-2</v>
      </c>
      <c r="K598" s="28">
        <v>0.43885382541108708</v>
      </c>
      <c r="L598" s="28">
        <v>1.135051088312088E-2</v>
      </c>
      <c r="M598" s="28">
        <v>0.52647512885030034</v>
      </c>
      <c r="N598" s="29">
        <v>1.135051088312088E-2</v>
      </c>
    </row>
    <row r="599" spans="1:14" x14ac:dyDescent="0.2">
      <c r="A599" s="19">
        <v>2008</v>
      </c>
      <c r="B599" s="20">
        <v>4</v>
      </c>
      <c r="C599" s="28">
        <v>0.35339499534638041</v>
      </c>
      <c r="D599" s="28">
        <v>9.5653824595525558E-2</v>
      </c>
      <c r="E599" s="28">
        <v>0.44713589224947858</v>
      </c>
      <c r="F599" s="29">
        <v>9.5653824595525558E-2</v>
      </c>
      <c r="G599" s="28">
        <v>0.35461621752394201</v>
      </c>
      <c r="H599" s="28">
        <v>9.4542779976428723E-2</v>
      </c>
      <c r="I599" s="28">
        <v>0.44868105354261928</v>
      </c>
      <c r="J599" s="29">
        <v>9.4542779976428723E-2</v>
      </c>
      <c r="K599" s="28">
        <v>0.34467788786493941</v>
      </c>
      <c r="L599" s="28">
        <v>0.10377949566818349</v>
      </c>
      <c r="M599" s="28">
        <v>0.43610650110677629</v>
      </c>
      <c r="N599" s="29">
        <v>0.10377949566818349</v>
      </c>
    </row>
    <row r="600" spans="1:14" x14ac:dyDescent="0.2">
      <c r="A600" s="19">
        <v>2008</v>
      </c>
      <c r="B600" s="20">
        <v>5</v>
      </c>
      <c r="C600" s="28">
        <v>0.39783741084678448</v>
      </c>
      <c r="D600" s="28">
        <v>4.7484482769853981E-2</v>
      </c>
      <c r="E600" s="28">
        <v>0.47602672343161578</v>
      </c>
      <c r="F600" s="29">
        <v>4.7484482769853981E-2</v>
      </c>
      <c r="G600" s="28">
        <v>0.39897671957607439</v>
      </c>
      <c r="H600" s="28">
        <v>4.705138570854011E-2</v>
      </c>
      <c r="I600" s="28">
        <v>0.4773899471672281</v>
      </c>
      <c r="J600" s="29">
        <v>4.705138570854011E-2</v>
      </c>
      <c r="K600" s="28">
        <v>0.38740662345751609</v>
      </c>
      <c r="L600" s="28">
        <v>5.1558906933076271E-2</v>
      </c>
      <c r="M600" s="28">
        <v>0.46354591240593401</v>
      </c>
      <c r="N600" s="29">
        <v>5.1558906933076271E-2</v>
      </c>
    </row>
    <row r="601" spans="1:14" x14ac:dyDescent="0.2">
      <c r="A601" s="19">
        <v>2008</v>
      </c>
      <c r="B601" s="20">
        <v>6</v>
      </c>
      <c r="C601" s="28">
        <v>0.35300450138305173</v>
      </c>
      <c r="D601" s="28">
        <v>1.4523275362602251E-2</v>
      </c>
      <c r="E601" s="28">
        <v>0.43315706242293311</v>
      </c>
      <c r="F601" s="29">
        <v>1.4523275362602251E-2</v>
      </c>
      <c r="G601" s="28">
        <v>0.35380643011488622</v>
      </c>
      <c r="H601" s="28">
        <v>1.4491973987932659E-2</v>
      </c>
      <c r="I601" s="28">
        <v>0.4341410756363428</v>
      </c>
      <c r="J601" s="29">
        <v>1.4491973987932659E-2</v>
      </c>
      <c r="K601" s="28">
        <v>0.34320232982977039</v>
      </c>
      <c r="L601" s="28">
        <v>1.4948793586544801E-2</v>
      </c>
      <c r="M601" s="28">
        <v>0.42112922759717358</v>
      </c>
      <c r="N601" s="29">
        <v>1.4948793586544801E-2</v>
      </c>
    </row>
    <row r="602" spans="1:14" x14ac:dyDescent="0.2">
      <c r="A602" s="19">
        <v>2008</v>
      </c>
      <c r="B602" s="20">
        <v>7</v>
      </c>
      <c r="C602" s="28">
        <v>0.40271417111517738</v>
      </c>
      <c r="D602" s="28">
        <v>2.1378807003364989E-2</v>
      </c>
      <c r="E602" s="28">
        <v>0.47770138725572658</v>
      </c>
      <c r="F602" s="29">
        <v>2.1378807003364989E-2</v>
      </c>
      <c r="G602" s="28">
        <v>0.40339056726798389</v>
      </c>
      <c r="H602" s="28">
        <v>2.129721492749909E-2</v>
      </c>
      <c r="I602" s="28">
        <v>0.47850373145840358</v>
      </c>
      <c r="J602" s="29">
        <v>2.129721492749909E-2</v>
      </c>
      <c r="K602" s="28">
        <v>0.39090896116837798</v>
      </c>
      <c r="L602" s="28">
        <v>2.2872294104295889E-2</v>
      </c>
      <c r="M602" s="28">
        <v>0.46369799335276329</v>
      </c>
      <c r="N602" s="29">
        <v>2.2872294104295889E-2</v>
      </c>
    </row>
    <row r="603" spans="1:14" x14ac:dyDescent="0.2">
      <c r="A603" s="19">
        <v>2008</v>
      </c>
      <c r="B603" s="20">
        <v>8</v>
      </c>
      <c r="C603" s="28">
        <v>0.32395229352552041</v>
      </c>
      <c r="D603" s="28">
        <v>0.1036834242663786</v>
      </c>
      <c r="E603" s="28">
        <v>0.39044977694111038</v>
      </c>
      <c r="F603" s="29">
        <v>0.1036834242663786</v>
      </c>
      <c r="G603" s="28">
        <v>0.3243045475981684</v>
      </c>
      <c r="H603" s="28">
        <v>0.1033045824940178</v>
      </c>
      <c r="I603" s="28">
        <v>0.39087433798556309</v>
      </c>
      <c r="J603" s="29">
        <v>0.1033045824940178</v>
      </c>
      <c r="K603" s="28">
        <v>0.3139559150970736</v>
      </c>
      <c r="L603" s="28">
        <v>0.1146707541098632</v>
      </c>
      <c r="M603" s="28">
        <v>0.37840144820378507</v>
      </c>
      <c r="N603" s="29">
        <v>0.1146707541098632</v>
      </c>
    </row>
    <row r="604" spans="1:14" x14ac:dyDescent="0.2">
      <c r="A604" s="19">
        <v>2008</v>
      </c>
      <c r="B604" s="20">
        <v>9</v>
      </c>
      <c r="C604" s="28">
        <v>0.31461128129566068</v>
      </c>
      <c r="D604" s="28">
        <v>2.149177090364357E-2</v>
      </c>
      <c r="E604" s="28">
        <v>0.38364893253508142</v>
      </c>
      <c r="F604" s="29">
        <v>2.149177090364357E-2</v>
      </c>
      <c r="G604" s="28">
        <v>0.31476702489974878</v>
      </c>
      <c r="H604" s="28">
        <v>2.1467522796924491E-2</v>
      </c>
      <c r="I604" s="28">
        <v>0.38383885219470548</v>
      </c>
      <c r="J604" s="29">
        <v>2.1467522796924491E-2</v>
      </c>
      <c r="K604" s="28">
        <v>0.30441844616220909</v>
      </c>
      <c r="L604" s="28">
        <v>2.3154981863958479E-2</v>
      </c>
      <c r="M604" s="28">
        <v>0.37121940266460018</v>
      </c>
      <c r="N604" s="29">
        <v>2.3154981863958479E-2</v>
      </c>
    </row>
    <row r="605" spans="1:14" x14ac:dyDescent="0.2">
      <c r="A605" s="19">
        <v>2008</v>
      </c>
      <c r="B605" s="20">
        <v>10</v>
      </c>
      <c r="C605" s="28">
        <v>0.39570433654756382</v>
      </c>
      <c r="D605" s="28">
        <v>2.5894168851435369E-2</v>
      </c>
      <c r="E605" s="28">
        <v>0.44831998144424579</v>
      </c>
      <c r="F605" s="29">
        <v>2.5894168851435369E-2</v>
      </c>
      <c r="G605" s="28">
        <v>0.39566579754691378</v>
      </c>
      <c r="H605" s="28">
        <v>2.5900793336440041E-2</v>
      </c>
      <c r="I605" s="28">
        <v>0.44827631802572721</v>
      </c>
      <c r="J605" s="29">
        <v>2.5900793336440041E-2</v>
      </c>
      <c r="K605" s="28">
        <v>0.38227571625833862</v>
      </c>
      <c r="L605" s="28">
        <v>2.828975462517647E-2</v>
      </c>
      <c r="M605" s="28">
        <v>0.43310579690582679</v>
      </c>
      <c r="N605" s="29">
        <v>2.828975462517647E-2</v>
      </c>
    </row>
    <row r="606" spans="1:14" x14ac:dyDescent="0.2">
      <c r="A606" s="19">
        <v>2008</v>
      </c>
      <c r="B606" s="20">
        <v>11</v>
      </c>
      <c r="C606" s="28">
        <v>0.42295052977425301</v>
      </c>
      <c r="D606" s="28">
        <v>1.193611619477686E-2</v>
      </c>
      <c r="E606" s="28">
        <v>0.47807983662336861</v>
      </c>
      <c r="F606" s="29">
        <v>1.193611619477686E-2</v>
      </c>
      <c r="G606" s="28">
        <v>0.42265872717502212</v>
      </c>
      <c r="H606" s="28">
        <v>1.193402526712941E-2</v>
      </c>
      <c r="I606" s="28">
        <v>0.47774999913849531</v>
      </c>
      <c r="J606" s="29">
        <v>1.193402526712941E-2</v>
      </c>
      <c r="K606" s="28">
        <v>0.40794805396068279</v>
      </c>
      <c r="L606" s="28">
        <v>1.185395044719622E-2</v>
      </c>
      <c r="M606" s="28">
        <v>0.46112186948303691</v>
      </c>
      <c r="N606" s="29">
        <v>1.185395044719622E-2</v>
      </c>
    </row>
    <row r="607" spans="1:14" x14ac:dyDescent="0.2">
      <c r="A607" s="19">
        <v>2008</v>
      </c>
      <c r="B607" s="20">
        <v>12</v>
      </c>
      <c r="C607" s="28">
        <v>0.36576040057761389</v>
      </c>
      <c r="D607" s="28">
        <v>8.156187193447148E-2</v>
      </c>
      <c r="E607" s="28">
        <v>0.40690147990471598</v>
      </c>
      <c r="F607" s="29">
        <v>8.156187193447148E-2</v>
      </c>
      <c r="G607" s="28">
        <v>0.36529129502789848</v>
      </c>
      <c r="H607" s="28">
        <v>8.1908908406100114E-2</v>
      </c>
      <c r="I607" s="28">
        <v>0.40637960891455621</v>
      </c>
      <c r="J607" s="29">
        <v>8.1908908406100114E-2</v>
      </c>
      <c r="K607" s="28">
        <v>0.35222609779851283</v>
      </c>
      <c r="L607" s="28">
        <v>9.1769111981372067E-2</v>
      </c>
      <c r="M607" s="28">
        <v>0.39184482581751079</v>
      </c>
      <c r="N607" s="29">
        <v>9.1769111981372067E-2</v>
      </c>
    </row>
    <row r="608" spans="1:14" x14ac:dyDescent="0.2">
      <c r="A608" s="19">
        <v>2009</v>
      </c>
      <c r="B608" s="20">
        <v>1</v>
      </c>
      <c r="C608" s="28">
        <v>0.38082295633194457</v>
      </c>
      <c r="D608" s="28">
        <v>2.5383411771076839E-2</v>
      </c>
      <c r="E608" s="28">
        <v>0.41285001559052192</v>
      </c>
      <c r="F608" s="29">
        <v>2.5383411771076839E-2</v>
      </c>
      <c r="G608" s="28">
        <v>0.38010880829543542</v>
      </c>
      <c r="H608" s="28">
        <v>2.5489591670051801E-2</v>
      </c>
      <c r="I608" s="28">
        <v>0.4120758079880007</v>
      </c>
      <c r="J608" s="29">
        <v>2.5489591670051801E-2</v>
      </c>
      <c r="K608" s="28">
        <v>0.36614885794042001</v>
      </c>
      <c r="L608" s="28">
        <v>2.7669390628125928E-2</v>
      </c>
      <c r="M608" s="28">
        <v>0.39694183135690869</v>
      </c>
      <c r="N608" s="29">
        <v>2.7669390628125928E-2</v>
      </c>
    </row>
    <row r="609" spans="1:14" x14ac:dyDescent="0.2">
      <c r="A609" s="19">
        <v>2009</v>
      </c>
      <c r="B609" s="20">
        <v>2</v>
      </c>
      <c r="C609" s="28">
        <v>0.37559085103733952</v>
      </c>
      <c r="D609" s="28">
        <v>7.9523527519735196E-2</v>
      </c>
      <c r="E609" s="28">
        <v>0.39408317805372639</v>
      </c>
      <c r="F609" s="29">
        <v>7.9523527519735196E-2</v>
      </c>
      <c r="G609" s="28">
        <v>0.3763511380304303</v>
      </c>
      <c r="H609" s="28">
        <v>7.9001799274229192E-2</v>
      </c>
      <c r="I609" s="28">
        <v>0.39488089800255538</v>
      </c>
      <c r="J609" s="29">
        <v>7.9001799274229192E-2</v>
      </c>
      <c r="K609" s="28">
        <v>0.36270983661414818</v>
      </c>
      <c r="L609" s="28">
        <v>8.8534418103608792E-2</v>
      </c>
      <c r="M609" s="28">
        <v>0.38056796306266039</v>
      </c>
      <c r="N609" s="29">
        <v>8.8534418103608792E-2</v>
      </c>
    </row>
    <row r="610" spans="1:14" x14ac:dyDescent="0.2">
      <c r="A610" s="19">
        <v>2009</v>
      </c>
      <c r="B610" s="20">
        <v>3</v>
      </c>
      <c r="C610" s="28">
        <v>0.40824726430965558</v>
      </c>
      <c r="D610" s="28">
        <v>1.323449593321248E-2</v>
      </c>
      <c r="E610" s="28">
        <v>0.41124715325387168</v>
      </c>
      <c r="F610" s="29">
        <v>1.323449593321248E-2</v>
      </c>
      <c r="G610" s="28">
        <v>0.41065596836938312</v>
      </c>
      <c r="H610" s="28">
        <v>1.3295539987148219E-2</v>
      </c>
      <c r="I610" s="28">
        <v>0.41367355699051173</v>
      </c>
      <c r="J610" s="29">
        <v>1.3295539987148219E-2</v>
      </c>
      <c r="K610" s="28">
        <v>0.39596735616646428</v>
      </c>
      <c r="L610" s="28">
        <v>1.293117020896821E-2</v>
      </c>
      <c r="M610" s="28">
        <v>0.39887700969725498</v>
      </c>
      <c r="N610" s="29">
        <v>1.293117020896821E-2</v>
      </c>
    </row>
    <row r="611" spans="1:14" x14ac:dyDescent="0.2">
      <c r="A611" s="19">
        <v>2009</v>
      </c>
      <c r="B611" s="20">
        <v>4</v>
      </c>
      <c r="C611" s="28">
        <v>0.33290414295018061</v>
      </c>
      <c r="D611" s="28">
        <v>1.280400549808401E-2</v>
      </c>
      <c r="E611" s="28">
        <v>0.3356693474969033</v>
      </c>
      <c r="F611" s="29">
        <v>1.280400549808401E-2</v>
      </c>
      <c r="G611" s="28">
        <v>0.33615080499147793</v>
      </c>
      <c r="H611" s="28">
        <v>1.292887711505698E-2</v>
      </c>
      <c r="I611" s="28">
        <v>0.33894297731504691</v>
      </c>
      <c r="J611" s="29">
        <v>1.292887711505698E-2</v>
      </c>
      <c r="K611" s="28">
        <v>0.32428685863696111</v>
      </c>
      <c r="L611" s="28">
        <v>1.2472571486037099E-2</v>
      </c>
      <c r="M611" s="28">
        <v>0.32698048536085422</v>
      </c>
      <c r="N611" s="29">
        <v>1.2472571486037099E-2</v>
      </c>
    </row>
    <row r="612" spans="1:14" x14ac:dyDescent="0.2">
      <c r="A612" s="19">
        <v>2009</v>
      </c>
      <c r="B612" s="20">
        <v>5</v>
      </c>
      <c r="C612" s="28">
        <v>0.37642869681888458</v>
      </c>
      <c r="D612" s="28">
        <v>4.3109794066583391E-2</v>
      </c>
      <c r="E612" s="28">
        <v>0.36667453759755703</v>
      </c>
      <c r="F612" s="29">
        <v>4.3109794066583391E-2</v>
      </c>
      <c r="G612" s="28">
        <v>0.38154125802234429</v>
      </c>
      <c r="H612" s="28">
        <v>4.1424875701608528E-2</v>
      </c>
      <c r="I612" s="28">
        <v>0.37165462022956669</v>
      </c>
      <c r="J612" s="29">
        <v>4.1424875701608528E-2</v>
      </c>
      <c r="K612" s="28">
        <v>0.36825568970091882</v>
      </c>
      <c r="L612" s="28">
        <v>4.5873325952208027E-2</v>
      </c>
      <c r="M612" s="28">
        <v>0.35871331245429022</v>
      </c>
      <c r="N612" s="29">
        <v>4.5873325952208027E-2</v>
      </c>
    </row>
    <row r="613" spans="1:14" x14ac:dyDescent="0.2">
      <c r="A613" s="19">
        <v>2009</v>
      </c>
      <c r="B613" s="20">
        <v>6</v>
      </c>
      <c r="C613" s="28">
        <v>0.41515646257275812</v>
      </c>
      <c r="D613" s="28">
        <v>3.0011167403364791E-2</v>
      </c>
      <c r="E613" s="28">
        <v>0.4054930381940679</v>
      </c>
      <c r="F613" s="29">
        <v>3.0011167403364791E-2</v>
      </c>
      <c r="G613" s="28">
        <v>0.42237518089838999</v>
      </c>
      <c r="H613" s="28">
        <v>2.8730530888941092E-2</v>
      </c>
      <c r="I613" s="28">
        <v>0.41254372941440431</v>
      </c>
      <c r="J613" s="29">
        <v>2.8730530888941092E-2</v>
      </c>
      <c r="K613" s="28">
        <v>0.40786640764109722</v>
      </c>
      <c r="L613" s="28">
        <v>3.1352061438280218E-2</v>
      </c>
      <c r="M613" s="28">
        <v>0.39837267084022288</v>
      </c>
      <c r="N613" s="29">
        <v>3.1352061438280218E-2</v>
      </c>
    </row>
    <row r="614" spans="1:14" x14ac:dyDescent="0.2">
      <c r="A614" s="19">
        <v>2009</v>
      </c>
      <c r="B614" s="20">
        <v>7</v>
      </c>
      <c r="C614" s="28">
        <v>0.45169311723437089</v>
      </c>
      <c r="D614" s="28">
        <v>3.5667880908649217E-2</v>
      </c>
      <c r="E614" s="28">
        <v>0.4381886838791712</v>
      </c>
      <c r="F614" s="29">
        <v>3.5667880908649217E-2</v>
      </c>
      <c r="G614" s="28">
        <v>0.46125606278927722</v>
      </c>
      <c r="H614" s="28">
        <v>3.3663335242996757E-2</v>
      </c>
      <c r="I614" s="28">
        <v>0.44746572257387041</v>
      </c>
      <c r="J614" s="29">
        <v>3.3663335242996757E-2</v>
      </c>
      <c r="K614" s="28">
        <v>0.44562757597687919</v>
      </c>
      <c r="L614" s="28">
        <v>3.6978013231085648E-2</v>
      </c>
      <c r="M614" s="28">
        <v>0.43230448631399992</v>
      </c>
      <c r="N614" s="29">
        <v>3.6978013231085648E-2</v>
      </c>
    </row>
    <row r="615" spans="1:14" x14ac:dyDescent="0.2">
      <c r="A615" s="19">
        <v>2009</v>
      </c>
      <c r="B615" s="20">
        <v>8</v>
      </c>
      <c r="C615" s="28">
        <v>0.40465316486892039</v>
      </c>
      <c r="D615" s="28">
        <v>6.7150359181861102E-2</v>
      </c>
      <c r="E615" s="28">
        <v>0.38418496466630309</v>
      </c>
      <c r="F615" s="29">
        <v>6.7150359181861102E-2</v>
      </c>
      <c r="G615" s="28">
        <v>0.4147420249885389</v>
      </c>
      <c r="H615" s="28">
        <v>6.2106052719082108E-2</v>
      </c>
      <c r="I615" s="28">
        <v>0.39376350922021619</v>
      </c>
      <c r="J615" s="29">
        <v>6.2106052719082108E-2</v>
      </c>
      <c r="K615" s="28">
        <v>0.40088266870637718</v>
      </c>
      <c r="L615" s="28">
        <v>6.9074073553400742E-2</v>
      </c>
      <c r="M615" s="28">
        <v>0.38060518805575733</v>
      </c>
      <c r="N615" s="29">
        <v>6.9074073553400742E-2</v>
      </c>
    </row>
    <row r="616" spans="1:14" x14ac:dyDescent="0.2">
      <c r="A616" s="19">
        <v>2009</v>
      </c>
      <c r="B616" s="20">
        <v>9</v>
      </c>
      <c r="C616" s="28">
        <v>0.44572930385974152</v>
      </c>
      <c r="D616" s="28">
        <v>1.4286927516624109E-2</v>
      </c>
      <c r="E616" s="28">
        <v>0.42237766913487529</v>
      </c>
      <c r="F616" s="29">
        <v>1.4286927516624109E-2</v>
      </c>
      <c r="G616" s="28">
        <v>0.45850858579568488</v>
      </c>
      <c r="H616" s="28">
        <v>1.429373610556103E-2</v>
      </c>
      <c r="I616" s="28">
        <v>0.43448744803112599</v>
      </c>
      <c r="J616" s="29">
        <v>1.429373610556103E-2</v>
      </c>
      <c r="K616" s="28">
        <v>0.44339912326174052</v>
      </c>
      <c r="L616" s="28">
        <v>1.429072513846311E-2</v>
      </c>
      <c r="M616" s="28">
        <v>0.42016956605274852</v>
      </c>
      <c r="N616" s="29">
        <v>1.429072513846311E-2</v>
      </c>
    </row>
    <row r="617" spans="1:14" x14ac:dyDescent="0.2">
      <c r="A617" s="19">
        <v>2009</v>
      </c>
      <c r="B617" s="20">
        <v>10</v>
      </c>
      <c r="C617" s="28">
        <v>0.39032534716728817</v>
      </c>
      <c r="D617" s="28">
        <v>6.2512950938982709E-2</v>
      </c>
      <c r="E617" s="28">
        <v>0.34981682471324771</v>
      </c>
      <c r="F617" s="29">
        <v>6.2512950938982709E-2</v>
      </c>
      <c r="G617" s="28">
        <v>0.40296668964003401</v>
      </c>
      <c r="H617" s="28">
        <v>5.6572872535682689E-2</v>
      </c>
      <c r="I617" s="28">
        <v>0.36114623059483231</v>
      </c>
      <c r="J617" s="29">
        <v>5.6572872535682689E-2</v>
      </c>
      <c r="K617" s="28">
        <v>0.38987329510014401</v>
      </c>
      <c r="L617" s="28">
        <v>6.2729844429318282E-2</v>
      </c>
      <c r="M617" s="28">
        <v>0.34941168725578792</v>
      </c>
      <c r="N617" s="29">
        <v>6.2729844429318282E-2</v>
      </c>
    </row>
    <row r="618" spans="1:14" x14ac:dyDescent="0.2">
      <c r="A618" s="19">
        <v>2009</v>
      </c>
      <c r="B618" s="20">
        <v>11</v>
      </c>
      <c r="C618" s="28">
        <v>0.4057048499461377</v>
      </c>
      <c r="D618" s="28">
        <v>2.4743315769107349E-2</v>
      </c>
      <c r="E618" s="28">
        <v>0.36969409719047558</v>
      </c>
      <c r="F618" s="29">
        <v>2.4743315769107349E-2</v>
      </c>
      <c r="G618" s="28">
        <v>0.4203430288596342</v>
      </c>
      <c r="H618" s="28">
        <v>2.293879427233227E-2</v>
      </c>
      <c r="I618" s="28">
        <v>0.38303297726217361</v>
      </c>
      <c r="J618" s="29">
        <v>2.293879427233227E-2</v>
      </c>
      <c r="K618" s="28">
        <v>0.40687784808676108</v>
      </c>
      <c r="L618" s="28">
        <v>2.4591959940662971E-2</v>
      </c>
      <c r="M618" s="28">
        <v>0.3707629788877525</v>
      </c>
      <c r="N618" s="29">
        <v>2.4591959940662971E-2</v>
      </c>
    </row>
    <row r="619" spans="1:14" x14ac:dyDescent="0.2">
      <c r="A619" s="19">
        <v>2009</v>
      </c>
      <c r="B619" s="20">
        <v>12</v>
      </c>
      <c r="C619" s="28">
        <v>0.46459254995731092</v>
      </c>
      <c r="D619" s="28">
        <v>3.7954413976438908E-2</v>
      </c>
      <c r="E619" s="28">
        <v>0.41354591450486378</v>
      </c>
      <c r="F619" s="29">
        <v>3.7954413976438908E-2</v>
      </c>
      <c r="G619" s="28">
        <v>0.48306160199683829</v>
      </c>
      <c r="H619" s="28">
        <v>3.4033411493852563E-2</v>
      </c>
      <c r="I619" s="28">
        <v>0.42998569817428789</v>
      </c>
      <c r="J619" s="29">
        <v>3.4033411493852563E-2</v>
      </c>
      <c r="K619" s="28">
        <v>0.46780779164185132</v>
      </c>
      <c r="L619" s="28">
        <v>3.7252270128229563E-2</v>
      </c>
      <c r="M619" s="28">
        <v>0.41640788476872098</v>
      </c>
      <c r="N619" s="29">
        <v>3.7252270128229563E-2</v>
      </c>
    </row>
    <row r="620" spans="1:14" x14ac:dyDescent="0.2">
      <c r="A620" s="19">
        <v>2010</v>
      </c>
      <c r="B620" s="20">
        <v>1</v>
      </c>
      <c r="C620" s="28">
        <v>0.4768839807435501</v>
      </c>
      <c r="D620" s="28">
        <v>7.6511700854186127E-2</v>
      </c>
      <c r="E620" s="28">
        <v>0.42029234260417359</v>
      </c>
      <c r="F620" s="29">
        <v>7.6511700854186127E-2</v>
      </c>
      <c r="G620" s="28">
        <v>0.49758264105963068</v>
      </c>
      <c r="H620" s="28">
        <v>6.6984358806713898E-2</v>
      </c>
      <c r="I620" s="28">
        <v>0.4385347008806027</v>
      </c>
      <c r="J620" s="29">
        <v>6.6984358806713898E-2</v>
      </c>
      <c r="K620" s="28">
        <v>0.48209628207892419</v>
      </c>
      <c r="L620" s="28">
        <v>7.4062473384791369E-2</v>
      </c>
      <c r="M620" s="28">
        <v>0.42488610214960337</v>
      </c>
      <c r="N620" s="29">
        <v>7.4062473384791369E-2</v>
      </c>
    </row>
    <row r="621" spans="1:14" x14ac:dyDescent="0.2">
      <c r="A621" s="19">
        <v>2010</v>
      </c>
      <c r="B621" s="20">
        <v>2</v>
      </c>
      <c r="C621" s="28">
        <v>0.49900046106323759</v>
      </c>
      <c r="D621" s="28">
        <v>4.494924788850644E-2</v>
      </c>
      <c r="E621" s="28">
        <v>0.43746757404886621</v>
      </c>
      <c r="F621" s="29">
        <v>4.494924788850644E-2</v>
      </c>
      <c r="G621" s="28">
        <v>0.51910033378608689</v>
      </c>
      <c r="H621" s="28">
        <v>4.0197896696818593E-2</v>
      </c>
      <c r="I621" s="28">
        <v>0.45508888554028282</v>
      </c>
      <c r="J621" s="29">
        <v>4.0197896696818593E-2</v>
      </c>
      <c r="K621" s="28">
        <v>0.50317311534250186</v>
      </c>
      <c r="L621" s="28">
        <v>4.3933925717218263E-2</v>
      </c>
      <c r="M621" s="28">
        <v>0.44112568879490238</v>
      </c>
      <c r="N621" s="29">
        <v>4.3933925717218263E-2</v>
      </c>
    </row>
    <row r="622" spans="1:14" x14ac:dyDescent="0.2">
      <c r="A622" s="19">
        <v>2010</v>
      </c>
      <c r="B622" s="20">
        <v>3</v>
      </c>
      <c r="C622" s="28">
        <v>0.49376605813465452</v>
      </c>
      <c r="D622" s="28">
        <v>3.2309345200162647E-2</v>
      </c>
      <c r="E622" s="28">
        <v>0.42594938235355478</v>
      </c>
      <c r="F622" s="29">
        <v>3.2309345200162647E-2</v>
      </c>
      <c r="G622" s="28">
        <v>0.51211943980619401</v>
      </c>
      <c r="H622" s="28">
        <v>2.9593898055918111E-2</v>
      </c>
      <c r="I622" s="28">
        <v>0.44178200482384911</v>
      </c>
      <c r="J622" s="29">
        <v>2.9593898055918111E-2</v>
      </c>
      <c r="K622" s="28">
        <v>0.49663139271438989</v>
      </c>
      <c r="L622" s="28">
        <v>3.186780978548498E-2</v>
      </c>
      <c r="M622" s="28">
        <v>0.428421175370445</v>
      </c>
      <c r="N622" s="29">
        <v>3.186780978548498E-2</v>
      </c>
    </row>
    <row r="623" spans="1:14" x14ac:dyDescent="0.2">
      <c r="A623" s="19">
        <v>2010</v>
      </c>
      <c r="B623" s="20">
        <v>4</v>
      </c>
      <c r="C623" s="28">
        <v>0.44740983561949588</v>
      </c>
      <c r="D623" s="28">
        <v>3.3741457443519501E-2</v>
      </c>
      <c r="E623" s="28">
        <v>0.39372030247337109</v>
      </c>
      <c r="F623" s="29">
        <v>3.3741457443519501E-2</v>
      </c>
      <c r="G623" s="28">
        <v>0.46265473088920489</v>
      </c>
      <c r="H623" s="28">
        <v>3.102566367591442E-2</v>
      </c>
      <c r="I623" s="28">
        <v>0.40713579828707808</v>
      </c>
      <c r="J623" s="29">
        <v>3.102566367591442E-2</v>
      </c>
      <c r="K623" s="28">
        <v>0.44886519530700941</v>
      </c>
      <c r="L623" s="28">
        <v>3.3471696150802643E-2</v>
      </c>
      <c r="M623" s="28">
        <v>0.39500101785054198</v>
      </c>
      <c r="N623" s="29">
        <v>3.3471696150802643E-2</v>
      </c>
    </row>
    <row r="624" spans="1:14" x14ac:dyDescent="0.2">
      <c r="A624" s="19">
        <v>2010</v>
      </c>
      <c r="B624" s="20">
        <v>5</v>
      </c>
      <c r="C624" s="28">
        <v>0.49376015083314517</v>
      </c>
      <c r="D624" s="28">
        <v>2.0328761598250158E-2</v>
      </c>
      <c r="E624" s="28">
        <v>0.44381109379560713</v>
      </c>
      <c r="F624" s="29">
        <v>2.0328761598250158E-2</v>
      </c>
      <c r="G624" s="28">
        <v>0.50906207446461804</v>
      </c>
      <c r="H624" s="28">
        <v>1.964378332080698E-2</v>
      </c>
      <c r="I624" s="28">
        <v>0.45756506614959669</v>
      </c>
      <c r="J624" s="29">
        <v>1.964378332080698E-2</v>
      </c>
      <c r="K624" s="28">
        <v>0.49411145377304388</v>
      </c>
      <c r="L624" s="28">
        <v>2.0311523612811699E-2</v>
      </c>
      <c r="M624" s="28">
        <v>0.44412685873076241</v>
      </c>
      <c r="N624" s="29">
        <v>2.0311523612811699E-2</v>
      </c>
    </row>
    <row r="625" spans="1:14" x14ac:dyDescent="0.2">
      <c r="A625" s="19">
        <v>2010</v>
      </c>
      <c r="B625" s="20">
        <v>6</v>
      </c>
      <c r="C625" s="28">
        <v>0.47397460429158861</v>
      </c>
      <c r="D625" s="28">
        <v>2.3094987771487632E-2</v>
      </c>
      <c r="E625" s="28">
        <v>0.44328574581838759</v>
      </c>
      <c r="F625" s="29">
        <v>2.3094987771487632E-2</v>
      </c>
      <c r="G625" s="28">
        <v>0.48720840189440812</v>
      </c>
      <c r="H625" s="28">
        <v>2.2082870204580361E-2</v>
      </c>
      <c r="I625" s="28">
        <v>0.45566268286788092</v>
      </c>
      <c r="J625" s="29">
        <v>2.2082870204580361E-2</v>
      </c>
      <c r="K625" s="28">
        <v>0.47311143144695278</v>
      </c>
      <c r="L625" s="28">
        <v>2.3165702790192571E-2</v>
      </c>
      <c r="M625" s="28">
        <v>0.44247846159948639</v>
      </c>
      <c r="N625" s="29">
        <v>2.3165702790192571E-2</v>
      </c>
    </row>
    <row r="626" spans="1:14" x14ac:dyDescent="0.2">
      <c r="A626" s="19">
        <v>2010</v>
      </c>
      <c r="B626" s="20">
        <v>7</v>
      </c>
      <c r="C626" s="28">
        <v>0.41536771081719709</v>
      </c>
      <c r="D626" s="28">
        <v>7.341973892384944E-2</v>
      </c>
      <c r="E626" s="28">
        <v>0.40145899120883433</v>
      </c>
      <c r="F626" s="29">
        <v>7.341973892384944E-2</v>
      </c>
      <c r="G626" s="28">
        <v>0.42569561389350741</v>
      </c>
      <c r="H626" s="28">
        <v>6.7807435752137463E-2</v>
      </c>
      <c r="I626" s="28">
        <v>0.41144106117320589</v>
      </c>
      <c r="J626" s="29">
        <v>6.7807435752137463E-2</v>
      </c>
      <c r="K626" s="28">
        <v>0.41356291474664442</v>
      </c>
      <c r="L626" s="28">
        <v>7.442856478147887E-2</v>
      </c>
      <c r="M626" s="28">
        <v>0.39971462930743312</v>
      </c>
      <c r="N626" s="29">
        <v>7.442856478147887E-2</v>
      </c>
    </row>
    <row r="627" spans="1:14" x14ac:dyDescent="0.2">
      <c r="A627" s="19">
        <v>2010</v>
      </c>
      <c r="B627" s="20">
        <v>8</v>
      </c>
      <c r="C627" s="28">
        <v>0.36717947461646161</v>
      </c>
      <c r="D627" s="28">
        <v>5.7832168465803122E-2</v>
      </c>
      <c r="E627" s="28">
        <v>0.36624387192184849</v>
      </c>
      <c r="F627" s="29">
        <v>5.7832168465803122E-2</v>
      </c>
      <c r="G627" s="28">
        <v>0.37519179372672617</v>
      </c>
      <c r="H627" s="28">
        <v>5.4035770729707402E-2</v>
      </c>
      <c r="I627" s="28">
        <v>0.37423577500162158</v>
      </c>
      <c r="J627" s="29">
        <v>5.4035770729707402E-2</v>
      </c>
      <c r="K627" s="28">
        <v>0.36466050718163978</v>
      </c>
      <c r="L627" s="28">
        <v>5.9064101339074117E-2</v>
      </c>
      <c r="M627" s="28">
        <v>0.36373132301769789</v>
      </c>
      <c r="N627" s="29">
        <v>5.9064101339074117E-2</v>
      </c>
    </row>
    <row r="628" spans="1:14" x14ac:dyDescent="0.2">
      <c r="A628" s="19">
        <v>2010</v>
      </c>
      <c r="B628" s="20">
        <v>9</v>
      </c>
      <c r="C628" s="28">
        <v>0.33267302046769531</v>
      </c>
      <c r="D628" s="28">
        <v>5.1725695670715888E-2</v>
      </c>
      <c r="E628" s="28">
        <v>0.35420148721435102</v>
      </c>
      <c r="F628" s="29">
        <v>5.1725695670715888E-2</v>
      </c>
      <c r="G628" s="28">
        <v>0.338924329354994</v>
      </c>
      <c r="H628" s="28">
        <v>4.8833129782154851E-2</v>
      </c>
      <c r="I628" s="28">
        <v>0.36085734076629988</v>
      </c>
      <c r="J628" s="29">
        <v>4.8833129782154851E-2</v>
      </c>
      <c r="K628" s="28">
        <v>0.32955688467449668</v>
      </c>
      <c r="L628" s="28">
        <v>5.3217923740233111E-2</v>
      </c>
      <c r="M628" s="28">
        <v>0.35088369507490691</v>
      </c>
      <c r="N628" s="29">
        <v>5.3217923740233111E-2</v>
      </c>
    </row>
    <row r="629" spans="1:14" x14ac:dyDescent="0.2">
      <c r="A629" s="19">
        <v>2010</v>
      </c>
      <c r="B629" s="20">
        <v>10</v>
      </c>
      <c r="C629" s="28">
        <v>0.33456408242586161</v>
      </c>
      <c r="D629" s="28">
        <v>2.7539424604406341E-2</v>
      </c>
      <c r="E629" s="28">
        <v>0.36147002705221581</v>
      </c>
      <c r="F629" s="29">
        <v>2.7539424604406341E-2</v>
      </c>
      <c r="G629" s="28">
        <v>0.33984151879902252</v>
      </c>
      <c r="H629" s="28">
        <v>2.6598844669527021E-2</v>
      </c>
      <c r="I629" s="28">
        <v>0.36717187960835668</v>
      </c>
      <c r="J629" s="29">
        <v>2.6598844669527021E-2</v>
      </c>
      <c r="K629" s="28">
        <v>0.33059446654398339</v>
      </c>
      <c r="L629" s="28">
        <v>2.8287421496403869E-2</v>
      </c>
      <c r="M629" s="28">
        <v>0.35718117108834418</v>
      </c>
      <c r="N629" s="29">
        <v>2.8287421496403869E-2</v>
      </c>
    </row>
    <row r="630" spans="1:14" x14ac:dyDescent="0.2">
      <c r="A630" s="19">
        <v>2010</v>
      </c>
      <c r="B630" s="20">
        <v>11</v>
      </c>
      <c r="C630" s="28">
        <v>0.36321273628426282</v>
      </c>
      <c r="D630" s="28">
        <v>1.550976591747468E-2</v>
      </c>
      <c r="E630" s="28">
        <v>0.41452412342012451</v>
      </c>
      <c r="F630" s="29">
        <v>1.550976591747468E-2</v>
      </c>
      <c r="G630" s="28">
        <v>0.36785093634761529</v>
      </c>
      <c r="H630" s="28">
        <v>1.5569518887022271E-2</v>
      </c>
      <c r="I630" s="28">
        <v>0.41981756614236332</v>
      </c>
      <c r="J630" s="29">
        <v>1.5569518887022271E-2</v>
      </c>
      <c r="K630" s="28">
        <v>0.35799896668541681</v>
      </c>
      <c r="L630" s="28">
        <v>1.5454469740679801E-2</v>
      </c>
      <c r="M630" s="28">
        <v>0.40857379994087112</v>
      </c>
      <c r="N630" s="29">
        <v>1.5454469740679801E-2</v>
      </c>
    </row>
    <row r="631" spans="1:14" x14ac:dyDescent="0.2">
      <c r="A631" s="19">
        <v>2010</v>
      </c>
      <c r="B631" s="20">
        <v>12</v>
      </c>
      <c r="C631" s="28">
        <v>0.35296073249742937</v>
      </c>
      <c r="D631" s="28">
        <v>5.8213979505619733E-2</v>
      </c>
      <c r="E631" s="28">
        <v>0.41265934980048607</v>
      </c>
      <c r="F631" s="29">
        <v>5.8213979505619733E-2</v>
      </c>
      <c r="G631" s="28">
        <v>0.35641221057082939</v>
      </c>
      <c r="H631" s="28">
        <v>5.6422652266512913E-2</v>
      </c>
      <c r="I631" s="28">
        <v>0.41669459952229537</v>
      </c>
      <c r="J631" s="29">
        <v>5.6422652266512913E-2</v>
      </c>
      <c r="K631" s="28">
        <v>0.3470184067474269</v>
      </c>
      <c r="L631" s="28">
        <v>6.1413154445134982E-2</v>
      </c>
      <c r="M631" s="28">
        <v>0.40571195861918358</v>
      </c>
      <c r="N631" s="29">
        <v>6.1413154445134982E-2</v>
      </c>
    </row>
    <row r="632" spans="1:14" x14ac:dyDescent="0.2">
      <c r="A632" s="19">
        <v>2011</v>
      </c>
      <c r="B632" s="20">
        <v>1</v>
      </c>
      <c r="C632" s="28">
        <v>0.41415382838587461</v>
      </c>
      <c r="D632" s="28">
        <v>3.4490358024020389E-2</v>
      </c>
      <c r="E632" s="28">
        <v>0.48572493099309982</v>
      </c>
      <c r="F632" s="29">
        <v>3.4490358024020389E-2</v>
      </c>
      <c r="G632" s="28">
        <v>0.41697013349985818</v>
      </c>
      <c r="H632" s="28">
        <v>3.3915875154624991E-2</v>
      </c>
      <c r="I632" s="28">
        <v>0.48902792981476129</v>
      </c>
      <c r="J632" s="29">
        <v>3.3915875154624991E-2</v>
      </c>
      <c r="K632" s="28">
        <v>0.40615722814993221</v>
      </c>
      <c r="L632" s="28">
        <v>3.6211220180108701E-2</v>
      </c>
      <c r="M632" s="28">
        <v>0.47634641549580092</v>
      </c>
      <c r="N632" s="29">
        <v>3.6211220180108701E-2</v>
      </c>
    </row>
    <row r="633" spans="1:14" x14ac:dyDescent="0.2">
      <c r="A633" s="19">
        <v>2011</v>
      </c>
      <c r="B633" s="20">
        <v>2</v>
      </c>
      <c r="C633" s="28">
        <v>0.43518892161363842</v>
      </c>
      <c r="D633" s="28">
        <v>4.8071509754293203E-2</v>
      </c>
      <c r="E633" s="28">
        <v>0.51186902468634399</v>
      </c>
      <c r="F633" s="29">
        <v>4.8071509754293203E-2</v>
      </c>
      <c r="G633" s="28">
        <v>0.43856286306065911</v>
      </c>
      <c r="H633" s="28">
        <v>4.6980879533339938E-2</v>
      </c>
      <c r="I633" s="28">
        <v>0.51583745318271224</v>
      </c>
      <c r="J633" s="29">
        <v>4.6980879533339938E-2</v>
      </c>
      <c r="K633" s="28">
        <v>0.42681596412118528</v>
      </c>
      <c r="L633" s="28">
        <v>5.0899226341173408E-2</v>
      </c>
      <c r="M633" s="28">
        <v>0.50202075564146431</v>
      </c>
      <c r="N633" s="29">
        <v>5.0899226341173408E-2</v>
      </c>
    </row>
    <row r="634" spans="1:14" x14ac:dyDescent="0.2">
      <c r="A634" s="19">
        <v>2011</v>
      </c>
      <c r="B634" s="20">
        <v>3</v>
      </c>
      <c r="C634" s="28">
        <v>0.37688019449616539</v>
      </c>
      <c r="D634" s="28">
        <v>2.7131181539329152E-2</v>
      </c>
      <c r="E634" s="28">
        <v>0.45222847561040708</v>
      </c>
      <c r="F634" s="29">
        <v>2.7131181539329152E-2</v>
      </c>
      <c r="G634" s="28">
        <v>0.38016033641018832</v>
      </c>
      <c r="H634" s="28">
        <v>2.6697691188337858E-2</v>
      </c>
      <c r="I634" s="28">
        <v>0.45616440431992022</v>
      </c>
      <c r="J634" s="29">
        <v>2.6697691188337858E-2</v>
      </c>
      <c r="K634" s="28">
        <v>0.36965478727558149</v>
      </c>
      <c r="L634" s="28">
        <v>2.815923592932178E-2</v>
      </c>
      <c r="M634" s="28">
        <v>0.44355851910765881</v>
      </c>
      <c r="N634" s="29">
        <v>2.815923592932178E-2</v>
      </c>
    </row>
    <row r="635" spans="1:14" x14ac:dyDescent="0.2">
      <c r="A635" s="19">
        <v>2011</v>
      </c>
      <c r="B635" s="20">
        <v>4</v>
      </c>
      <c r="C635" s="28">
        <v>0.34221489850050391</v>
      </c>
      <c r="D635" s="28">
        <v>3.07459496327987E-2</v>
      </c>
      <c r="E635" s="28">
        <v>0.42958478219866231</v>
      </c>
      <c r="F635" s="29">
        <v>3.07459496327987E-2</v>
      </c>
      <c r="G635" s="28">
        <v>0.34551792643267532</v>
      </c>
      <c r="H635" s="28">
        <v>3.0097901570054229E-2</v>
      </c>
      <c r="I635" s="28">
        <v>0.43373109652061431</v>
      </c>
      <c r="J635" s="29">
        <v>3.0097901570054229E-2</v>
      </c>
      <c r="K635" s="28">
        <v>0.33567732653604548</v>
      </c>
      <c r="L635" s="28">
        <v>3.2113657693920092E-2</v>
      </c>
      <c r="M635" s="28">
        <v>0.42137812187859508</v>
      </c>
      <c r="N635" s="29">
        <v>3.2113657693920092E-2</v>
      </c>
    </row>
    <row r="636" spans="1:14" x14ac:dyDescent="0.2">
      <c r="A636" s="19">
        <v>2011</v>
      </c>
      <c r="B636" s="20">
        <v>5</v>
      </c>
      <c r="C636" s="28">
        <v>0.36165698044301142</v>
      </c>
      <c r="D636" s="28">
        <v>4.1661726259231438E-2</v>
      </c>
      <c r="E636" s="28">
        <v>0.44575013378997758</v>
      </c>
      <c r="F636" s="29">
        <v>4.1661726259231438E-2</v>
      </c>
      <c r="G636" s="28">
        <v>0.36548994377465099</v>
      </c>
      <c r="H636" s="28">
        <v>4.0451883311328582E-2</v>
      </c>
      <c r="I636" s="28">
        <v>0.45047434488026977</v>
      </c>
      <c r="J636" s="29">
        <v>4.0451883311328582E-2</v>
      </c>
      <c r="K636" s="28">
        <v>0.35477246202748269</v>
      </c>
      <c r="L636" s="28">
        <v>4.3947214079287408E-2</v>
      </c>
      <c r="M636" s="28">
        <v>0.43726481435540632</v>
      </c>
      <c r="N636" s="29">
        <v>4.3947214079287408E-2</v>
      </c>
    </row>
    <row r="637" spans="1:14" x14ac:dyDescent="0.2">
      <c r="A637" s="19">
        <v>2011</v>
      </c>
      <c r="B637" s="20">
        <v>6</v>
      </c>
      <c r="C637" s="28">
        <v>0.29179401545750377</v>
      </c>
      <c r="D637" s="28">
        <v>5.8210120533499082E-2</v>
      </c>
      <c r="E637" s="28">
        <v>0.38214360280990928</v>
      </c>
      <c r="F637" s="29">
        <v>5.8210120533499082E-2</v>
      </c>
      <c r="G637" s="28">
        <v>0.29516210538949961</v>
      </c>
      <c r="H637" s="28">
        <v>5.615357926200415E-2</v>
      </c>
      <c r="I637" s="28">
        <v>0.38655457066057819</v>
      </c>
      <c r="J637" s="29">
        <v>5.615357926200415E-2</v>
      </c>
      <c r="K637" s="28">
        <v>0.28625907673884848</v>
      </c>
      <c r="L637" s="28">
        <v>6.1740253063999093E-2</v>
      </c>
      <c r="M637" s="28">
        <v>0.37489485433930531</v>
      </c>
      <c r="N637" s="29">
        <v>6.1740253063999093E-2</v>
      </c>
    </row>
    <row r="638" spans="1:14" x14ac:dyDescent="0.2">
      <c r="A638" s="19">
        <v>2011</v>
      </c>
      <c r="B638" s="20">
        <v>7</v>
      </c>
      <c r="C638" s="28">
        <v>0.34254580837652548</v>
      </c>
      <c r="D638" s="28">
        <v>2.2484150769664559E-2</v>
      </c>
      <c r="E638" s="28">
        <v>0.43293825519980123</v>
      </c>
      <c r="F638" s="29">
        <v>2.2484150769664559E-2</v>
      </c>
      <c r="G638" s="28">
        <v>0.34682249011116661</v>
      </c>
      <c r="H638" s="28">
        <v>2.216772357733637E-2</v>
      </c>
      <c r="I638" s="28">
        <v>0.4383434859250453</v>
      </c>
      <c r="J638" s="29">
        <v>2.216772357733637E-2</v>
      </c>
      <c r="K638" s="28">
        <v>0.33607117198029968</v>
      </c>
      <c r="L638" s="28">
        <v>2.3022613397778221E-2</v>
      </c>
      <c r="M638" s="28">
        <v>0.42475506417574421</v>
      </c>
      <c r="N638" s="29">
        <v>2.3022613397778221E-2</v>
      </c>
    </row>
    <row r="639" spans="1:14" x14ac:dyDescent="0.2">
      <c r="A639" s="19">
        <v>2011</v>
      </c>
      <c r="B639" s="20">
        <v>8</v>
      </c>
      <c r="C639" s="28">
        <v>0.35706595500597788</v>
      </c>
      <c r="D639" s="28">
        <v>8.0452207763615377E-2</v>
      </c>
      <c r="E639" s="28">
        <v>0.44464421998383108</v>
      </c>
      <c r="F639" s="29">
        <v>8.0452207763615377E-2</v>
      </c>
      <c r="G639" s="28">
        <v>0.36185964798332509</v>
      </c>
      <c r="H639" s="28">
        <v>7.6986036900840049E-2</v>
      </c>
      <c r="I639" s="28">
        <v>0.45061367141114173</v>
      </c>
      <c r="J639" s="29">
        <v>7.6986036900840049E-2</v>
      </c>
      <c r="K639" s="28">
        <v>0.35034074239422369</v>
      </c>
      <c r="L639" s="28">
        <v>8.5519227692927899E-2</v>
      </c>
      <c r="M639" s="28">
        <v>0.43626950132456033</v>
      </c>
      <c r="N639" s="29">
        <v>8.5519227692927899E-2</v>
      </c>
    </row>
    <row r="640" spans="1:14" x14ac:dyDescent="0.2">
      <c r="A640" s="19">
        <v>2011</v>
      </c>
      <c r="B640" s="20">
        <v>9</v>
      </c>
      <c r="C640" s="28">
        <v>0.33876927308757432</v>
      </c>
      <c r="D640" s="28">
        <v>4.3389687919926971E-2</v>
      </c>
      <c r="E640" s="28">
        <v>0.42921204049534478</v>
      </c>
      <c r="F640" s="29">
        <v>4.3389687919926971E-2</v>
      </c>
      <c r="G640" s="28">
        <v>0.34363515868348932</v>
      </c>
      <c r="H640" s="28">
        <v>4.1664069992810859E-2</v>
      </c>
      <c r="I640" s="28">
        <v>0.43537699361049859</v>
      </c>
      <c r="J640" s="29">
        <v>4.1664069992810859E-2</v>
      </c>
      <c r="K640" s="28">
        <v>0.33241123707212328</v>
      </c>
      <c r="L640" s="28">
        <v>4.5766426878708702E-2</v>
      </c>
      <c r="M640" s="28">
        <v>0.4211565708039447</v>
      </c>
      <c r="N640" s="29">
        <v>4.5766426878708702E-2</v>
      </c>
    </row>
    <row r="641" spans="1:14" x14ac:dyDescent="0.2">
      <c r="A641" s="19">
        <v>2011</v>
      </c>
      <c r="B641" s="20">
        <v>10</v>
      </c>
      <c r="C641" s="28">
        <v>0.373173108753236</v>
      </c>
      <c r="D641" s="28">
        <v>1.6540603180371281E-2</v>
      </c>
      <c r="E641" s="28">
        <v>0.44761078881895788</v>
      </c>
      <c r="F641" s="29">
        <v>1.6540603180371281E-2</v>
      </c>
      <c r="G641" s="28">
        <v>0.37888249595851858</v>
      </c>
      <c r="H641" s="28">
        <v>1.6718161689385159E-2</v>
      </c>
      <c r="I641" s="28">
        <v>0.45445904034267448</v>
      </c>
      <c r="J641" s="29">
        <v>1.6718161689385159E-2</v>
      </c>
      <c r="K641" s="28">
        <v>0.36619414011990947</v>
      </c>
      <c r="L641" s="28">
        <v>1.6333222128157309E-2</v>
      </c>
      <c r="M641" s="28">
        <v>0.43923970960174741</v>
      </c>
      <c r="N641" s="29">
        <v>1.6333222128157309E-2</v>
      </c>
    </row>
    <row r="642" spans="1:14" x14ac:dyDescent="0.2">
      <c r="A642" s="19">
        <v>2011</v>
      </c>
      <c r="B642" s="20">
        <v>11</v>
      </c>
      <c r="C642" s="28">
        <v>0.45438991251242072</v>
      </c>
      <c r="D642" s="28">
        <v>2.2439240430213669E-2</v>
      </c>
      <c r="E642" s="28">
        <v>0.52962210879762683</v>
      </c>
      <c r="F642" s="29">
        <v>2.2439240430213669E-2</v>
      </c>
      <c r="G642" s="28">
        <v>0.46176633224625252</v>
      </c>
      <c r="H642" s="28">
        <v>2.2028077025490249E-2</v>
      </c>
      <c r="I642" s="28">
        <v>0.53821982381556666</v>
      </c>
      <c r="J642" s="29">
        <v>2.2028077025490249E-2</v>
      </c>
      <c r="K642" s="28">
        <v>0.44592208408186812</v>
      </c>
      <c r="L642" s="28">
        <v>2.2974329973665011E-2</v>
      </c>
      <c r="M642" s="28">
        <v>0.5197522832869137</v>
      </c>
      <c r="N642" s="29">
        <v>2.2974329973665011E-2</v>
      </c>
    </row>
    <row r="643" spans="1:14" x14ac:dyDescent="0.2">
      <c r="A643" s="19">
        <v>2011</v>
      </c>
      <c r="B643" s="20">
        <v>12</v>
      </c>
      <c r="C643" s="28">
        <v>0.48683621862936749</v>
      </c>
      <c r="D643" s="28">
        <v>7.1287524827488916E-2</v>
      </c>
      <c r="E643" s="28">
        <v>0.54587870950959649</v>
      </c>
      <c r="F643" s="29">
        <v>7.1287524827488916E-2</v>
      </c>
      <c r="G643" s="28">
        <v>0.49519313227550232</v>
      </c>
      <c r="H643" s="28">
        <v>6.7456928315710901E-2</v>
      </c>
      <c r="I643" s="28">
        <v>0.55524913237886986</v>
      </c>
      <c r="J643" s="29">
        <v>6.7456928315710901E-2</v>
      </c>
      <c r="K643" s="28">
        <v>0.47779578566768161</v>
      </c>
      <c r="L643" s="28">
        <v>7.5620586304004894E-2</v>
      </c>
      <c r="M643" s="28">
        <v>0.5357418715142086</v>
      </c>
      <c r="N643" s="29">
        <v>7.5620586304004894E-2</v>
      </c>
    </row>
    <row r="644" spans="1:14" x14ac:dyDescent="0.2">
      <c r="A644" s="19">
        <v>2012</v>
      </c>
      <c r="B644" s="20">
        <v>1</v>
      </c>
      <c r="C644" s="28">
        <v>0.49616749806456423</v>
      </c>
      <c r="D644" s="28">
        <v>5.4156233275621857E-2</v>
      </c>
      <c r="E644" s="28">
        <v>0.54758463783923073</v>
      </c>
      <c r="F644" s="29">
        <v>5.4156233275621857E-2</v>
      </c>
      <c r="G644" s="28">
        <v>0.50514605509443689</v>
      </c>
      <c r="H644" s="28">
        <v>5.1090262999817747E-2</v>
      </c>
      <c r="I644" s="28">
        <v>0.55749363010232722</v>
      </c>
      <c r="J644" s="29">
        <v>5.1090262999817747E-2</v>
      </c>
      <c r="K644" s="28">
        <v>0.48698632548565463</v>
      </c>
      <c r="L644" s="28">
        <v>5.7435759017758763E-2</v>
      </c>
      <c r="M644" s="28">
        <v>0.53745203326280711</v>
      </c>
      <c r="N644" s="29">
        <v>5.7435759017758763E-2</v>
      </c>
    </row>
    <row r="645" spans="1:14" x14ac:dyDescent="0.2">
      <c r="A645" s="19">
        <v>2012</v>
      </c>
      <c r="B645" s="20">
        <v>2</v>
      </c>
      <c r="C645" s="28">
        <v>0.46843812670444918</v>
      </c>
      <c r="D645" s="28">
        <v>6.3136971718709634E-2</v>
      </c>
      <c r="E645" s="28">
        <v>0.51266126133669632</v>
      </c>
      <c r="F645" s="29">
        <v>6.3136971718709634E-2</v>
      </c>
      <c r="G645" s="28">
        <v>0.47613150057281328</v>
      </c>
      <c r="H645" s="28">
        <v>5.9813569140207357E-2</v>
      </c>
      <c r="I645" s="28">
        <v>0.52108093199637939</v>
      </c>
      <c r="J645" s="29">
        <v>5.9813569140207357E-2</v>
      </c>
      <c r="K645" s="28">
        <v>0.45859857628589412</v>
      </c>
      <c r="L645" s="28">
        <v>6.7587489130393252E-2</v>
      </c>
      <c r="M645" s="28">
        <v>0.50189280326081231</v>
      </c>
      <c r="N645" s="29">
        <v>6.7587489130393252E-2</v>
      </c>
    </row>
    <row r="646" spans="1:14" x14ac:dyDescent="0.2">
      <c r="A646" s="19">
        <v>2012</v>
      </c>
      <c r="B646" s="20">
        <v>3</v>
      </c>
      <c r="C646" s="28">
        <v>0.50980698674409808</v>
      </c>
      <c r="D646" s="28">
        <v>7.2862481203239834E-2</v>
      </c>
      <c r="E646" s="28">
        <v>0.54103078152646955</v>
      </c>
      <c r="F646" s="29">
        <v>7.2862481203239834E-2</v>
      </c>
      <c r="G646" s="28">
        <v>0.51732707248473453</v>
      </c>
      <c r="H646" s="28">
        <v>6.9354540551147814E-2</v>
      </c>
      <c r="I646" s="28">
        <v>0.54901144474057495</v>
      </c>
      <c r="J646" s="29">
        <v>6.9354540551147814E-2</v>
      </c>
      <c r="K646" s="28">
        <v>0.49782566015140439</v>
      </c>
      <c r="L646" s="28">
        <v>7.8723294926057216E-2</v>
      </c>
      <c r="M646" s="28">
        <v>0.52831564293731803</v>
      </c>
      <c r="N646" s="29">
        <v>7.8723294926057216E-2</v>
      </c>
    </row>
    <row r="647" spans="1:14" x14ac:dyDescent="0.2">
      <c r="A647" s="19">
        <v>2012</v>
      </c>
      <c r="B647" s="20">
        <v>4</v>
      </c>
      <c r="C647" s="28">
        <v>0.47722522834436398</v>
      </c>
      <c r="D647" s="28">
        <v>1.635385072624071E-2</v>
      </c>
      <c r="E647" s="28">
        <v>0.50944812501422354</v>
      </c>
      <c r="F647" s="29">
        <v>1.635385072624071E-2</v>
      </c>
      <c r="G647" s="28">
        <v>0.4834663755377594</v>
      </c>
      <c r="H647" s="28">
        <v>1.6135634600719879E-2</v>
      </c>
      <c r="I647" s="28">
        <v>0.51611068295702933</v>
      </c>
      <c r="J647" s="29">
        <v>1.6135634600719879E-2</v>
      </c>
      <c r="K647" s="28">
        <v>0.46482013240713438</v>
      </c>
      <c r="L647" s="28">
        <v>1.6861380370122869E-2</v>
      </c>
      <c r="M647" s="28">
        <v>0.4962054201225139</v>
      </c>
      <c r="N647" s="29">
        <v>1.6861380370122869E-2</v>
      </c>
    </row>
    <row r="648" spans="1:14" x14ac:dyDescent="0.2">
      <c r="A648" s="19">
        <v>2012</v>
      </c>
      <c r="B648" s="20">
        <v>5</v>
      </c>
      <c r="C648" s="28">
        <v>0.46847323663572099</v>
      </c>
      <c r="D648" s="28">
        <v>1.377378350366722E-2</v>
      </c>
      <c r="E648" s="28">
        <v>0.48852746472563791</v>
      </c>
      <c r="F648" s="29">
        <v>1.377378350366722E-2</v>
      </c>
      <c r="G648" s="28">
        <v>0.47381611974442372</v>
      </c>
      <c r="H648" s="28">
        <v>1.376419031356455E-2</v>
      </c>
      <c r="I648" s="28">
        <v>0.49409906398745351</v>
      </c>
      <c r="J648" s="29">
        <v>1.376419031356455E-2</v>
      </c>
      <c r="K648" s="28">
        <v>0.45512990021113597</v>
      </c>
      <c r="L648" s="28">
        <v>1.3844252144567141E-2</v>
      </c>
      <c r="M648" s="28">
        <v>0.47461293171774149</v>
      </c>
      <c r="N648" s="29">
        <v>1.3844252144567141E-2</v>
      </c>
    </row>
    <row r="649" spans="1:14" x14ac:dyDescent="0.2">
      <c r="A649" s="19">
        <v>2012</v>
      </c>
      <c r="B649" s="20">
        <v>6</v>
      </c>
      <c r="C649" s="28">
        <v>0.54123610789248255</v>
      </c>
      <c r="D649" s="28">
        <v>6.6941446525821402E-2</v>
      </c>
      <c r="E649" s="28">
        <v>0.5647074836937056</v>
      </c>
      <c r="F649" s="29">
        <v>6.6941446525821402E-2</v>
      </c>
      <c r="G649" s="28">
        <v>0.54650316286608702</v>
      </c>
      <c r="H649" s="28">
        <v>6.4795680812408843E-2</v>
      </c>
      <c r="I649" s="28">
        <v>0.57020295104565744</v>
      </c>
      <c r="J649" s="29">
        <v>6.4795680812408843E-2</v>
      </c>
      <c r="K649" s="28">
        <v>0.52447572718578306</v>
      </c>
      <c r="L649" s="28">
        <v>7.4167179684003506E-2</v>
      </c>
      <c r="M649" s="28">
        <v>0.54722026826847581</v>
      </c>
      <c r="N649" s="29">
        <v>7.4167179684003506E-2</v>
      </c>
    </row>
    <row r="650" spans="1:14" x14ac:dyDescent="0.2">
      <c r="A650" s="19">
        <v>2012</v>
      </c>
      <c r="B650" s="20">
        <v>7</v>
      </c>
      <c r="C650" s="28">
        <v>0.51654780486431739</v>
      </c>
      <c r="D650" s="28">
        <v>6.146219995428346E-2</v>
      </c>
      <c r="E650" s="28">
        <v>0.53948381267375933</v>
      </c>
      <c r="F650" s="29">
        <v>6.146219995428346E-2</v>
      </c>
      <c r="G650" s="28">
        <v>0.52071010841837484</v>
      </c>
      <c r="H650" s="28">
        <v>5.9836372186336653E-2</v>
      </c>
      <c r="I650" s="28">
        <v>0.54383093286225426</v>
      </c>
      <c r="J650" s="29">
        <v>5.9836372186336653E-2</v>
      </c>
      <c r="K650" s="28">
        <v>0.4992708348714297</v>
      </c>
      <c r="L650" s="28">
        <v>6.8631585187144337E-2</v>
      </c>
      <c r="M650" s="28">
        <v>0.52143970222465674</v>
      </c>
      <c r="N650" s="29">
        <v>6.8631585187144337E-2</v>
      </c>
    </row>
    <row r="651" spans="1:14" x14ac:dyDescent="0.2">
      <c r="A651" s="19">
        <v>2012</v>
      </c>
      <c r="B651" s="20">
        <v>8</v>
      </c>
      <c r="C651" s="28">
        <v>0.47011319452287259</v>
      </c>
      <c r="D651" s="28">
        <v>4.881935493415461E-2</v>
      </c>
      <c r="E651" s="28">
        <v>0.4868273261498951</v>
      </c>
      <c r="F651" s="29">
        <v>4.881935493415461E-2</v>
      </c>
      <c r="G651" s="28">
        <v>0.47311443115087831</v>
      </c>
      <c r="H651" s="28">
        <v>4.782314118217796E-2</v>
      </c>
      <c r="I651" s="28">
        <v>0.48993526700281681</v>
      </c>
      <c r="J651" s="29">
        <v>4.782314118217796E-2</v>
      </c>
      <c r="K651" s="28">
        <v>0.45322531011355699</v>
      </c>
      <c r="L651" s="28">
        <v>5.4812325189678053E-2</v>
      </c>
      <c r="M651" s="28">
        <v>0.46933901970136038</v>
      </c>
      <c r="N651" s="29">
        <v>5.4812325189678053E-2</v>
      </c>
    </row>
    <row r="652" spans="1:14" x14ac:dyDescent="0.2">
      <c r="A652" s="19">
        <v>2012</v>
      </c>
      <c r="B652" s="20">
        <v>9</v>
      </c>
      <c r="C652" s="28">
        <v>0.64049902981040163</v>
      </c>
      <c r="D652" s="28">
        <v>2.6005730837406489E-2</v>
      </c>
      <c r="E652" s="28">
        <v>0.6613140468919525</v>
      </c>
      <c r="F652" s="29">
        <v>2.6005730837406489E-2</v>
      </c>
      <c r="G652" s="28">
        <v>0.64351576138734745</v>
      </c>
      <c r="H652" s="28">
        <v>2.5697726409230771E-2</v>
      </c>
      <c r="I652" s="28">
        <v>0.66442881658665032</v>
      </c>
      <c r="J652" s="29">
        <v>2.5697726409230771E-2</v>
      </c>
      <c r="K652" s="28">
        <v>0.61590710544613059</v>
      </c>
      <c r="L652" s="28">
        <v>2.876437839051885E-2</v>
      </c>
      <c r="M652" s="28">
        <v>0.63592293111304021</v>
      </c>
      <c r="N652" s="29">
        <v>2.876437839051885E-2</v>
      </c>
    </row>
    <row r="653" spans="1:14" x14ac:dyDescent="0.2">
      <c r="A653" s="19">
        <v>2012</v>
      </c>
      <c r="B653" s="20">
        <v>10</v>
      </c>
      <c r="C653" s="28">
        <v>0.58284807614635958</v>
      </c>
      <c r="D653" s="28">
        <v>5.757963083721989E-2</v>
      </c>
      <c r="E653" s="28">
        <v>0.59163821105444758</v>
      </c>
      <c r="F653" s="29">
        <v>5.757963083721989E-2</v>
      </c>
      <c r="G653" s="28">
        <v>0.58461738134613017</v>
      </c>
      <c r="H653" s="28">
        <v>5.7002576548477103E-2</v>
      </c>
      <c r="I653" s="28">
        <v>0.59343419976238443</v>
      </c>
      <c r="J653" s="29">
        <v>5.7002576548477103E-2</v>
      </c>
      <c r="K653" s="28">
        <v>0.55903128246506528</v>
      </c>
      <c r="L653" s="28">
        <v>6.5922901646381898E-2</v>
      </c>
      <c r="M653" s="28">
        <v>0.56746222800957014</v>
      </c>
      <c r="N653" s="29">
        <v>6.5922901646381898E-2</v>
      </c>
    </row>
    <row r="654" spans="1:14" x14ac:dyDescent="0.2">
      <c r="A654" s="19">
        <v>2012</v>
      </c>
      <c r="B654" s="20">
        <v>11</v>
      </c>
      <c r="C654" s="28">
        <v>0.55160839818093987</v>
      </c>
      <c r="D654" s="28">
        <v>4.0669774737702252E-2</v>
      </c>
      <c r="E654" s="28">
        <v>0.56697985915337745</v>
      </c>
      <c r="F654" s="29">
        <v>4.0669774737702252E-2</v>
      </c>
      <c r="G654" s="28">
        <v>0.55235914833391697</v>
      </c>
      <c r="H654" s="28">
        <v>4.0497456028875292E-2</v>
      </c>
      <c r="I654" s="28">
        <v>0.56775153017469993</v>
      </c>
      <c r="J654" s="29">
        <v>4.0497456028875292E-2</v>
      </c>
      <c r="K654" s="28">
        <v>0.52770911457643555</v>
      </c>
      <c r="L654" s="28">
        <v>4.6622093736223447E-2</v>
      </c>
      <c r="M654" s="28">
        <v>0.5424145833224906</v>
      </c>
      <c r="N654" s="29">
        <v>4.6622093736223447E-2</v>
      </c>
    </row>
    <row r="655" spans="1:14" x14ac:dyDescent="0.2">
      <c r="A655" s="19">
        <v>2012</v>
      </c>
      <c r="B655" s="20">
        <v>12</v>
      </c>
      <c r="C655" s="28">
        <v>0.58892716647238608</v>
      </c>
      <c r="D655" s="28">
        <v>2.983947515055917E-2</v>
      </c>
      <c r="E655" s="28">
        <v>0.5918705363059541</v>
      </c>
      <c r="F655" s="29">
        <v>2.983947515055917E-2</v>
      </c>
      <c r="G655" s="28">
        <v>0.5887423442843549</v>
      </c>
      <c r="H655" s="28">
        <v>2.9865503039553449E-2</v>
      </c>
      <c r="I655" s="28">
        <v>0.59168479040428934</v>
      </c>
      <c r="J655" s="29">
        <v>2.9865503039553449E-2</v>
      </c>
      <c r="K655" s="28">
        <v>0.56196241143611225</v>
      </c>
      <c r="L655" s="28">
        <v>3.402726974220404E-2</v>
      </c>
      <c r="M655" s="28">
        <v>0.56477101545981157</v>
      </c>
      <c r="N655" s="29">
        <v>3.402726974220404E-2</v>
      </c>
    </row>
    <row r="656" spans="1:14" x14ac:dyDescent="0.2">
      <c r="A656" s="19">
        <v>2013</v>
      </c>
      <c r="B656" s="20">
        <v>1</v>
      </c>
      <c r="C656" s="28">
        <v>0.59319660444225242</v>
      </c>
      <c r="D656" s="28">
        <v>7.6506293857885779E-2</v>
      </c>
      <c r="E656" s="28">
        <v>0.59383787526014398</v>
      </c>
      <c r="F656" s="29">
        <v>7.6506293857885779E-2</v>
      </c>
      <c r="G656" s="28">
        <v>0.59201678000689717</v>
      </c>
      <c r="H656" s="28">
        <v>7.7027017976527293E-2</v>
      </c>
      <c r="I656" s="28">
        <v>0.59265677538427708</v>
      </c>
      <c r="J656" s="29">
        <v>7.7027017976527293E-2</v>
      </c>
      <c r="K656" s="28">
        <v>0.56457969573431122</v>
      </c>
      <c r="L656" s="28">
        <v>9.0194585892502871E-2</v>
      </c>
      <c r="M656" s="28">
        <v>0.56519003045392557</v>
      </c>
      <c r="N656" s="29">
        <v>9.0194585892502871E-2</v>
      </c>
    </row>
    <row r="657" spans="1:14" x14ac:dyDescent="0.2">
      <c r="A657" s="19">
        <v>2013</v>
      </c>
      <c r="B657" s="20">
        <v>2</v>
      </c>
      <c r="C657" s="28">
        <v>0.56773464118878358</v>
      </c>
      <c r="D657" s="28">
        <v>1.648633883069826E-2</v>
      </c>
      <c r="E657" s="28">
        <v>0.57030462441207874</v>
      </c>
      <c r="F657" s="29">
        <v>1.648633883069826E-2</v>
      </c>
      <c r="G657" s="28">
        <v>0.56699219394669576</v>
      </c>
      <c r="H657" s="28">
        <v>1.6509813316175782E-2</v>
      </c>
      <c r="I657" s="28">
        <v>0.5695588163094446</v>
      </c>
      <c r="J657" s="29">
        <v>1.6509813316175782E-2</v>
      </c>
      <c r="K657" s="28">
        <v>0.54071794007941554</v>
      </c>
      <c r="L657" s="28">
        <v>1.7537015802051938E-2</v>
      </c>
      <c r="M657" s="28">
        <v>0.54316562590607054</v>
      </c>
      <c r="N657" s="29">
        <v>1.7537015802051938E-2</v>
      </c>
    </row>
    <row r="658" spans="1:14" x14ac:dyDescent="0.2">
      <c r="A658" s="19">
        <v>2013</v>
      </c>
      <c r="B658" s="20">
        <v>3</v>
      </c>
      <c r="C658" s="28">
        <v>0.54076659644057701</v>
      </c>
      <c r="D658" s="28">
        <v>2.009199881968526E-2</v>
      </c>
      <c r="E658" s="28">
        <v>0.54243714112344676</v>
      </c>
      <c r="F658" s="29">
        <v>2.009199881968526E-2</v>
      </c>
      <c r="G658" s="28">
        <v>0.54042675142248187</v>
      </c>
      <c r="H658" s="28">
        <v>2.0115874569479601E-2</v>
      </c>
      <c r="I658" s="28">
        <v>0.54209624625077169</v>
      </c>
      <c r="J658" s="29">
        <v>2.0115874569479601E-2</v>
      </c>
      <c r="K658" s="28">
        <v>0.51538644396096966</v>
      </c>
      <c r="L658" s="28">
        <v>2.213776452659277E-2</v>
      </c>
      <c r="M658" s="28">
        <v>0.51697858387724638</v>
      </c>
      <c r="N658" s="29">
        <v>2.213776452659277E-2</v>
      </c>
    </row>
    <row r="659" spans="1:14" x14ac:dyDescent="0.2">
      <c r="A659" s="19">
        <v>2013</v>
      </c>
      <c r="B659" s="20">
        <v>4</v>
      </c>
      <c r="C659" s="28">
        <v>0.54286300953951272</v>
      </c>
      <c r="D659" s="28">
        <v>0.1223147246752754</v>
      </c>
      <c r="E659" s="28">
        <v>0.55727517940231075</v>
      </c>
      <c r="F659" s="29">
        <v>0.1223147246752754</v>
      </c>
      <c r="G659" s="28">
        <v>0.54288957683671291</v>
      </c>
      <c r="H659" s="28">
        <v>0.1222938916256459</v>
      </c>
      <c r="I659" s="28">
        <v>0.55730245201999395</v>
      </c>
      <c r="J659" s="29">
        <v>0.1222938916256459</v>
      </c>
      <c r="K659" s="28">
        <v>0.51773807266644278</v>
      </c>
      <c r="L659" s="28">
        <v>0.1434514235718839</v>
      </c>
      <c r="M659" s="28">
        <v>0.53148321447309477</v>
      </c>
      <c r="N659" s="29">
        <v>0.1434514235718839</v>
      </c>
    </row>
    <row r="660" spans="1:14" x14ac:dyDescent="0.2">
      <c r="A660" s="19">
        <v>2013</v>
      </c>
      <c r="B660" s="20">
        <v>5</v>
      </c>
      <c r="C660" s="28">
        <v>0.5465559092689094</v>
      </c>
      <c r="D660" s="28">
        <v>1.214711899701156E-2</v>
      </c>
      <c r="E660" s="28">
        <v>0.55852948583819395</v>
      </c>
      <c r="F660" s="29">
        <v>1.214711899701156E-2</v>
      </c>
      <c r="G660" s="28">
        <v>0.5469518565763799</v>
      </c>
      <c r="H660" s="28">
        <v>1.215521311805458E-2</v>
      </c>
      <c r="I660" s="28">
        <v>0.55893410729102255</v>
      </c>
      <c r="J660" s="29">
        <v>1.215521311805458E-2</v>
      </c>
      <c r="K660" s="28">
        <v>0.52161508155496916</v>
      </c>
      <c r="L660" s="28">
        <v>1.1644943762518579E-2</v>
      </c>
      <c r="M660" s="28">
        <v>0.5330422713680778</v>
      </c>
      <c r="N660" s="29">
        <v>1.1644943762518579E-2</v>
      </c>
    </row>
    <row r="661" spans="1:14" x14ac:dyDescent="0.2">
      <c r="A661" s="19">
        <v>2013</v>
      </c>
      <c r="B661" s="20">
        <v>6</v>
      </c>
      <c r="C661" s="28">
        <v>0.46213212303362539</v>
      </c>
      <c r="D661" s="28">
        <v>3.6982804086705352E-2</v>
      </c>
      <c r="E661" s="28">
        <v>0.48431516114674039</v>
      </c>
      <c r="F661" s="29">
        <v>3.6982804086705352E-2</v>
      </c>
      <c r="G661" s="28">
        <v>0.46277821222065141</v>
      </c>
      <c r="H661" s="28">
        <v>3.682584369248975E-2</v>
      </c>
      <c r="I661" s="28">
        <v>0.48499226358808473</v>
      </c>
      <c r="J661" s="29">
        <v>3.682584369248975E-2</v>
      </c>
      <c r="K661" s="28">
        <v>0.44134313528376612</v>
      </c>
      <c r="L661" s="28">
        <v>4.2450518621894133E-2</v>
      </c>
      <c r="M661" s="28">
        <v>0.4625282706660323</v>
      </c>
      <c r="N661" s="29">
        <v>4.2450518621894133E-2</v>
      </c>
    </row>
    <row r="662" spans="1:14" x14ac:dyDescent="0.2">
      <c r="A662" s="19">
        <v>2013</v>
      </c>
      <c r="B662" s="20">
        <v>7</v>
      </c>
      <c r="C662" s="28">
        <v>0.48116225026478898</v>
      </c>
      <c r="D662" s="28">
        <v>4.8884561923580573E-2</v>
      </c>
      <c r="E662" s="28">
        <v>0.50881979551802636</v>
      </c>
      <c r="F662" s="29">
        <v>4.8884561923580573E-2</v>
      </c>
      <c r="G662" s="28">
        <v>0.48215816472827527</v>
      </c>
      <c r="H662" s="28">
        <v>4.8557267956185292E-2</v>
      </c>
      <c r="I662" s="28">
        <v>0.50987295584676307</v>
      </c>
      <c r="J662" s="29">
        <v>4.8557267956185292E-2</v>
      </c>
      <c r="K662" s="28">
        <v>0.45982801118291861</v>
      </c>
      <c r="L662" s="28">
        <v>5.6405454462094329E-2</v>
      </c>
      <c r="M662" s="28">
        <v>0.48625924933802961</v>
      </c>
      <c r="N662" s="29">
        <v>5.6405454462094329E-2</v>
      </c>
    </row>
    <row r="663" spans="1:14" x14ac:dyDescent="0.2">
      <c r="A663" s="19">
        <v>2013</v>
      </c>
      <c r="B663" s="20">
        <v>8</v>
      </c>
      <c r="C663" s="28">
        <v>0.51207861259049681</v>
      </c>
      <c r="D663" s="28">
        <v>1.240672789677295E-2</v>
      </c>
      <c r="E663" s="28">
        <v>0.54300990121932668</v>
      </c>
      <c r="F663" s="29">
        <v>1.240672789677295E-2</v>
      </c>
      <c r="G663" s="28">
        <v>0.51348155114733574</v>
      </c>
      <c r="H663" s="28">
        <v>1.2430068729540601E-2</v>
      </c>
      <c r="I663" s="28">
        <v>0.54449758203323928</v>
      </c>
      <c r="J663" s="29">
        <v>1.2430068729540601E-2</v>
      </c>
      <c r="K663" s="28">
        <v>0.48970344824550172</v>
      </c>
      <c r="L663" s="28">
        <v>1.206121945128383E-2</v>
      </c>
      <c r="M663" s="28">
        <v>0.51928320090025248</v>
      </c>
      <c r="N663" s="29">
        <v>1.206121945128383E-2</v>
      </c>
    </row>
    <row r="664" spans="1:14" x14ac:dyDescent="0.2">
      <c r="A664" s="19">
        <v>2013</v>
      </c>
      <c r="B664" s="20">
        <v>9</v>
      </c>
      <c r="C664" s="28">
        <v>0.44257287085557068</v>
      </c>
      <c r="D664" s="28">
        <v>4.1335856466204239E-2</v>
      </c>
      <c r="E664" s="28">
        <v>0.48287727424771848</v>
      </c>
      <c r="F664" s="29">
        <v>4.1335856466204239E-2</v>
      </c>
      <c r="G664" s="28">
        <v>0.44408103543952743</v>
      </c>
      <c r="H664" s="28">
        <v>4.089705437725745E-2</v>
      </c>
      <c r="I664" s="28">
        <v>0.48452278496781781</v>
      </c>
      <c r="J664" s="29">
        <v>4.089705437725745E-2</v>
      </c>
      <c r="K664" s="28">
        <v>0.423519057434598</v>
      </c>
      <c r="L664" s="28">
        <v>4.7275922531634762E-2</v>
      </c>
      <c r="M664" s="28">
        <v>0.46208826051771418</v>
      </c>
      <c r="N664" s="29">
        <v>4.7275922531634762E-2</v>
      </c>
    </row>
    <row r="665" spans="1:14" x14ac:dyDescent="0.2">
      <c r="A665" s="19">
        <v>2013</v>
      </c>
      <c r="B665" s="20">
        <v>10</v>
      </c>
      <c r="C665" s="28">
        <v>0.47344166080253469</v>
      </c>
      <c r="D665" s="28">
        <v>3.5203351019648173E-2</v>
      </c>
      <c r="E665" s="28">
        <v>0.50642291763429104</v>
      </c>
      <c r="F665" s="29">
        <v>3.5203351019648173E-2</v>
      </c>
      <c r="G665" s="28">
        <v>0.47537041369870342</v>
      </c>
      <c r="H665" s="28">
        <v>3.4777880915108042E-2</v>
      </c>
      <c r="I665" s="28">
        <v>0.50848603279702853</v>
      </c>
      <c r="J665" s="29">
        <v>3.4777880915108042E-2</v>
      </c>
      <c r="K665" s="28">
        <v>0.45336217697709552</v>
      </c>
      <c r="L665" s="28">
        <v>3.996146830684591E-2</v>
      </c>
      <c r="M665" s="28">
        <v>0.48494464137479909</v>
      </c>
      <c r="N665" s="29">
        <v>3.996146830684591E-2</v>
      </c>
    </row>
    <row r="666" spans="1:14" x14ac:dyDescent="0.2">
      <c r="A666" s="19">
        <v>2013</v>
      </c>
      <c r="B666" s="20">
        <v>11</v>
      </c>
      <c r="C666" s="28">
        <v>0.42808105183704531</v>
      </c>
      <c r="D666" s="28">
        <v>5.2115610658954363E-2</v>
      </c>
      <c r="E666" s="28">
        <v>0.47681433640967341</v>
      </c>
      <c r="F666" s="29">
        <v>5.2115610658954363E-2</v>
      </c>
      <c r="G666" s="28">
        <v>0.43010939978172541</v>
      </c>
      <c r="H666" s="28">
        <v>5.1315318604538238E-2</v>
      </c>
      <c r="I666" s="28">
        <v>0.47907359403179939</v>
      </c>
      <c r="J666" s="29">
        <v>5.1315318604538238E-2</v>
      </c>
      <c r="K666" s="28">
        <v>0.4101988798099041</v>
      </c>
      <c r="L666" s="28">
        <v>5.9608509024824848E-2</v>
      </c>
      <c r="M666" s="28">
        <v>0.45689643546055442</v>
      </c>
      <c r="N666" s="29">
        <v>5.9608509024824848E-2</v>
      </c>
    </row>
    <row r="667" spans="1:14" x14ac:dyDescent="0.2">
      <c r="A667" s="19">
        <v>2013</v>
      </c>
      <c r="B667" s="20">
        <v>12</v>
      </c>
      <c r="C667" s="28">
        <v>0.35679818185693968</v>
      </c>
      <c r="D667" s="28">
        <v>3.0785967525261179E-2</v>
      </c>
      <c r="E667" s="28">
        <v>0.39794293214328169</v>
      </c>
      <c r="F667" s="29">
        <v>3.0785967525261179E-2</v>
      </c>
      <c r="G667" s="28">
        <v>0.35872515432762009</v>
      </c>
      <c r="H667" s="28">
        <v>3.0320959730109062E-2</v>
      </c>
      <c r="I667" s="28">
        <v>0.40009211651174198</v>
      </c>
      <c r="J667" s="29">
        <v>3.0320959730109062E-2</v>
      </c>
      <c r="K667" s="28">
        <v>0.3421210215633344</v>
      </c>
      <c r="L667" s="28">
        <v>3.4594907073841698E-2</v>
      </c>
      <c r="M667" s="28">
        <v>0.38157325174755569</v>
      </c>
      <c r="N667" s="29">
        <v>3.4594907073841698E-2</v>
      </c>
    </row>
    <row r="668" spans="1:14" x14ac:dyDescent="0.2">
      <c r="A668" s="19">
        <v>2014</v>
      </c>
      <c r="B668" s="20">
        <v>1</v>
      </c>
      <c r="C668" s="28">
        <v>0.38370548734870019</v>
      </c>
      <c r="D668" s="28">
        <v>3.3346617785938427E-2</v>
      </c>
      <c r="E668" s="28">
        <v>0.42126284788182128</v>
      </c>
      <c r="F668" s="29">
        <v>3.3346617785938427E-2</v>
      </c>
      <c r="G668" s="28">
        <v>0.38603128377836199</v>
      </c>
      <c r="H668" s="28">
        <v>3.2851821159117549E-2</v>
      </c>
      <c r="I668" s="28">
        <v>0.4238162948870301</v>
      </c>
      <c r="J668" s="29">
        <v>3.2851821159117549E-2</v>
      </c>
      <c r="K668" s="28">
        <v>0.36816526874075922</v>
      </c>
      <c r="L668" s="28">
        <v>3.694059400053129E-2</v>
      </c>
      <c r="M668" s="28">
        <v>0.40420154184546009</v>
      </c>
      <c r="N668" s="29">
        <v>3.694059400053129E-2</v>
      </c>
    </row>
    <row r="669" spans="1:14" x14ac:dyDescent="0.2">
      <c r="A669" s="19">
        <v>2014</v>
      </c>
      <c r="B669" s="20">
        <v>2</v>
      </c>
      <c r="C669" s="28">
        <v>0.39558441852394599</v>
      </c>
      <c r="D669" s="28">
        <v>6.3670514367020953E-2</v>
      </c>
      <c r="E669" s="28">
        <v>0.42485968382140621</v>
      </c>
      <c r="F669" s="29">
        <v>6.3670514367020953E-2</v>
      </c>
      <c r="G669" s="28">
        <v>0.39844805000034228</v>
      </c>
      <c r="H669" s="28">
        <v>6.221092297709626E-2</v>
      </c>
      <c r="I669" s="28">
        <v>0.42793523863770161</v>
      </c>
      <c r="J669" s="29">
        <v>6.221092297709626E-2</v>
      </c>
      <c r="K669" s="28">
        <v>0.38015410936631339</v>
      </c>
      <c r="L669" s="28">
        <v>7.1978490207989507E-2</v>
      </c>
      <c r="M669" s="28">
        <v>0.40828745305852671</v>
      </c>
      <c r="N669" s="29">
        <v>7.1978490207989507E-2</v>
      </c>
    </row>
    <row r="670" spans="1:14" x14ac:dyDescent="0.2">
      <c r="A670" s="19">
        <v>2014</v>
      </c>
      <c r="B670" s="20">
        <v>3</v>
      </c>
      <c r="C670" s="28">
        <v>0.38146305863887692</v>
      </c>
      <c r="D670" s="28">
        <v>6.4905336033482183E-2</v>
      </c>
      <c r="E670" s="28">
        <v>0.40039408182231678</v>
      </c>
      <c r="F670" s="29">
        <v>6.4905336033482183E-2</v>
      </c>
      <c r="G670" s="28">
        <v>0.38467301107613627</v>
      </c>
      <c r="H670" s="28">
        <v>6.3177881376033973E-2</v>
      </c>
      <c r="I670" s="28">
        <v>0.40376333588166341</v>
      </c>
      <c r="J670" s="29">
        <v>6.3177881376033973E-2</v>
      </c>
      <c r="K670" s="28">
        <v>0.36715309048823891</v>
      </c>
      <c r="L670" s="28">
        <v>7.3017106583103022E-2</v>
      </c>
      <c r="M670" s="28">
        <v>0.38537394703121658</v>
      </c>
      <c r="N670" s="29">
        <v>7.3017106583103022E-2</v>
      </c>
    </row>
    <row r="671" spans="1:14" x14ac:dyDescent="0.2">
      <c r="A671" s="19">
        <v>2014</v>
      </c>
      <c r="B671" s="20">
        <v>4</v>
      </c>
      <c r="C671" s="28">
        <v>0.42156241630505409</v>
      </c>
      <c r="D671" s="28">
        <v>1.7492291328096279E-2</v>
      </c>
      <c r="E671" s="28">
        <v>0.44481492745516721</v>
      </c>
      <c r="F671" s="29">
        <v>1.7492291328096279E-2</v>
      </c>
      <c r="G671" s="28">
        <v>0.42560476984502882</v>
      </c>
      <c r="H671" s="28">
        <v>1.7518655204140018E-2</v>
      </c>
      <c r="I671" s="28">
        <v>0.44908024885737402</v>
      </c>
      <c r="J671" s="29">
        <v>1.7518655204140018E-2</v>
      </c>
      <c r="K671" s="28">
        <v>0.40637713552899468</v>
      </c>
      <c r="L671" s="28">
        <v>1.7457161638805781E-2</v>
      </c>
      <c r="M671" s="28">
        <v>0.42879205799257869</v>
      </c>
      <c r="N671" s="29">
        <v>1.7457161638805781E-2</v>
      </c>
    </row>
    <row r="672" spans="1:14" x14ac:dyDescent="0.2">
      <c r="A672" s="19">
        <v>2014</v>
      </c>
      <c r="B672" s="20">
        <v>5</v>
      </c>
      <c r="C672" s="28">
        <v>0.41371372653125338</v>
      </c>
      <c r="D672" s="28">
        <v>2.7363591059710021E-2</v>
      </c>
      <c r="E672" s="28">
        <v>0.424533866684637</v>
      </c>
      <c r="F672" s="29">
        <v>2.7363591059710021E-2</v>
      </c>
      <c r="G672" s="28">
        <v>0.41816586486651203</v>
      </c>
      <c r="H672" s="28">
        <v>2.679524547690277E-2</v>
      </c>
      <c r="I672" s="28">
        <v>0.42910244486145849</v>
      </c>
      <c r="J672" s="29">
        <v>2.679524547690277E-2</v>
      </c>
      <c r="K672" s="28">
        <v>0.39942797920338569</v>
      </c>
      <c r="L672" s="28">
        <v>2.936458130487643E-2</v>
      </c>
      <c r="M672" s="28">
        <v>0.40987449436351769</v>
      </c>
      <c r="N672" s="29">
        <v>2.936458130487643E-2</v>
      </c>
    </row>
    <row r="673" spans="1:14" x14ac:dyDescent="0.2">
      <c r="A673" s="19">
        <v>2014</v>
      </c>
      <c r="B673" s="20">
        <v>6</v>
      </c>
      <c r="C673" s="28">
        <v>0.37226561236343209</v>
      </c>
      <c r="D673" s="28">
        <v>3.4965930054328798E-2</v>
      </c>
      <c r="E673" s="28">
        <v>0.38133783660735099</v>
      </c>
      <c r="F673" s="29">
        <v>3.4965930054328798E-2</v>
      </c>
      <c r="G673" s="28">
        <v>0.37670752465246032</v>
      </c>
      <c r="H673" s="28">
        <v>3.393000949348942E-2</v>
      </c>
      <c r="I673" s="28">
        <v>0.38588799962655551</v>
      </c>
      <c r="J673" s="29">
        <v>3.393000949348942E-2</v>
      </c>
      <c r="K673" s="28">
        <v>0.35996572219715328</v>
      </c>
      <c r="L673" s="28">
        <v>3.8031311896717469E-2</v>
      </c>
      <c r="M673" s="28">
        <v>0.36873819444126849</v>
      </c>
      <c r="N673" s="29">
        <v>3.8031311896717469E-2</v>
      </c>
    </row>
    <row r="674" spans="1:14" x14ac:dyDescent="0.2">
      <c r="A674" s="19">
        <v>2014</v>
      </c>
      <c r="B674" s="20">
        <v>7</v>
      </c>
      <c r="C674" s="28">
        <v>0.36297810261111318</v>
      </c>
      <c r="D674" s="28">
        <v>5.642763809594846E-2</v>
      </c>
      <c r="E674" s="28">
        <v>0.36356833760749652</v>
      </c>
      <c r="F674" s="29">
        <v>5.642763809594846E-2</v>
      </c>
      <c r="G674" s="28">
        <v>0.36773351577150021</v>
      </c>
      <c r="H674" s="28">
        <v>5.4196971848058037E-2</v>
      </c>
      <c r="I674" s="28">
        <v>0.36833148349679828</v>
      </c>
      <c r="J674" s="29">
        <v>5.4196971848058037E-2</v>
      </c>
      <c r="K674" s="28">
        <v>0.35152549852184162</v>
      </c>
      <c r="L674" s="28">
        <v>6.2049328697392749E-2</v>
      </c>
      <c r="M674" s="28">
        <v>0.35209711055533932</v>
      </c>
      <c r="N674" s="29">
        <v>6.2049328697392749E-2</v>
      </c>
    </row>
    <row r="675" spans="1:14" x14ac:dyDescent="0.2">
      <c r="A675" s="19">
        <v>2014</v>
      </c>
      <c r="B675" s="20">
        <v>8</v>
      </c>
      <c r="C675" s="28">
        <v>0.42073077287314692</v>
      </c>
      <c r="D675" s="28">
        <v>3.2971631365341238E-2</v>
      </c>
      <c r="E675" s="28">
        <v>0.40982961701387399</v>
      </c>
      <c r="F675" s="29">
        <v>3.2971631365341238E-2</v>
      </c>
      <c r="G675" s="28">
        <v>0.42673392538826521</v>
      </c>
      <c r="H675" s="28">
        <v>3.1866806955939672E-2</v>
      </c>
      <c r="I675" s="28">
        <v>0.41567722754006819</v>
      </c>
      <c r="J675" s="29">
        <v>3.1866806955939672E-2</v>
      </c>
      <c r="K675" s="28">
        <v>0.40808194215687538</v>
      </c>
      <c r="L675" s="28">
        <v>3.5457590668465419E-2</v>
      </c>
      <c r="M675" s="28">
        <v>0.39750851814886218</v>
      </c>
      <c r="N675" s="29">
        <v>3.5457590668465419E-2</v>
      </c>
    </row>
    <row r="676" spans="1:14" x14ac:dyDescent="0.2">
      <c r="A676" s="19">
        <v>2014</v>
      </c>
      <c r="B676" s="20">
        <v>9</v>
      </c>
      <c r="C676" s="28">
        <v>0.484488132949629</v>
      </c>
      <c r="D676" s="28">
        <v>5.4563397395458083E-2</v>
      </c>
      <c r="E676" s="28">
        <v>0.47351660182949917</v>
      </c>
      <c r="F676" s="29">
        <v>5.4563397395458083E-2</v>
      </c>
      <c r="G676" s="28">
        <v>0.49196571550157309</v>
      </c>
      <c r="H676" s="28">
        <v>5.206928257069067E-2</v>
      </c>
      <c r="I676" s="28">
        <v>0.48082484993526697</v>
      </c>
      <c r="J676" s="29">
        <v>5.206928257069067E-2</v>
      </c>
      <c r="K676" s="28">
        <v>0.47064283770571169</v>
      </c>
      <c r="L676" s="28">
        <v>5.9379427106030308E-2</v>
      </c>
      <c r="M676" s="28">
        <v>0.45998484179378452</v>
      </c>
      <c r="N676" s="29">
        <v>5.9379427106030308E-2</v>
      </c>
    </row>
    <row r="677" spans="1:14" x14ac:dyDescent="0.2">
      <c r="A677" s="19">
        <v>2014</v>
      </c>
      <c r="B677" s="20">
        <v>10</v>
      </c>
      <c r="C677" s="28">
        <v>0.41372180748088982</v>
      </c>
      <c r="D677" s="28">
        <v>3.9743831204546172E-2</v>
      </c>
      <c r="E677" s="28">
        <v>0.39049845052009102</v>
      </c>
      <c r="F677" s="29">
        <v>3.9743831204546172E-2</v>
      </c>
      <c r="G677" s="28">
        <v>0.42058871158163702</v>
      </c>
      <c r="H677" s="28">
        <v>3.8010184106951547E-2</v>
      </c>
      <c r="I677" s="28">
        <v>0.39697989617445312</v>
      </c>
      <c r="J677" s="29">
        <v>3.8010184106951547E-2</v>
      </c>
      <c r="K677" s="28">
        <v>0.40251350652346152</v>
      </c>
      <c r="L677" s="28">
        <v>4.2719451718632583E-2</v>
      </c>
      <c r="M677" s="28">
        <v>0.37991930270216789</v>
      </c>
      <c r="N677" s="29">
        <v>4.2719451718632583E-2</v>
      </c>
    </row>
    <row r="678" spans="1:14" x14ac:dyDescent="0.2">
      <c r="A678" s="19">
        <v>2014</v>
      </c>
      <c r="B678" s="20">
        <v>11</v>
      </c>
      <c r="C678" s="28">
        <v>0.42069627193443021</v>
      </c>
      <c r="D678" s="28">
        <v>4.5816604937546343E-2</v>
      </c>
      <c r="E678" s="28">
        <v>0.40590773964998328</v>
      </c>
      <c r="F678" s="29">
        <v>4.5816604937546343E-2</v>
      </c>
      <c r="G678" s="28">
        <v>0.42816787018159003</v>
      </c>
      <c r="H678" s="28">
        <v>4.3555041759930052E-2</v>
      </c>
      <c r="I678" s="28">
        <v>0.41311669242280491</v>
      </c>
      <c r="J678" s="29">
        <v>4.3555041759930052E-2</v>
      </c>
      <c r="K678" s="28">
        <v>0.40992364704851558</v>
      </c>
      <c r="L678" s="28">
        <v>4.9219958500844548E-2</v>
      </c>
      <c r="M678" s="28">
        <v>0.39551379962899758</v>
      </c>
      <c r="N678" s="29">
        <v>4.9219958500844548E-2</v>
      </c>
    </row>
    <row r="679" spans="1:14" x14ac:dyDescent="0.2">
      <c r="A679" s="19">
        <v>2014</v>
      </c>
      <c r="B679" s="20">
        <v>12</v>
      </c>
      <c r="C679" s="28">
        <v>0.37041920350779761</v>
      </c>
      <c r="D679" s="28">
        <v>3.8505534288368393E-2</v>
      </c>
      <c r="E679" s="28">
        <v>0.34847068297867922</v>
      </c>
      <c r="F679" s="29">
        <v>3.8505534288368393E-2</v>
      </c>
      <c r="G679" s="28">
        <v>0.3774277519029382</v>
      </c>
      <c r="H679" s="28">
        <v>3.6644109349697682E-2</v>
      </c>
      <c r="I679" s="28">
        <v>0.35506395250362799</v>
      </c>
      <c r="J679" s="29">
        <v>3.6644109349697682E-2</v>
      </c>
      <c r="K679" s="28">
        <v>0.36148360198920582</v>
      </c>
      <c r="L679" s="28">
        <v>4.0994874445348779E-2</v>
      </c>
      <c r="M679" s="28">
        <v>0.3400645443807826</v>
      </c>
      <c r="N679" s="29">
        <v>4.0994874445348779E-2</v>
      </c>
    </row>
    <row r="680" spans="1:14" x14ac:dyDescent="0.2">
      <c r="A680" s="19">
        <v>2015</v>
      </c>
      <c r="B680" s="20">
        <v>1</v>
      </c>
      <c r="C680" s="28">
        <v>0.41141094996767757</v>
      </c>
      <c r="D680" s="28">
        <v>1.737035315468714E-2</v>
      </c>
      <c r="E680" s="28">
        <v>0.38472382484150153</v>
      </c>
      <c r="F680" s="29">
        <v>1.737035315468714E-2</v>
      </c>
      <c r="G680" s="28">
        <v>0.41967183839295141</v>
      </c>
      <c r="H680" s="28">
        <v>1.7148673125772281E-2</v>
      </c>
      <c r="I680" s="28">
        <v>0.39244885158619541</v>
      </c>
      <c r="J680" s="29">
        <v>1.7148673125772281E-2</v>
      </c>
      <c r="K680" s="28">
        <v>0.40209650100399019</v>
      </c>
      <c r="L680" s="28">
        <v>1.766948097400704E-2</v>
      </c>
      <c r="M680" s="28">
        <v>0.37601357920539902</v>
      </c>
      <c r="N680" s="29">
        <v>1.766948097400704E-2</v>
      </c>
    </row>
    <row r="681" spans="1:14" x14ac:dyDescent="0.2">
      <c r="A681" s="19">
        <v>2015</v>
      </c>
      <c r="B681" s="20">
        <v>2</v>
      </c>
      <c r="C681" s="28">
        <v>0.52007926130810156</v>
      </c>
      <c r="D681" s="28">
        <v>4.7090319104764751E-2</v>
      </c>
      <c r="E681" s="28">
        <v>0.48111258498120568</v>
      </c>
      <c r="F681" s="29">
        <v>4.7090319104764751E-2</v>
      </c>
      <c r="G681" s="28">
        <v>0.52957907572378582</v>
      </c>
      <c r="H681" s="28">
        <v>4.4588145522910932E-2</v>
      </c>
      <c r="I681" s="28">
        <v>0.48990063059347633</v>
      </c>
      <c r="J681" s="29">
        <v>4.4588145522910932E-2</v>
      </c>
      <c r="K681" s="28">
        <v>0.50750680776309576</v>
      </c>
      <c r="L681" s="28">
        <v>5.0525767127805182E-2</v>
      </c>
      <c r="M681" s="28">
        <v>0.46948211617654689</v>
      </c>
      <c r="N681" s="29">
        <v>5.0525767127805182E-2</v>
      </c>
    </row>
    <row r="682" spans="1:14" x14ac:dyDescent="0.2">
      <c r="A682" s="19">
        <v>2015</v>
      </c>
      <c r="B682" s="20">
        <v>3</v>
      </c>
      <c r="C682" s="28">
        <v>0.55017542275475517</v>
      </c>
      <c r="D682" s="28">
        <v>9.8380421853235089E-2</v>
      </c>
      <c r="E682" s="28">
        <v>0.4955634757031685</v>
      </c>
      <c r="F682" s="29">
        <v>9.8380421853235089E-2</v>
      </c>
      <c r="G682" s="28">
        <v>0.55922558983974557</v>
      </c>
      <c r="H682" s="28">
        <v>9.3172692380731018E-2</v>
      </c>
      <c r="I682" s="28">
        <v>0.50371529795992431</v>
      </c>
      <c r="J682" s="29">
        <v>9.3172692380731018E-2</v>
      </c>
      <c r="K682" s="28">
        <v>0.5360297042445763</v>
      </c>
      <c r="L682" s="28">
        <v>0.1067718046297278</v>
      </c>
      <c r="M682" s="28">
        <v>0.48282190066856778</v>
      </c>
      <c r="N682" s="29">
        <v>0.1067718046297278</v>
      </c>
    </row>
    <row r="683" spans="1:14" x14ac:dyDescent="0.2">
      <c r="A683" s="19">
        <v>2015</v>
      </c>
      <c r="B683" s="20">
        <v>4</v>
      </c>
      <c r="C683" s="28">
        <v>0.56331495691230005</v>
      </c>
      <c r="D683" s="28">
        <v>4.4647367495256787E-2</v>
      </c>
      <c r="E683" s="28">
        <v>0.50649339871431298</v>
      </c>
      <c r="F683" s="29">
        <v>4.4647367495256787E-2</v>
      </c>
      <c r="G683" s="28">
        <v>0.57155622030493236</v>
      </c>
      <c r="H683" s="28">
        <v>4.2743495735850803E-2</v>
      </c>
      <c r="I683" s="28">
        <v>0.51390336618315835</v>
      </c>
      <c r="J683" s="29">
        <v>4.2743495735850803E-2</v>
      </c>
      <c r="K683" s="28">
        <v>0.54796361188937881</v>
      </c>
      <c r="L683" s="28">
        <v>4.8346214053503048E-2</v>
      </c>
      <c r="M683" s="28">
        <v>0.49269054327778322</v>
      </c>
      <c r="N683" s="29">
        <v>4.8346214053503048E-2</v>
      </c>
    </row>
    <row r="684" spans="1:14" x14ac:dyDescent="0.2">
      <c r="A684" s="19">
        <v>2015</v>
      </c>
      <c r="B684" s="20">
        <v>5</v>
      </c>
      <c r="C684" s="28">
        <v>0.52269504068374395</v>
      </c>
      <c r="D684" s="28">
        <v>2.0224927828520908E-2</v>
      </c>
      <c r="E684" s="28">
        <v>0.45018883290128842</v>
      </c>
      <c r="F684" s="29">
        <v>2.0224927828520908E-2</v>
      </c>
      <c r="G684" s="28">
        <v>0.52938924314366853</v>
      </c>
      <c r="H684" s="28">
        <v>1.9877788778032961E-2</v>
      </c>
      <c r="I684" s="28">
        <v>0.4559544418282378</v>
      </c>
      <c r="J684" s="29">
        <v>1.9877788778032961E-2</v>
      </c>
      <c r="K684" s="28">
        <v>0.50764369694187661</v>
      </c>
      <c r="L684" s="28">
        <v>2.1097970929079349E-2</v>
      </c>
      <c r="M684" s="28">
        <v>0.43722535258227929</v>
      </c>
      <c r="N684" s="29">
        <v>2.1097970929079349E-2</v>
      </c>
    </row>
    <row r="685" spans="1:14" x14ac:dyDescent="0.2">
      <c r="A685" s="19">
        <v>2015</v>
      </c>
      <c r="B685" s="20">
        <v>6</v>
      </c>
      <c r="C685" s="28">
        <v>0.58198324819973513</v>
      </c>
      <c r="D685" s="28">
        <v>7.4322189980874934E-2</v>
      </c>
      <c r="E685" s="28">
        <v>0.50506863834164817</v>
      </c>
      <c r="F685" s="29">
        <v>7.4322189980874934E-2</v>
      </c>
      <c r="G685" s="28">
        <v>0.5883740340623751</v>
      </c>
      <c r="H685" s="28">
        <v>7.1687024881004105E-2</v>
      </c>
      <c r="I685" s="28">
        <v>0.51061482119753143</v>
      </c>
      <c r="J685" s="29">
        <v>7.1687024881004105E-2</v>
      </c>
      <c r="K685" s="28">
        <v>0.56432421299595392</v>
      </c>
      <c r="L685" s="28">
        <v>8.1890696076232894E-2</v>
      </c>
      <c r="M685" s="28">
        <v>0.48974341224211632</v>
      </c>
      <c r="N685" s="29">
        <v>8.1890696076232894E-2</v>
      </c>
    </row>
    <row r="686" spans="1:14" x14ac:dyDescent="0.2">
      <c r="A686" s="19">
        <v>2015</v>
      </c>
      <c r="B686" s="20">
        <v>7</v>
      </c>
      <c r="C686" s="28">
        <v>0.59374576883742647</v>
      </c>
      <c r="D686" s="28">
        <v>4.9333533957783768E-2</v>
      </c>
      <c r="E686" s="28">
        <v>0.50339262702905707</v>
      </c>
      <c r="F686" s="29">
        <v>4.9333533957783768E-2</v>
      </c>
      <c r="G686" s="28">
        <v>0.59917961355084703</v>
      </c>
      <c r="H686" s="28">
        <v>4.7952728038174769E-2</v>
      </c>
      <c r="I686" s="28">
        <v>0.50799957752659519</v>
      </c>
      <c r="J686" s="29">
        <v>4.7952728038174769E-2</v>
      </c>
      <c r="K686" s="28">
        <v>0.57480917894332284</v>
      </c>
      <c r="L686" s="28">
        <v>5.4374313822621867E-2</v>
      </c>
      <c r="M686" s="28">
        <v>0.48733770885687422</v>
      </c>
      <c r="N686" s="29">
        <v>5.4374313822621867E-2</v>
      </c>
    </row>
    <row r="687" spans="1:14" x14ac:dyDescent="0.2">
      <c r="A687" s="19">
        <v>2015</v>
      </c>
      <c r="B687" s="20">
        <v>8</v>
      </c>
      <c r="C687" s="28">
        <v>0.66691539860623128</v>
      </c>
      <c r="D687" s="28">
        <v>6.9650978570894542E-2</v>
      </c>
      <c r="E687" s="28">
        <v>0.55905919646626578</v>
      </c>
      <c r="F687" s="29">
        <v>6.9650978570894542E-2</v>
      </c>
      <c r="G687" s="28">
        <v>0.67179678536295895</v>
      </c>
      <c r="H687" s="28">
        <v>6.7991915757028856E-2</v>
      </c>
      <c r="I687" s="28">
        <v>0.56315114600523342</v>
      </c>
      <c r="J687" s="29">
        <v>6.7991915757028856E-2</v>
      </c>
      <c r="K687" s="28">
        <v>0.6446088253507618</v>
      </c>
      <c r="L687" s="28">
        <v>7.7572469900823851E-2</v>
      </c>
      <c r="M687" s="28">
        <v>0.54036013066844368</v>
      </c>
      <c r="N687" s="29">
        <v>7.7572469900823851E-2</v>
      </c>
    </row>
    <row r="688" spans="1:14" x14ac:dyDescent="0.2">
      <c r="A688" s="19">
        <v>2015</v>
      </c>
      <c r="B688" s="20">
        <v>9</v>
      </c>
      <c r="C688" s="28">
        <v>0.70262889091718383</v>
      </c>
      <c r="D688" s="28">
        <v>8.8162851817786977E-2</v>
      </c>
      <c r="E688" s="28">
        <v>0.58600468927361404</v>
      </c>
      <c r="F688" s="29">
        <v>8.8162851817786977E-2</v>
      </c>
      <c r="G688" s="28">
        <v>0.70648188023755631</v>
      </c>
      <c r="H688" s="28">
        <v>8.6546669317150493E-2</v>
      </c>
      <c r="I688" s="28">
        <v>0.58921814923611593</v>
      </c>
      <c r="J688" s="29">
        <v>8.6546669317150493E-2</v>
      </c>
      <c r="K688" s="28">
        <v>0.67803356503735002</v>
      </c>
      <c r="L688" s="28">
        <v>9.8949063246048019E-2</v>
      </c>
      <c r="M688" s="28">
        <v>0.56549176063360163</v>
      </c>
      <c r="N688" s="29">
        <v>9.8949063246048019E-2</v>
      </c>
    </row>
    <row r="689" spans="1:14" x14ac:dyDescent="0.2">
      <c r="A689" s="19">
        <v>2015</v>
      </c>
      <c r="B689" s="20">
        <v>10</v>
      </c>
      <c r="C689" s="28">
        <v>0.72272167603231774</v>
      </c>
      <c r="D689" s="28">
        <v>8.4044276915368449E-2</v>
      </c>
      <c r="E689" s="28">
        <v>0.58321687039886538</v>
      </c>
      <c r="F689" s="29">
        <v>8.4044276915368449E-2</v>
      </c>
      <c r="G689" s="28">
        <v>0.72535583455353658</v>
      </c>
      <c r="H689" s="28">
        <v>8.3017020018466461E-2</v>
      </c>
      <c r="I689" s="28">
        <v>0.58534256517159433</v>
      </c>
      <c r="J689" s="29">
        <v>8.3017020018466461E-2</v>
      </c>
      <c r="K689" s="28">
        <v>0.69629503063594667</v>
      </c>
      <c r="L689" s="28">
        <v>9.4849342902343522E-2</v>
      </c>
      <c r="M689" s="28">
        <v>0.56189128140058697</v>
      </c>
      <c r="N689" s="29">
        <v>9.4849342902343522E-2</v>
      </c>
    </row>
    <row r="690" spans="1:14" x14ac:dyDescent="0.2">
      <c r="A690" s="19">
        <v>2015</v>
      </c>
      <c r="B690" s="20">
        <v>11</v>
      </c>
      <c r="C690" s="28">
        <v>0.56452692444955865</v>
      </c>
      <c r="D690" s="28">
        <v>4.2156240100549899E-2</v>
      </c>
      <c r="E690" s="28">
        <v>0.42851913973130251</v>
      </c>
      <c r="F690" s="29">
        <v>4.2156240100549899E-2</v>
      </c>
      <c r="G690" s="28">
        <v>0.56554456315272761</v>
      </c>
      <c r="H690" s="28">
        <v>4.1927638285165769E-2</v>
      </c>
      <c r="I690" s="28">
        <v>0.42929160538839117</v>
      </c>
      <c r="J690" s="29">
        <v>4.1927638285165769E-2</v>
      </c>
      <c r="K690" s="28">
        <v>0.54300173984985245</v>
      </c>
      <c r="L690" s="28">
        <v>4.7291446611473539E-2</v>
      </c>
      <c r="M690" s="28">
        <v>0.4121798772661554</v>
      </c>
      <c r="N690" s="29">
        <v>4.7291446611473539E-2</v>
      </c>
    </row>
    <row r="691" spans="1:14" x14ac:dyDescent="0.2">
      <c r="A691" s="19">
        <v>2015</v>
      </c>
      <c r="B691" s="20">
        <v>12</v>
      </c>
      <c r="C691" s="28">
        <v>0.54619082265723462</v>
      </c>
      <c r="D691" s="28">
        <v>1.450656197273708E-2</v>
      </c>
      <c r="E691" s="28">
        <v>0.39829793524609008</v>
      </c>
      <c r="F691" s="29">
        <v>1.450656197273708E-2</v>
      </c>
      <c r="G691" s="28">
        <v>0.54616747816455757</v>
      </c>
      <c r="H691" s="28">
        <v>1.450616642985343E-2</v>
      </c>
      <c r="I691" s="28">
        <v>0.39828091177581748</v>
      </c>
      <c r="J691" s="29">
        <v>1.450616642985343E-2</v>
      </c>
      <c r="K691" s="28">
        <v>0.52450859620859736</v>
      </c>
      <c r="L691" s="28">
        <v>1.4166419340912111E-2</v>
      </c>
      <c r="M691" s="28">
        <v>0.38248663694558771</v>
      </c>
      <c r="N691" s="29">
        <v>1.4166419340912111E-2</v>
      </c>
    </row>
    <row r="692" spans="1:14" x14ac:dyDescent="0.2">
      <c r="A692" s="19">
        <v>2016</v>
      </c>
      <c r="B692" s="20">
        <v>1</v>
      </c>
      <c r="C692" s="28">
        <v>0.63218920457722516</v>
      </c>
      <c r="D692" s="28">
        <v>9.4886787013316515E-2</v>
      </c>
      <c r="E692" s="28">
        <v>0.48316541732168278</v>
      </c>
      <c r="F692" s="29">
        <v>9.4886787013316515E-2</v>
      </c>
      <c r="G692" s="28">
        <v>0.63099349851058684</v>
      </c>
      <c r="H692" s="28">
        <v>9.5498527373586911E-2</v>
      </c>
      <c r="I692" s="28">
        <v>0.48225157093440107</v>
      </c>
      <c r="J692" s="29">
        <v>9.5498527373586911E-2</v>
      </c>
      <c r="K692" s="28">
        <v>0.60609991843100008</v>
      </c>
      <c r="L692" s="28">
        <v>0.10899659105751019</v>
      </c>
      <c r="M692" s="28">
        <v>0.46322606888422341</v>
      </c>
      <c r="N692" s="29">
        <v>0.10899659105751019</v>
      </c>
    </row>
    <row r="693" spans="1:14" x14ac:dyDescent="0.2">
      <c r="A693" s="19">
        <v>2016</v>
      </c>
      <c r="B693" s="20">
        <v>2</v>
      </c>
      <c r="C693" s="28">
        <v>0.63006106562760389</v>
      </c>
      <c r="D693" s="28">
        <v>5.2012648806219308E-2</v>
      </c>
      <c r="E693" s="28">
        <v>0.47920865013251079</v>
      </c>
      <c r="F693" s="29">
        <v>5.2012648806219308E-2</v>
      </c>
      <c r="G693" s="28">
        <v>0.62877200521263332</v>
      </c>
      <c r="H693" s="28">
        <v>5.2344010041424409E-2</v>
      </c>
      <c r="I693" s="28">
        <v>0.47822822309916918</v>
      </c>
      <c r="J693" s="29">
        <v>5.2344010041424409E-2</v>
      </c>
      <c r="K693" s="28">
        <v>0.60414347134353297</v>
      </c>
      <c r="L693" s="28">
        <v>5.9113110578569848E-2</v>
      </c>
      <c r="M693" s="28">
        <v>0.45949637770510687</v>
      </c>
      <c r="N693" s="29">
        <v>5.9113110578569848E-2</v>
      </c>
    </row>
    <row r="694" spans="1:14" x14ac:dyDescent="0.2">
      <c r="A694" s="19">
        <v>2016</v>
      </c>
      <c r="B694" s="20">
        <v>3</v>
      </c>
      <c r="C694" s="28">
        <v>0.73060295421180899</v>
      </c>
      <c r="D694" s="28">
        <v>0.10649741399793761</v>
      </c>
      <c r="E694" s="28">
        <v>0.57507336788330909</v>
      </c>
      <c r="F694" s="29">
        <v>0.10649741399793761</v>
      </c>
      <c r="G694" s="28">
        <v>0.72899549928973029</v>
      </c>
      <c r="H694" s="28">
        <v>0.1073030874843524</v>
      </c>
      <c r="I694" s="28">
        <v>0.57380810538959581</v>
      </c>
      <c r="J694" s="29">
        <v>0.1073030874843524</v>
      </c>
      <c r="K694" s="28">
        <v>0.70064667725770668</v>
      </c>
      <c r="L694" s="28">
        <v>0.12236085458996</v>
      </c>
      <c r="M694" s="28">
        <v>0.55149413517157486</v>
      </c>
      <c r="N694" s="29">
        <v>0.12236085458996</v>
      </c>
    </row>
    <row r="695" spans="1:14" x14ac:dyDescent="0.2">
      <c r="A695" s="19">
        <v>2016</v>
      </c>
      <c r="B695" s="20">
        <v>4</v>
      </c>
      <c r="C695" s="28">
        <v>0.63456268121579218</v>
      </c>
      <c r="D695" s="28">
        <v>2.9679251220589321E-2</v>
      </c>
      <c r="E695" s="28">
        <v>0.49464069166726471</v>
      </c>
      <c r="F695" s="29">
        <v>2.9679251220589321E-2</v>
      </c>
      <c r="G695" s="28">
        <v>0.63306884831720989</v>
      </c>
      <c r="H695" s="28">
        <v>2.9835893291834888E-2</v>
      </c>
      <c r="I695" s="28">
        <v>0.493476251084698</v>
      </c>
      <c r="J695" s="29">
        <v>2.9835893291834888E-2</v>
      </c>
      <c r="K695" s="28">
        <v>0.60862848799739977</v>
      </c>
      <c r="L695" s="28">
        <v>3.2661168967609559E-2</v>
      </c>
      <c r="M695" s="28">
        <v>0.47442502558554672</v>
      </c>
      <c r="N695" s="29">
        <v>3.2661168967609559E-2</v>
      </c>
    </row>
    <row r="696" spans="1:14" x14ac:dyDescent="0.2">
      <c r="A696" s="19">
        <v>2016</v>
      </c>
      <c r="B696" s="20">
        <v>5</v>
      </c>
      <c r="C696" s="28">
        <v>0.61654752818564273</v>
      </c>
      <c r="D696" s="28">
        <v>6.0993319798586049E-2</v>
      </c>
      <c r="E696" s="28">
        <v>0.48102402817684398</v>
      </c>
      <c r="F696" s="29">
        <v>6.0993319798586049E-2</v>
      </c>
      <c r="G696" s="28">
        <v>0.61500138423071127</v>
      </c>
      <c r="H696" s="28">
        <v>6.1488244412947979E-2</v>
      </c>
      <c r="I696" s="28">
        <v>0.47981774259569648</v>
      </c>
      <c r="J696" s="29">
        <v>6.1488244412947979E-2</v>
      </c>
      <c r="K696" s="28">
        <v>0.59143132460556569</v>
      </c>
      <c r="L696" s="28">
        <v>6.9535194350968083E-2</v>
      </c>
      <c r="M696" s="28">
        <v>0.4614286249576447</v>
      </c>
      <c r="N696" s="29">
        <v>6.9535194350968083E-2</v>
      </c>
    </row>
    <row r="697" spans="1:14" x14ac:dyDescent="0.2">
      <c r="A697" s="19">
        <v>2016</v>
      </c>
      <c r="B697" s="20">
        <v>6</v>
      </c>
      <c r="C697" s="28">
        <v>0.54855022823457289</v>
      </c>
      <c r="D697" s="28">
        <v>7.6531075447098126E-2</v>
      </c>
      <c r="E697" s="28">
        <v>0.43001067574571489</v>
      </c>
      <c r="F697" s="29">
        <v>7.6531075447098126E-2</v>
      </c>
      <c r="G697" s="28">
        <v>0.54709049793321507</v>
      </c>
      <c r="H697" s="28">
        <v>7.7213213783247608E-2</v>
      </c>
      <c r="I697" s="28">
        <v>0.42886638743630429</v>
      </c>
      <c r="J697" s="29">
        <v>7.7213213783247608E-2</v>
      </c>
      <c r="K697" s="28">
        <v>0.52627662620297611</v>
      </c>
      <c r="L697" s="28">
        <v>8.7557383225222607E-2</v>
      </c>
      <c r="M697" s="28">
        <v>0.41255031173908052</v>
      </c>
      <c r="N697" s="29">
        <v>8.7557383225222607E-2</v>
      </c>
    </row>
    <row r="698" spans="1:14" x14ac:dyDescent="0.2">
      <c r="A698" s="19">
        <v>2016</v>
      </c>
      <c r="B698" s="20">
        <v>7</v>
      </c>
      <c r="C698" s="28">
        <v>0.47828800231202212</v>
      </c>
      <c r="D698" s="28">
        <v>2.4352859547215271E-2</v>
      </c>
      <c r="E698" s="28">
        <v>0.37503596359715158</v>
      </c>
      <c r="F698" s="29">
        <v>2.4352859547215271E-2</v>
      </c>
      <c r="G698" s="28">
        <v>0.47694205746768509</v>
      </c>
      <c r="H698" s="28">
        <v>2.446413524257704E-2</v>
      </c>
      <c r="I698" s="28">
        <v>0.37398057914426042</v>
      </c>
      <c r="J698" s="29">
        <v>2.446413524257704E-2</v>
      </c>
      <c r="K698" s="28">
        <v>0.45893057875704912</v>
      </c>
      <c r="L698" s="28">
        <v>2.6157309504057091E-2</v>
      </c>
      <c r="M698" s="28">
        <v>0.35985738926410488</v>
      </c>
      <c r="N698" s="29">
        <v>2.6157309504057091E-2</v>
      </c>
    </row>
    <row r="699" spans="1:14" x14ac:dyDescent="0.2">
      <c r="A699" s="19">
        <v>2016</v>
      </c>
      <c r="B699" s="20">
        <v>8</v>
      </c>
      <c r="C699" s="28">
        <v>0.52068093351689893</v>
      </c>
      <c r="D699" s="28">
        <v>7.309138545725459E-2</v>
      </c>
      <c r="E699" s="28">
        <v>0.43211934119028872</v>
      </c>
      <c r="F699" s="29">
        <v>7.309138545725459E-2</v>
      </c>
      <c r="G699" s="28">
        <v>0.51913617563300196</v>
      </c>
      <c r="H699" s="28">
        <v>7.3814446331373088E-2</v>
      </c>
      <c r="I699" s="28">
        <v>0.43083732812601272</v>
      </c>
      <c r="J699" s="29">
        <v>7.3814446331373088E-2</v>
      </c>
      <c r="K699" s="28">
        <v>0.49967649267881248</v>
      </c>
      <c r="L699" s="28">
        <v>8.3512488326826978E-2</v>
      </c>
      <c r="M699" s="28">
        <v>0.41468750423839901</v>
      </c>
      <c r="N699" s="29">
        <v>8.3512488326826978E-2</v>
      </c>
    </row>
    <row r="700" spans="1:14" x14ac:dyDescent="0.2">
      <c r="A700" s="19">
        <v>2016</v>
      </c>
      <c r="B700" s="20">
        <v>9</v>
      </c>
      <c r="C700" s="28">
        <v>0.47431577202348429</v>
      </c>
      <c r="D700" s="28">
        <v>6.7489858375206227E-2</v>
      </c>
      <c r="E700" s="28">
        <v>0.41134204479588909</v>
      </c>
      <c r="F700" s="29">
        <v>6.7489858375206227E-2</v>
      </c>
      <c r="G700" s="28">
        <v>0.47283627953286511</v>
      </c>
      <c r="H700" s="28">
        <v>6.8184461372770094E-2</v>
      </c>
      <c r="I700" s="28">
        <v>0.41005898084936421</v>
      </c>
      <c r="J700" s="29">
        <v>6.8184461372770094E-2</v>
      </c>
      <c r="K700" s="28">
        <v>0.45524423223250038</v>
      </c>
      <c r="L700" s="28">
        <v>7.6989868013175228E-2</v>
      </c>
      <c r="M700" s="28">
        <v>0.39480258598438439</v>
      </c>
      <c r="N700" s="29">
        <v>7.6989868013175228E-2</v>
      </c>
    </row>
    <row r="701" spans="1:14" x14ac:dyDescent="0.2">
      <c r="A701" s="19">
        <v>2016</v>
      </c>
      <c r="B701" s="20">
        <v>10</v>
      </c>
      <c r="C701" s="28">
        <v>0.43910509142517068</v>
      </c>
      <c r="D701" s="28">
        <v>5.9624935728673001E-2</v>
      </c>
      <c r="E701" s="28">
        <v>0.3838923844150221</v>
      </c>
      <c r="F701" s="29">
        <v>5.9624935728673001E-2</v>
      </c>
      <c r="G701" s="28">
        <v>0.43766863709382953</v>
      </c>
      <c r="H701" s="28">
        <v>6.0255247793480168E-2</v>
      </c>
      <c r="I701" s="28">
        <v>0.38263654865012109</v>
      </c>
      <c r="J701" s="29">
        <v>6.0255247793480168E-2</v>
      </c>
      <c r="K701" s="28">
        <v>0.4215071142099594</v>
      </c>
      <c r="L701" s="28">
        <v>6.7832979546384911E-2</v>
      </c>
      <c r="M701" s="28">
        <v>0.36850716213918339</v>
      </c>
      <c r="N701" s="29">
        <v>6.7832979546384911E-2</v>
      </c>
    </row>
    <row r="702" spans="1:14" x14ac:dyDescent="0.2">
      <c r="A702" s="19">
        <v>2016</v>
      </c>
      <c r="B702" s="20">
        <v>11</v>
      </c>
      <c r="C702" s="28">
        <v>0.3343881741112687</v>
      </c>
      <c r="D702" s="28">
        <v>3.5577895370893127E-2</v>
      </c>
      <c r="E702" s="28">
        <v>0.30434263762707681</v>
      </c>
      <c r="F702" s="29">
        <v>3.5577895370893127E-2</v>
      </c>
      <c r="G702" s="28">
        <v>0.3332435203156453</v>
      </c>
      <c r="H702" s="28">
        <v>3.5901602197893137E-2</v>
      </c>
      <c r="I702" s="28">
        <v>0.30330083357328291</v>
      </c>
      <c r="J702" s="29">
        <v>3.5901602197893137E-2</v>
      </c>
      <c r="K702" s="28">
        <v>0.32103087649482143</v>
      </c>
      <c r="L702" s="28">
        <v>3.9659182554720687E-2</v>
      </c>
      <c r="M702" s="28">
        <v>0.29218552352169957</v>
      </c>
      <c r="N702" s="29">
        <v>3.9659182554720687E-2</v>
      </c>
    </row>
    <row r="703" spans="1:14" x14ac:dyDescent="0.2">
      <c r="A703" s="19">
        <v>2016</v>
      </c>
      <c r="B703" s="20">
        <v>12</v>
      </c>
      <c r="C703" s="28">
        <v>0.36412192259276738</v>
      </c>
      <c r="D703" s="28">
        <v>6.6317947945380984E-2</v>
      </c>
      <c r="E703" s="28">
        <v>0.34337135269122748</v>
      </c>
      <c r="F703" s="29">
        <v>6.6317947945380984E-2</v>
      </c>
      <c r="G703" s="28">
        <v>0.36282031988373659</v>
      </c>
      <c r="H703" s="28">
        <v>6.7099347830696821E-2</v>
      </c>
      <c r="I703" s="28">
        <v>0.34214392568083479</v>
      </c>
      <c r="J703" s="29">
        <v>6.7099347830696821E-2</v>
      </c>
      <c r="K703" s="28">
        <v>0.34962468529571789</v>
      </c>
      <c r="L703" s="28">
        <v>7.5554630574411377E-2</v>
      </c>
      <c r="M703" s="28">
        <v>0.32970028354623421</v>
      </c>
      <c r="N703" s="29">
        <v>7.5554630574411377E-2</v>
      </c>
    </row>
    <row r="704" spans="1:14" x14ac:dyDescent="0.2">
      <c r="A704" s="19">
        <v>2017</v>
      </c>
      <c r="B704" s="20">
        <v>1</v>
      </c>
      <c r="C704" s="28">
        <v>0.3267246550228019</v>
      </c>
      <c r="D704" s="28">
        <v>2.094587406009055E-2</v>
      </c>
      <c r="E704" s="28">
        <v>0.32252685297461731</v>
      </c>
      <c r="F704" s="29">
        <v>2.094587406009055E-2</v>
      </c>
      <c r="G704" s="28">
        <v>0.32550733132611109</v>
      </c>
      <c r="H704" s="28">
        <v>2.0968422915791589E-2</v>
      </c>
      <c r="I704" s="28">
        <v>0.32132516961552787</v>
      </c>
      <c r="J704" s="29">
        <v>2.0968422915791589E-2</v>
      </c>
      <c r="K704" s="28">
        <v>0.31375918234935501</v>
      </c>
      <c r="L704" s="28">
        <v>2.1299024023569649E-2</v>
      </c>
      <c r="M704" s="28">
        <v>0.30972796242745793</v>
      </c>
      <c r="N704" s="29">
        <v>2.1299024023569649E-2</v>
      </c>
    </row>
    <row r="705" spans="1:14" x14ac:dyDescent="0.2">
      <c r="A705" s="19">
        <v>2017</v>
      </c>
      <c r="B705" s="20">
        <v>2</v>
      </c>
      <c r="C705" s="28">
        <v>0.45724739541638371</v>
      </c>
      <c r="D705" s="28">
        <v>3.6253262813038811E-2</v>
      </c>
      <c r="E705" s="28">
        <v>0.46195110772628878</v>
      </c>
      <c r="F705" s="29">
        <v>3.6253262813038811E-2</v>
      </c>
      <c r="G705" s="28">
        <v>0.45533274336377239</v>
      </c>
      <c r="H705" s="28">
        <v>3.6628911199870523E-2</v>
      </c>
      <c r="I705" s="28">
        <v>0.46001675961303451</v>
      </c>
      <c r="J705" s="29">
        <v>3.6628911199870523E-2</v>
      </c>
      <c r="K705" s="28">
        <v>0.4388175465950197</v>
      </c>
      <c r="L705" s="28">
        <v>4.0186738223041613E-2</v>
      </c>
      <c r="M705" s="28">
        <v>0.44333167071341251</v>
      </c>
      <c r="N705" s="29">
        <v>4.0186738223041613E-2</v>
      </c>
    </row>
    <row r="706" spans="1:14" x14ac:dyDescent="0.2">
      <c r="A706" s="19">
        <v>2017</v>
      </c>
      <c r="B706" s="20">
        <v>3</v>
      </c>
      <c r="C706" s="28">
        <v>0.47645378827752599</v>
      </c>
      <c r="D706" s="28">
        <v>4.971762998522878E-2</v>
      </c>
      <c r="E706" s="28">
        <v>0.48622915243456122</v>
      </c>
      <c r="F706" s="29">
        <v>4.971762998522878E-2</v>
      </c>
      <c r="G706" s="28">
        <v>0.47423949342360461</v>
      </c>
      <c r="H706" s="28">
        <v>5.0407933464347458E-2</v>
      </c>
      <c r="I706" s="28">
        <v>0.48396942707073359</v>
      </c>
      <c r="J706" s="29">
        <v>5.0407933464347458E-2</v>
      </c>
      <c r="K706" s="28">
        <v>0.4569540314195773</v>
      </c>
      <c r="L706" s="28">
        <v>5.6235314220536473E-2</v>
      </c>
      <c r="M706" s="28">
        <v>0.46632932062926191</v>
      </c>
      <c r="N706" s="29">
        <v>5.6235314220536473E-2</v>
      </c>
    </row>
    <row r="707" spans="1:14" x14ac:dyDescent="0.2">
      <c r="A707" s="19">
        <v>2017</v>
      </c>
      <c r="B707" s="20">
        <v>4</v>
      </c>
      <c r="C707" s="28">
        <v>0.44448437895233239</v>
      </c>
      <c r="D707" s="28">
        <v>4.8079533378870748E-2</v>
      </c>
      <c r="E707" s="28">
        <v>0.46765319169927222</v>
      </c>
      <c r="F707" s="29">
        <v>4.8079533378870748E-2</v>
      </c>
      <c r="G707" s="28">
        <v>0.44221476939234239</v>
      </c>
      <c r="H707" s="28">
        <v>4.8804450422494573E-2</v>
      </c>
      <c r="I707" s="28">
        <v>0.46526527841165061</v>
      </c>
      <c r="J707" s="29">
        <v>4.8804450422494573E-2</v>
      </c>
      <c r="K707" s="28">
        <v>0.42601803839140368</v>
      </c>
      <c r="L707" s="28">
        <v>5.4415862431727392E-2</v>
      </c>
      <c r="M707" s="28">
        <v>0.44822429045716539</v>
      </c>
      <c r="N707" s="29">
        <v>5.4415862431727392E-2</v>
      </c>
    </row>
    <row r="708" spans="1:14" x14ac:dyDescent="0.2">
      <c r="A708" s="19">
        <v>2017</v>
      </c>
      <c r="B708" s="20">
        <v>5</v>
      </c>
      <c r="C708" s="28">
        <v>0.43144309775054251</v>
      </c>
      <c r="D708" s="28">
        <v>2.211388829266115E-2</v>
      </c>
      <c r="E708" s="28">
        <v>0.45283550056846311</v>
      </c>
      <c r="F708" s="29">
        <v>2.211388829266115E-2</v>
      </c>
      <c r="G708" s="28">
        <v>0.42904276832023241</v>
      </c>
      <c r="H708" s="28">
        <v>2.2195235739180658E-2</v>
      </c>
      <c r="I708" s="28">
        <v>0.45031615471550862</v>
      </c>
      <c r="J708" s="29">
        <v>2.2195235739180658E-2</v>
      </c>
      <c r="K708" s="28">
        <v>0.41325254565112618</v>
      </c>
      <c r="L708" s="28">
        <v>2.2887868573446289E-2</v>
      </c>
      <c r="M708" s="28">
        <v>0.43374299959092139</v>
      </c>
      <c r="N708" s="29">
        <v>2.2887868573446289E-2</v>
      </c>
    </row>
    <row r="709" spans="1:14" x14ac:dyDescent="0.2">
      <c r="A709" s="19">
        <v>2017</v>
      </c>
      <c r="B709" s="20">
        <v>6</v>
      </c>
      <c r="C709" s="28">
        <v>0.36033585042371741</v>
      </c>
      <c r="D709" s="28">
        <v>1.7731951943076141E-2</v>
      </c>
      <c r="E709" s="28">
        <v>0.39352650818562152</v>
      </c>
      <c r="F709" s="29">
        <v>1.7731951943076141E-2</v>
      </c>
      <c r="G709" s="28">
        <v>0.35816683111342179</v>
      </c>
      <c r="H709" s="28">
        <v>1.7629026972765381E-2</v>
      </c>
      <c r="I709" s="28">
        <v>0.39115769976879561</v>
      </c>
      <c r="J709" s="29">
        <v>1.7629026972765381E-2</v>
      </c>
      <c r="K709" s="28">
        <v>0.34492190619462959</v>
      </c>
      <c r="L709" s="28">
        <v>1.7004350339851839E-2</v>
      </c>
      <c r="M709" s="28">
        <v>0.37669278031006292</v>
      </c>
      <c r="N709" s="29">
        <v>1.7004350339851839E-2</v>
      </c>
    </row>
    <row r="710" spans="1:14" x14ac:dyDescent="0.2">
      <c r="A710" s="19">
        <v>2017</v>
      </c>
      <c r="B710" s="20">
        <v>7</v>
      </c>
      <c r="C710" s="28">
        <v>0.43916416971877098</v>
      </c>
      <c r="D710" s="28">
        <v>5.6319749840595401E-2</v>
      </c>
      <c r="E710" s="28">
        <v>0.47545168007654648</v>
      </c>
      <c r="F710" s="29">
        <v>5.6319749840595401E-2</v>
      </c>
      <c r="G710" s="28">
        <v>0.4363210154175472</v>
      </c>
      <c r="H710" s="28">
        <v>5.7462020527054909E-2</v>
      </c>
      <c r="I710" s="28">
        <v>0.47237359998158041</v>
      </c>
      <c r="J710" s="29">
        <v>5.7462020527054909E-2</v>
      </c>
      <c r="K710" s="28">
        <v>0.42010926559850981</v>
      </c>
      <c r="L710" s="28">
        <v>6.452770425991454E-2</v>
      </c>
      <c r="M710" s="28">
        <v>0.45482229634636367</v>
      </c>
      <c r="N710" s="29">
        <v>6.452770425991454E-2</v>
      </c>
    </row>
    <row r="711" spans="1:14" x14ac:dyDescent="0.2">
      <c r="A711" s="19">
        <v>2017</v>
      </c>
      <c r="B711" s="20">
        <v>8</v>
      </c>
      <c r="C711" s="28">
        <v>0.36898128893867421</v>
      </c>
      <c r="D711" s="28">
        <v>2.6715473416761022E-2</v>
      </c>
      <c r="E711" s="28">
        <v>0.40681025353550471</v>
      </c>
      <c r="F711" s="29">
        <v>2.6715473416761022E-2</v>
      </c>
      <c r="G711" s="28">
        <v>0.366425274482923</v>
      </c>
      <c r="H711" s="28">
        <v>2.7012242725361069E-2</v>
      </c>
      <c r="I711" s="28">
        <v>0.40399218953075411</v>
      </c>
      <c r="J711" s="29">
        <v>2.7012242725361069E-2</v>
      </c>
      <c r="K711" s="28">
        <v>0.3527463423923301</v>
      </c>
      <c r="L711" s="28">
        <v>2.8860152541475989E-2</v>
      </c>
      <c r="M711" s="28">
        <v>0.38891085614424209</v>
      </c>
      <c r="N711" s="29">
        <v>2.8860152541475989E-2</v>
      </c>
    </row>
    <row r="712" spans="1:14" x14ac:dyDescent="0.2">
      <c r="A712" s="19">
        <v>2017</v>
      </c>
      <c r="B712" s="20">
        <v>9</v>
      </c>
      <c r="C712" s="28">
        <v>0.38424654334636521</v>
      </c>
      <c r="D712" s="28">
        <v>5.8844095367594697E-2</v>
      </c>
      <c r="E712" s="28">
        <v>0.43453914149129441</v>
      </c>
      <c r="F712" s="29">
        <v>5.8844095367594697E-2</v>
      </c>
      <c r="G712" s="28">
        <v>0.38141116276887349</v>
      </c>
      <c r="H712" s="28">
        <v>6.0224269113062723E-2</v>
      </c>
      <c r="I712" s="28">
        <v>0.43133264851620029</v>
      </c>
      <c r="J712" s="29">
        <v>6.0224269113062723E-2</v>
      </c>
      <c r="K712" s="28">
        <v>0.3671061981521333</v>
      </c>
      <c r="L712" s="28">
        <v>6.7796426309537944E-2</v>
      </c>
      <c r="M712" s="28">
        <v>0.41515536038893053</v>
      </c>
      <c r="N712" s="29">
        <v>6.7796426309537944E-2</v>
      </c>
    </row>
    <row r="713" spans="1:14" x14ac:dyDescent="0.2">
      <c r="A713" s="19">
        <v>2017</v>
      </c>
      <c r="B713" s="20">
        <v>10</v>
      </c>
      <c r="C713" s="28">
        <v>0.46280250471116718</v>
      </c>
      <c r="D713" s="28">
        <v>4.0766819882323772E-2</v>
      </c>
      <c r="E713" s="28">
        <v>0.50815698506979134</v>
      </c>
      <c r="F713" s="29">
        <v>4.0766819882323772E-2</v>
      </c>
      <c r="G713" s="28">
        <v>0.45917896600589497</v>
      </c>
      <c r="H713" s="28">
        <v>4.1642777036308233E-2</v>
      </c>
      <c r="I713" s="28">
        <v>0.50417834086408642</v>
      </c>
      <c r="J713" s="29">
        <v>4.1642777036308233E-2</v>
      </c>
      <c r="K713" s="28">
        <v>0.44187738396471032</v>
      </c>
      <c r="L713" s="28">
        <v>4.62693998410805E-2</v>
      </c>
      <c r="M713" s="28">
        <v>0.48518120995514058</v>
      </c>
      <c r="N713" s="29">
        <v>4.62693998410805E-2</v>
      </c>
    </row>
    <row r="714" spans="1:14" x14ac:dyDescent="0.2">
      <c r="A714" s="19">
        <v>2017</v>
      </c>
      <c r="B714" s="20">
        <v>11</v>
      </c>
      <c r="C714" s="28">
        <v>0.39828152559576913</v>
      </c>
      <c r="D714" s="28">
        <v>4.1320885347600672E-2</v>
      </c>
      <c r="E714" s="28">
        <v>0.45572026896085321</v>
      </c>
      <c r="F714" s="29">
        <v>4.1320885347600672E-2</v>
      </c>
      <c r="G714" s="28">
        <v>0.39498427243353501</v>
      </c>
      <c r="H714" s="28">
        <v>4.2269046495175433E-2</v>
      </c>
      <c r="I714" s="28">
        <v>0.45194749768887998</v>
      </c>
      <c r="J714" s="29">
        <v>4.2269046495175433E-2</v>
      </c>
      <c r="K714" s="28">
        <v>0.38003300136211471</v>
      </c>
      <c r="L714" s="28">
        <v>4.7030492655704172E-2</v>
      </c>
      <c r="M714" s="28">
        <v>0.43484000754410818</v>
      </c>
      <c r="N714" s="29">
        <v>4.7030492655704172E-2</v>
      </c>
    </row>
    <row r="715" spans="1:14" x14ac:dyDescent="0.2">
      <c r="A715" s="19">
        <v>2017</v>
      </c>
      <c r="B715" s="20">
        <v>12</v>
      </c>
      <c r="C715" s="28">
        <v>0.4220498177283139</v>
      </c>
      <c r="D715" s="28">
        <v>5.3162096437957523E-2</v>
      </c>
      <c r="E715" s="28">
        <v>0.47538981692873977</v>
      </c>
      <c r="F715" s="29">
        <v>5.3162096437957523E-2</v>
      </c>
      <c r="G715" s="28">
        <v>0.418366800224027</v>
      </c>
      <c r="H715" s="28">
        <v>5.4600224952728017E-2</v>
      </c>
      <c r="I715" s="28">
        <v>0.4712413279505136</v>
      </c>
      <c r="J715" s="29">
        <v>5.4600224952728017E-2</v>
      </c>
      <c r="K715" s="28">
        <v>0.4024581161645816</v>
      </c>
      <c r="L715" s="28">
        <v>6.1413853624962683E-2</v>
      </c>
      <c r="M715" s="28">
        <v>0.45332205376789719</v>
      </c>
      <c r="N715" s="29">
        <v>6.1413853624962683E-2</v>
      </c>
    </row>
    <row r="716" spans="1:14" x14ac:dyDescent="0.2">
      <c r="A716" s="19">
        <v>2018</v>
      </c>
      <c r="B716" s="20">
        <v>1</v>
      </c>
      <c r="C716" s="28">
        <v>0.46525143597936569</v>
      </c>
      <c r="D716" s="28">
        <v>2.377920250997714E-2</v>
      </c>
      <c r="E716" s="28">
        <v>0.52259738024611646</v>
      </c>
      <c r="F716" s="29">
        <v>2.377920250997714E-2</v>
      </c>
      <c r="G716" s="28">
        <v>0.46098370204760353</v>
      </c>
      <c r="H716" s="28">
        <v>2.3895150325271348E-2</v>
      </c>
      <c r="I716" s="28">
        <v>0.51780361412343578</v>
      </c>
      <c r="J716" s="29">
        <v>2.3895150325271348E-2</v>
      </c>
      <c r="K716" s="28">
        <v>0.44337506257244108</v>
      </c>
      <c r="L716" s="28">
        <v>2.4567903619004249E-2</v>
      </c>
      <c r="M716" s="28">
        <v>0.49802456961592712</v>
      </c>
      <c r="N716" s="29">
        <v>2.4567903619004249E-2</v>
      </c>
    </row>
    <row r="717" spans="1:14" x14ac:dyDescent="0.2">
      <c r="A717" s="19">
        <v>2018</v>
      </c>
      <c r="B717" s="20">
        <v>2</v>
      </c>
      <c r="C717" s="28">
        <v>0.52862027285271584</v>
      </c>
      <c r="D717" s="28">
        <v>5.0487230484031372E-2</v>
      </c>
      <c r="E717" s="28">
        <v>0.58802498531550473</v>
      </c>
      <c r="F717" s="29">
        <v>5.0487230484031372E-2</v>
      </c>
      <c r="G717" s="28">
        <v>0.5250513106615321</v>
      </c>
      <c r="H717" s="28">
        <v>5.1478431049961498E-2</v>
      </c>
      <c r="I717" s="28">
        <v>0.5840549541838248</v>
      </c>
      <c r="J717" s="29">
        <v>5.1478431049961498E-2</v>
      </c>
      <c r="K717" s="28">
        <v>0.50408622307801643</v>
      </c>
      <c r="L717" s="28">
        <v>5.7886438425544723E-2</v>
      </c>
      <c r="M717" s="28">
        <v>0.56073387485422088</v>
      </c>
      <c r="N717" s="29">
        <v>5.7886438425544723E-2</v>
      </c>
    </row>
    <row r="718" spans="1:14" x14ac:dyDescent="0.2">
      <c r="A718" s="19">
        <v>2018</v>
      </c>
      <c r="B718" s="20">
        <v>3</v>
      </c>
      <c r="C718" s="28">
        <v>0.54127068529179934</v>
      </c>
      <c r="D718" s="28">
        <v>2.034260646115775E-2</v>
      </c>
      <c r="E718" s="28">
        <v>0.59637345824031185</v>
      </c>
      <c r="F718" s="29">
        <v>2.034260646115775E-2</v>
      </c>
      <c r="G718" s="28">
        <v>0.53892688778971631</v>
      </c>
      <c r="H718" s="28">
        <v>2.0291715337550569E-2</v>
      </c>
      <c r="I718" s="28">
        <v>0.59379105601585236</v>
      </c>
      <c r="J718" s="29">
        <v>2.0291715337550569E-2</v>
      </c>
      <c r="K718" s="28">
        <v>0.51647796377174815</v>
      </c>
      <c r="L718" s="28">
        <v>1.986243323790305E-2</v>
      </c>
      <c r="M718" s="28">
        <v>0.56905677275580058</v>
      </c>
      <c r="N718" s="29">
        <v>1.986243323790305E-2</v>
      </c>
    </row>
    <row r="719" spans="1:14" x14ac:dyDescent="0.2">
      <c r="A719" s="19">
        <v>2018</v>
      </c>
      <c r="B719" s="20">
        <v>4</v>
      </c>
      <c r="C719" s="28">
        <v>0.50821946465550438</v>
      </c>
      <c r="D719" s="28">
        <v>3.2739246967206939E-2</v>
      </c>
      <c r="E719" s="28">
        <v>0.57280621637527029</v>
      </c>
      <c r="F719" s="29">
        <v>3.2739246967206939E-2</v>
      </c>
      <c r="G719" s="28">
        <v>0.50724922739689482</v>
      </c>
      <c r="H719" s="28">
        <v>3.286177930201796E-2</v>
      </c>
      <c r="I719" s="28">
        <v>0.57171267712354723</v>
      </c>
      <c r="J719" s="29">
        <v>3.286177930201796E-2</v>
      </c>
      <c r="K719" s="28">
        <v>0.48524790733971551</v>
      </c>
      <c r="L719" s="28">
        <v>3.6011134879400282E-2</v>
      </c>
      <c r="M719" s="28">
        <v>0.54691533311438612</v>
      </c>
      <c r="N719" s="29">
        <v>3.6011134879400282E-2</v>
      </c>
    </row>
    <row r="720" spans="1:14" x14ac:dyDescent="0.2">
      <c r="A720" s="19">
        <v>2018</v>
      </c>
      <c r="B720" s="20">
        <v>5</v>
      </c>
      <c r="C720" s="28">
        <v>0.50542498956544035</v>
      </c>
      <c r="D720" s="28">
        <v>5.1545177780604072E-2</v>
      </c>
      <c r="E720" s="28">
        <v>0.56716652082683272</v>
      </c>
      <c r="F720" s="29">
        <v>5.1545177780604072E-2</v>
      </c>
      <c r="G720" s="28">
        <v>0.50568366047613011</v>
      </c>
      <c r="H720" s="28">
        <v>5.1469034212318812E-2</v>
      </c>
      <c r="I720" s="28">
        <v>0.56745679036926511</v>
      </c>
      <c r="J720" s="29">
        <v>5.1469034212318812E-2</v>
      </c>
      <c r="K720" s="28">
        <v>0.4828841974109162</v>
      </c>
      <c r="L720" s="28">
        <v>5.8748051683779383E-2</v>
      </c>
      <c r="M720" s="28">
        <v>0.54187219837167655</v>
      </c>
      <c r="N720" s="29">
        <v>5.8748051683779383E-2</v>
      </c>
    </row>
    <row r="721" spans="1:14" x14ac:dyDescent="0.2">
      <c r="A721" s="19">
        <v>2018</v>
      </c>
      <c r="B721" s="20">
        <v>6</v>
      </c>
      <c r="C721" s="28">
        <v>0.51496017870333788</v>
      </c>
      <c r="D721" s="28">
        <v>2.647014439105861E-2</v>
      </c>
      <c r="E721" s="28">
        <v>0.58124596926011174</v>
      </c>
      <c r="F721" s="29">
        <v>2.647014439105861E-2</v>
      </c>
      <c r="G721" s="28">
        <v>0.51647028077925827</v>
      </c>
      <c r="H721" s="28">
        <v>2.6383673916415409E-2</v>
      </c>
      <c r="I721" s="28">
        <v>0.58295045201644879</v>
      </c>
      <c r="J721" s="29">
        <v>2.6383673916415409E-2</v>
      </c>
      <c r="K721" s="28">
        <v>0.49230320262410782</v>
      </c>
      <c r="L721" s="28">
        <v>2.803190445893913E-2</v>
      </c>
      <c r="M721" s="28">
        <v>0.55567258210067094</v>
      </c>
      <c r="N721" s="29">
        <v>2.803190445893913E-2</v>
      </c>
    </row>
    <row r="722" spans="1:14" x14ac:dyDescent="0.2">
      <c r="A722" s="19">
        <v>2018</v>
      </c>
      <c r="B722" s="20">
        <v>7</v>
      </c>
      <c r="C722" s="28">
        <v>0.43691256347356378</v>
      </c>
      <c r="D722" s="28">
        <v>7.2708751506165445E-2</v>
      </c>
      <c r="E722" s="28">
        <v>0.49832440059241728</v>
      </c>
      <c r="F722" s="29">
        <v>7.2708751506165445E-2</v>
      </c>
      <c r="G722" s="28">
        <v>0.4392513273788114</v>
      </c>
      <c r="H722" s="28">
        <v>7.1477903753959279E-2</v>
      </c>
      <c r="I722" s="28">
        <v>0.50099189797895149</v>
      </c>
      <c r="J722" s="29">
        <v>7.1477903753959279E-2</v>
      </c>
      <c r="K722" s="28">
        <v>0.41795075389352693</v>
      </c>
      <c r="L722" s="28">
        <v>8.3418804741407324E-2</v>
      </c>
      <c r="M722" s="28">
        <v>0.47669734478519471</v>
      </c>
      <c r="N722" s="29">
        <v>8.3418804741407324E-2</v>
      </c>
    </row>
    <row r="723" spans="1:14" x14ac:dyDescent="0.2">
      <c r="A723" s="19">
        <v>2018</v>
      </c>
      <c r="B723" s="20">
        <v>8</v>
      </c>
      <c r="C723" s="28">
        <v>0.41209930919661542</v>
      </c>
      <c r="D723" s="28">
        <v>6.1710770370275572E-2</v>
      </c>
      <c r="E723" s="28">
        <v>0.46227100751199618</v>
      </c>
      <c r="F723" s="29">
        <v>6.1710770370275572E-2</v>
      </c>
      <c r="G723" s="28">
        <v>0.41530263878002188</v>
      </c>
      <c r="H723" s="28">
        <v>6.0261966299927437E-2</v>
      </c>
      <c r="I723" s="28">
        <v>0.46586433164738761</v>
      </c>
      <c r="J723" s="29">
        <v>6.0261966299927437E-2</v>
      </c>
      <c r="K723" s="28">
        <v>0.39445991188334573</v>
      </c>
      <c r="L723" s="28">
        <v>7.0305215827571779E-2</v>
      </c>
      <c r="M723" s="28">
        <v>0.44248407318345762</v>
      </c>
      <c r="N723" s="29">
        <v>7.0305215827571779E-2</v>
      </c>
    </row>
    <row r="724" spans="1:14" x14ac:dyDescent="0.2">
      <c r="A724" s="19">
        <v>2018</v>
      </c>
      <c r="B724" s="20">
        <v>9</v>
      </c>
      <c r="C724" s="28">
        <v>0.51501448670904704</v>
      </c>
      <c r="D724" s="28">
        <v>6.8361320404232886E-2</v>
      </c>
      <c r="E724" s="28">
        <v>0.55961286422340084</v>
      </c>
      <c r="F724" s="29">
        <v>6.8361320404232886E-2</v>
      </c>
      <c r="G724" s="28">
        <v>0.52026416208011916</v>
      </c>
      <c r="H724" s="28">
        <v>6.6214945306520015E-2</v>
      </c>
      <c r="I724" s="28">
        <v>0.56531714234851005</v>
      </c>
      <c r="J724" s="29">
        <v>6.6214945306520015E-2</v>
      </c>
      <c r="K724" s="28">
        <v>0.4932756618907167</v>
      </c>
      <c r="L724" s="28">
        <v>7.790184248864282E-2</v>
      </c>
      <c r="M724" s="28">
        <v>0.53599153640566655</v>
      </c>
      <c r="N724" s="29">
        <v>7.790184248864282E-2</v>
      </c>
    </row>
    <row r="725" spans="1:14" x14ac:dyDescent="0.2">
      <c r="A725" s="19">
        <v>2018</v>
      </c>
      <c r="B725" s="20">
        <v>10</v>
      </c>
      <c r="C725" s="28">
        <v>0.47869810883713282</v>
      </c>
      <c r="D725" s="28">
        <v>7.3596466794933674E-2</v>
      </c>
      <c r="E725" s="28">
        <v>0.50527685441603287</v>
      </c>
      <c r="F725" s="29">
        <v>7.3596466794933674E-2</v>
      </c>
      <c r="G725" s="28">
        <v>0.4847359817750963</v>
      </c>
      <c r="H725" s="28">
        <v>7.0711976441986998E-2</v>
      </c>
      <c r="I725" s="28">
        <v>0.5116499680530785</v>
      </c>
      <c r="J725" s="29">
        <v>7.0711976441986998E-2</v>
      </c>
      <c r="K725" s="28">
        <v>0.45877534060956471</v>
      </c>
      <c r="L725" s="28">
        <v>8.3786258617167819E-2</v>
      </c>
      <c r="M725" s="28">
        <v>0.4842479147242944</v>
      </c>
      <c r="N725" s="29">
        <v>8.3786258617167819E-2</v>
      </c>
    </row>
    <row r="726" spans="1:14" x14ac:dyDescent="0.2">
      <c r="A726" s="19">
        <v>2018</v>
      </c>
      <c r="B726" s="20">
        <v>11</v>
      </c>
      <c r="C726" s="28">
        <v>0.48742206508489339</v>
      </c>
      <c r="D726" s="28">
        <v>2.2673740446821029E-2</v>
      </c>
      <c r="E726" s="28">
        <v>0.51314281244129434</v>
      </c>
      <c r="F726" s="29">
        <v>2.2673740446821029E-2</v>
      </c>
      <c r="G726" s="28">
        <v>0.49474936479425269</v>
      </c>
      <c r="H726" s="28">
        <v>2.2580673150530129E-2</v>
      </c>
      <c r="I726" s="28">
        <v>0.52085676601417186</v>
      </c>
      <c r="J726" s="29">
        <v>2.2580673150530129E-2</v>
      </c>
      <c r="K726" s="28">
        <v>0.4674234702405578</v>
      </c>
      <c r="L726" s="28">
        <v>2.3092131158802359E-2</v>
      </c>
      <c r="M726" s="28">
        <v>0.49208891287786571</v>
      </c>
      <c r="N726" s="29">
        <v>2.3092131158802359E-2</v>
      </c>
    </row>
    <row r="727" spans="1:14" x14ac:dyDescent="0.2">
      <c r="A727" s="19">
        <v>2018</v>
      </c>
      <c r="B727" s="20">
        <v>12</v>
      </c>
      <c r="C727" s="28">
        <v>0.52189512252382286</v>
      </c>
      <c r="D727" s="28">
        <v>6.1946891577249509E-2</v>
      </c>
      <c r="E727" s="28">
        <v>0.53028843008238746</v>
      </c>
      <c r="F727" s="29">
        <v>6.1946891577249509E-2</v>
      </c>
      <c r="G727" s="28">
        <v>0.53100334374425295</v>
      </c>
      <c r="H727" s="28">
        <v>5.8767940798662731E-2</v>
      </c>
      <c r="I727" s="28">
        <v>0.53954313303586154</v>
      </c>
      <c r="J727" s="29">
        <v>5.8767940798662731E-2</v>
      </c>
      <c r="K727" s="28">
        <v>0.50078857731022997</v>
      </c>
      <c r="L727" s="28">
        <v>6.9858605747387351E-2</v>
      </c>
      <c r="M727" s="28">
        <v>0.5088424417166536</v>
      </c>
      <c r="N727" s="29">
        <v>6.9858605747387351E-2</v>
      </c>
    </row>
    <row r="728" spans="1:14" x14ac:dyDescent="0.2">
      <c r="A728" s="19">
        <v>2019</v>
      </c>
      <c r="B728" s="20">
        <v>1</v>
      </c>
      <c r="C728" s="28">
        <v>0.52063507851059387</v>
      </c>
      <c r="D728" s="28">
        <v>5.4077870004099193E-2</v>
      </c>
      <c r="E728" s="28">
        <v>0.5193293066638176</v>
      </c>
      <c r="F728" s="29">
        <v>5.4077870004099193E-2</v>
      </c>
      <c r="G728" s="28">
        <v>0.53098085011437979</v>
      </c>
      <c r="H728" s="28">
        <v>5.0868868594577413E-2</v>
      </c>
      <c r="I728" s="28">
        <v>0.52964913069347541</v>
      </c>
      <c r="J728" s="29">
        <v>5.0868868594577413E-2</v>
      </c>
      <c r="K728" s="28">
        <v>0.49988410360969759</v>
      </c>
      <c r="L728" s="28">
        <v>6.0964365993587163E-2</v>
      </c>
      <c r="M728" s="28">
        <v>0.49863037596804161</v>
      </c>
      <c r="N728" s="29">
        <v>6.0964365993587163E-2</v>
      </c>
    </row>
    <row r="729" spans="1:14" x14ac:dyDescent="0.2">
      <c r="A729" s="19">
        <v>2019</v>
      </c>
      <c r="B729" s="20">
        <v>2</v>
      </c>
      <c r="C729" s="28">
        <v>0.55468824498295044</v>
      </c>
      <c r="D729" s="28">
        <v>4.5308309441273717E-2</v>
      </c>
      <c r="E729" s="28">
        <v>0.54348674945031605</v>
      </c>
      <c r="F729" s="29">
        <v>4.5308309441273717E-2</v>
      </c>
      <c r="G729" s="28">
        <v>0.5657107022294261</v>
      </c>
      <c r="H729" s="28">
        <v>4.2754430473182892E-2</v>
      </c>
      <c r="I729" s="28">
        <v>0.55428661678845703</v>
      </c>
      <c r="J729" s="29">
        <v>4.2754430473182892E-2</v>
      </c>
      <c r="K729" s="28">
        <v>0.53258001154929191</v>
      </c>
      <c r="L729" s="28">
        <v>5.0824356397700117E-2</v>
      </c>
      <c r="M729" s="28">
        <v>0.52182497450984078</v>
      </c>
      <c r="N729" s="29">
        <v>5.0824356397700117E-2</v>
      </c>
    </row>
    <row r="730" spans="1:14" x14ac:dyDescent="0.2">
      <c r="A730" s="19">
        <v>2019</v>
      </c>
      <c r="B730" s="20">
        <v>3</v>
      </c>
      <c r="C730" s="28">
        <v>0.54409392652488542</v>
      </c>
      <c r="D730" s="28">
        <v>3.2985029362481252E-2</v>
      </c>
      <c r="E730" s="28">
        <v>0.52015851111690226</v>
      </c>
      <c r="F730" s="29">
        <v>3.2985029362481252E-2</v>
      </c>
      <c r="G730" s="28">
        <v>0.55490585934919101</v>
      </c>
      <c r="H730" s="28">
        <v>3.1415816387506533E-2</v>
      </c>
      <c r="I730" s="28">
        <v>0.53049481263768306</v>
      </c>
      <c r="J730" s="29">
        <v>3.1415816387506533E-2</v>
      </c>
      <c r="K730" s="28">
        <v>0.52240795130141959</v>
      </c>
      <c r="L730" s="28">
        <v>3.6445695968365693E-2</v>
      </c>
      <c r="M730" s="28">
        <v>0.4994265307832822</v>
      </c>
      <c r="N730" s="29">
        <v>3.6445695968365693E-2</v>
      </c>
    </row>
    <row r="731" spans="1:14" x14ac:dyDescent="0.2">
      <c r="A731" s="19">
        <v>2019</v>
      </c>
      <c r="B731" s="20">
        <v>4</v>
      </c>
      <c r="C731" s="28">
        <v>0.53349960806680841</v>
      </c>
      <c r="D731" s="28">
        <v>9.9961803506337071E-2</v>
      </c>
      <c r="E731" s="28">
        <v>0.51485902982538423</v>
      </c>
      <c r="F731" s="29">
        <v>9.9961803506337071E-2</v>
      </c>
      <c r="G731" s="28">
        <v>0.5441010164689436</v>
      </c>
      <c r="H731" s="28">
        <v>9.3532702387582933E-2</v>
      </c>
      <c r="I731" s="28">
        <v>0.52509002299234164</v>
      </c>
      <c r="J731" s="29">
        <v>9.3532702387582933E-2</v>
      </c>
      <c r="K731" s="28">
        <v>0.51223589105353573</v>
      </c>
      <c r="L731" s="28">
        <v>0.1136177240021049</v>
      </c>
      <c r="M731" s="28">
        <v>0.49433827114740569</v>
      </c>
      <c r="N731" s="29">
        <v>0.1136177240021049</v>
      </c>
    </row>
    <row r="732" spans="1:14" x14ac:dyDescent="0.2">
      <c r="A732" s="19">
        <v>2019</v>
      </c>
      <c r="B732" s="20">
        <v>5</v>
      </c>
      <c r="C732" s="28">
        <v>0.51533791928155925</v>
      </c>
      <c r="D732" s="28">
        <v>1.9667918789178059E-2</v>
      </c>
      <c r="E732" s="28">
        <v>0.49001028910660671</v>
      </c>
      <c r="F732" s="29">
        <v>1.9667918789178059E-2</v>
      </c>
      <c r="G732" s="28">
        <v>0.5255784286742603</v>
      </c>
      <c r="H732" s="28">
        <v>1.938480128598417E-2</v>
      </c>
      <c r="I732" s="28">
        <v>0.49974750187587452</v>
      </c>
      <c r="J732" s="29">
        <v>1.938480128598417E-2</v>
      </c>
      <c r="K732" s="28">
        <v>0.49479807348575949</v>
      </c>
      <c r="L732" s="28">
        <v>2.040467908555154E-2</v>
      </c>
      <c r="M732" s="28">
        <v>0.47047992776499148</v>
      </c>
      <c r="N732" s="29">
        <v>2.040467908555154E-2</v>
      </c>
    </row>
    <row r="733" spans="1:14" x14ac:dyDescent="0.2">
      <c r="A733" s="19">
        <v>2019</v>
      </c>
      <c r="B733" s="20">
        <v>6</v>
      </c>
      <c r="C733" s="28">
        <v>0.44950179743501578</v>
      </c>
      <c r="D733" s="28">
        <v>1.570318448560323E-2</v>
      </c>
      <c r="E733" s="28">
        <v>0.46106431600188819</v>
      </c>
      <c r="F733" s="29">
        <v>1.570318448560323E-2</v>
      </c>
      <c r="G733" s="28">
        <v>0.45843404791851711</v>
      </c>
      <c r="H733" s="28">
        <v>1.5922748544712768E-2</v>
      </c>
      <c r="I733" s="28">
        <v>0.47022633044328421</v>
      </c>
      <c r="J733" s="29">
        <v>1.5922748544712768E-2</v>
      </c>
      <c r="K733" s="28">
        <v>0.43158598480255622</v>
      </c>
      <c r="L733" s="28">
        <v>1.529586098845106E-2</v>
      </c>
      <c r="M733" s="28">
        <v>0.44268765556551443</v>
      </c>
      <c r="N733" s="29">
        <v>1.529586098845106E-2</v>
      </c>
    </row>
    <row r="734" spans="1:14" x14ac:dyDescent="0.2">
      <c r="A734" s="19">
        <v>2019</v>
      </c>
      <c r="B734" s="20">
        <v>7</v>
      </c>
      <c r="C734" s="28">
        <v>0.46085285292580408</v>
      </c>
      <c r="D734" s="28">
        <v>6.9494863330382656E-2</v>
      </c>
      <c r="E734" s="28">
        <v>0.49861267152781957</v>
      </c>
      <c r="F734" s="29">
        <v>6.9494863330382656E-2</v>
      </c>
      <c r="G734" s="28">
        <v>0.47001066529020191</v>
      </c>
      <c r="H734" s="28">
        <v>6.5178416663310396E-2</v>
      </c>
      <c r="I734" s="28">
        <v>0.50852082607080129</v>
      </c>
      <c r="J734" s="29">
        <v>6.5178416663310396E-2</v>
      </c>
      <c r="K734" s="28">
        <v>0.44248462078242351</v>
      </c>
      <c r="L734" s="28">
        <v>7.8704440753593369E-2</v>
      </c>
      <c r="M734" s="28">
        <v>0.47873944465701052</v>
      </c>
      <c r="N734" s="29">
        <v>7.8704440753593369E-2</v>
      </c>
    </row>
    <row r="735" spans="1:14" x14ac:dyDescent="0.2">
      <c r="A735" s="19">
        <v>2019</v>
      </c>
      <c r="B735" s="20">
        <v>8</v>
      </c>
      <c r="C735" s="28">
        <v>0.40712452360276008</v>
      </c>
      <c r="D735" s="28">
        <v>5.3274480315402453E-2</v>
      </c>
      <c r="E735" s="28">
        <v>0.47967594860849389</v>
      </c>
      <c r="F735" s="29">
        <v>5.3274480315402453E-2</v>
      </c>
      <c r="G735" s="28">
        <v>0.41521467639758108</v>
      </c>
      <c r="H735" s="28">
        <v>5.0124507810938683E-2</v>
      </c>
      <c r="I735" s="28">
        <v>0.48920780309346201</v>
      </c>
      <c r="J735" s="29">
        <v>5.0124507810938683E-2</v>
      </c>
      <c r="K735" s="28">
        <v>0.39089774381107101</v>
      </c>
      <c r="L735" s="28">
        <v>6.0037368100181503E-2</v>
      </c>
      <c r="M735" s="28">
        <v>0.46055748352424802</v>
      </c>
      <c r="N735" s="29">
        <v>6.0037368100181503E-2</v>
      </c>
    </row>
    <row r="736" spans="1:14" x14ac:dyDescent="0.2">
      <c r="A736" s="19">
        <v>2019</v>
      </c>
      <c r="B736" s="20">
        <v>9</v>
      </c>
      <c r="C736" s="28">
        <v>0.36020682757418893</v>
      </c>
      <c r="D736" s="28">
        <v>2.38418535107368E-2</v>
      </c>
      <c r="E736" s="28">
        <v>0.46447755093872178</v>
      </c>
      <c r="F736" s="29">
        <v>2.38418535107368E-2</v>
      </c>
      <c r="G736" s="28">
        <v>0.36736465792797113</v>
      </c>
      <c r="H736" s="28">
        <v>2.310988787255433E-2</v>
      </c>
      <c r="I736" s="28">
        <v>0.4737073912922472</v>
      </c>
      <c r="J736" s="29">
        <v>2.310988787255433E-2</v>
      </c>
      <c r="K736" s="28">
        <v>0.34585004842763872</v>
      </c>
      <c r="L736" s="28">
        <v>2.5544917802326109E-2</v>
      </c>
      <c r="M736" s="28">
        <v>0.44596484904945988</v>
      </c>
      <c r="N736" s="29">
        <v>2.5544917802326109E-2</v>
      </c>
    </row>
    <row r="737" spans="1:14" x14ac:dyDescent="0.2">
      <c r="A737" s="19">
        <v>2019</v>
      </c>
      <c r="B737" s="20">
        <v>10</v>
      </c>
      <c r="C737" s="28">
        <v>0.39880041624285267</v>
      </c>
      <c r="D737" s="28">
        <v>6.3786755368920589E-2</v>
      </c>
      <c r="E737" s="28">
        <v>0.5329774635387704</v>
      </c>
      <c r="F737" s="29">
        <v>6.3786755368920589E-2</v>
      </c>
      <c r="G737" s="28">
        <v>0.40672515699168288</v>
      </c>
      <c r="H737" s="28">
        <v>5.9875641503658157E-2</v>
      </c>
      <c r="I737" s="28">
        <v>0.54356849617435776</v>
      </c>
      <c r="J737" s="29">
        <v>5.9875641503658157E-2</v>
      </c>
      <c r="K737" s="28">
        <v>0.38290541075917212</v>
      </c>
      <c r="L737" s="28">
        <v>7.2145245533484184E-2</v>
      </c>
      <c r="M737" s="28">
        <v>0.51173455766259379</v>
      </c>
      <c r="N737" s="29">
        <v>7.2145245533484184E-2</v>
      </c>
    </row>
    <row r="738" spans="1:14" x14ac:dyDescent="0.2">
      <c r="A738" s="19">
        <v>2019</v>
      </c>
      <c r="B738" s="20">
        <v>11</v>
      </c>
      <c r="C738" s="28">
        <v>0.37231462009768829</v>
      </c>
      <c r="D738" s="28">
        <v>5.1670937876772072E-2</v>
      </c>
      <c r="E738" s="28">
        <v>0.55092520504617193</v>
      </c>
      <c r="F738" s="29">
        <v>5.1670937876772072E-2</v>
      </c>
      <c r="G738" s="28">
        <v>0.37971304979109333</v>
      </c>
      <c r="H738" s="28">
        <v>4.8639308832196457E-2</v>
      </c>
      <c r="I738" s="28">
        <v>0.56187288524951562</v>
      </c>
      <c r="J738" s="29">
        <v>4.8639308832196457E-2</v>
      </c>
      <c r="K738" s="28">
        <v>0.35747526013948938</v>
      </c>
      <c r="L738" s="28">
        <v>5.8186085021666431E-2</v>
      </c>
      <c r="M738" s="28">
        <v>0.52896695525845328</v>
      </c>
      <c r="N738" s="29">
        <v>5.8186085021666431E-2</v>
      </c>
    </row>
    <row r="739" spans="1:14" x14ac:dyDescent="0.2">
      <c r="A739" s="19">
        <v>2019</v>
      </c>
      <c r="B739" s="20">
        <v>12</v>
      </c>
      <c r="C739" s="28">
        <v>0.28301965023685721</v>
      </c>
      <c r="D739" s="28">
        <v>5.0072056781366059E-2</v>
      </c>
      <c r="E739" s="28">
        <v>0.49255389562091051</v>
      </c>
      <c r="F739" s="29">
        <v>5.0072056781366059E-2</v>
      </c>
      <c r="G739" s="28">
        <v>0.28864365980054307</v>
      </c>
      <c r="H739" s="28">
        <v>4.7159176286777668E-2</v>
      </c>
      <c r="I739" s="28">
        <v>0.50234165352847782</v>
      </c>
      <c r="J739" s="29">
        <v>4.7159176286777668E-2</v>
      </c>
      <c r="K739" s="28">
        <v>0.271739323764568</v>
      </c>
      <c r="L739" s="28">
        <v>5.6338715946593843E-2</v>
      </c>
      <c r="M739" s="28">
        <v>0.47292215364415441</v>
      </c>
      <c r="N739" s="29">
        <v>5.6338715946593843E-2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Emissions</vt:lpstr>
      <vt:lpstr>Atmosphere</vt:lpstr>
      <vt:lpstr>Atmosphere_monthly</vt:lpstr>
      <vt:lpstr>FAOStat</vt:lpstr>
      <vt:lpstr>RCP</vt:lpstr>
      <vt:lpstr>AF_annual</vt:lpstr>
      <vt:lpstr>AF_monthly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Guido van der Werf</dc:creator>
  <cp:lastModifiedBy>D. van Wees2</cp:lastModifiedBy>
  <dcterms:created xsi:type="dcterms:W3CDTF">2020-04-20T09:35:06Z</dcterms:created>
  <dcterms:modified xsi:type="dcterms:W3CDTF">2022-02-15T15:18:31Z</dcterms:modified>
</cp:coreProperties>
</file>