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207409/Dropbox/University/Research/Econometrics/Climate Econometrics/Shared Folders/EMCC/papers/bhk_AF Analysis/Code/GitHub/"/>
    </mc:Choice>
  </mc:AlternateContent>
  <xr:revisionPtr revIDLastSave="0" documentId="13_ncr:1_{465BC2AA-0E96-4A4A-B1E8-D1456A54F8B8}" xr6:coauthVersionLast="47" xr6:coauthVersionMax="47" xr10:uidLastSave="{00000000-0000-0000-0000-000000000000}"/>
  <bookViews>
    <workbookView xWindow="1560" yWindow="500" windowWidth="27240" windowHeight="15260" activeTab="1" xr2:uid="{6EACBCF7-71F1-7D47-B90C-8866DC3B86D5}"/>
  </bookViews>
  <sheets>
    <sheet name="Data" sheetId="1" r:id="rId1"/>
    <sheet name="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3" i="1" l="1"/>
  <c r="I6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2" i="1"/>
  <c r="H63" i="1"/>
  <c r="H64" i="1" s="1"/>
  <c r="G59" i="1"/>
  <c r="G60" i="1" s="1"/>
  <c r="G61" i="1" s="1"/>
  <c r="G62" i="1" s="1"/>
  <c r="G63" i="1" s="1"/>
  <c r="G64" i="1" s="1"/>
</calcChain>
</file>

<file path=xl/sharedStrings.xml><?xml version="1.0" encoding="utf-8"?>
<sst xmlns="http://schemas.openxmlformats.org/spreadsheetml/2006/main" count="42" uniqueCount="34">
  <si>
    <t>Year</t>
  </si>
  <si>
    <t>GCB2022 fossil emissions excluding carbonation</t>
  </si>
  <si>
    <t>GCB2022 cement carbonation sink</t>
  </si>
  <si>
    <t>GCB2022 atmospheric growth</t>
  </si>
  <si>
    <t>GCB2022 LULCC</t>
  </si>
  <si>
    <t>H&amp;N LULCC</t>
  </si>
  <si>
    <t>2016-2021 based on 2011-2015 average</t>
  </si>
  <si>
    <t>vMa LULCC</t>
  </si>
  <si>
    <t>2020-2021 based on 2015-2019 average</t>
  </si>
  <si>
    <t>VAI</t>
  </si>
  <si>
    <t>GCB2022 Fossil fuel emissions (Column B minus Column C)</t>
  </si>
  <si>
    <t>2020-2021 values set to zero</t>
  </si>
  <si>
    <t>ENSO</t>
  </si>
  <si>
    <t>Data</t>
  </si>
  <si>
    <t>Source</t>
  </si>
  <si>
    <t>Paper</t>
  </si>
  <si>
    <t>Downloaded date</t>
  </si>
  <si>
    <t xml:space="preserve">April 18, 2023 </t>
  </si>
  <si>
    <t>https://www.icos-cp.eu/science-and-impact/global-carbon-budget/2022</t>
  </si>
  <si>
    <t>https://essd.copernicus.org/articles/14/4811/2022/</t>
  </si>
  <si>
    <t>Link</t>
  </si>
  <si>
    <t>Global Carbon Project</t>
  </si>
  <si>
    <t>GCB2022</t>
  </si>
  <si>
    <t>H&amp;N</t>
  </si>
  <si>
    <t>Houghton &amp; Nassikas 2017</t>
  </si>
  <si>
    <t>https://agupubs.onlinelibrary.wiley.com/doi/10.1002/2016GB005546</t>
  </si>
  <si>
    <t>https://zenodo.org/records/5617954</t>
  </si>
  <si>
    <t>vMa</t>
  </si>
  <si>
    <t>van Marle et al.</t>
  </si>
  <si>
    <t>https://www.nature.com/articles/s41586-021-04376-4</t>
  </si>
  <si>
    <t>NOAA</t>
  </si>
  <si>
    <t>https://psl.noaa.gov/gcos_wgsp/Timeseries/Data/nino3.long.anom.data</t>
  </si>
  <si>
    <t>Ammann et al.</t>
  </si>
  <si>
    <t>https://agupubs.onlinelibrary.wiley.com/doi/full/10.1029/2003GL016875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</si>
</sst>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164" fontId="2" fillId="0" borderId="1" xfId="0" applyNumberFormat="1" applyFont="1" applyBorder="1" applyAlignment="1">
      <alignment horizontal="left"/>
    </xf>
    <xf numFmtId="164" fontId="0" fillId="0" borderId="0" xfId="0" applyNumberFormat="1"/>
    <xf numFmtId="164" fontId="3" fillId="0" borderId="0" xfId="0" applyNumberFormat="1" applyFont="1"/>
    <xf numFmtId="0" fontId="0" fillId="0" borderId="0" xfId="0" applyFont="1"/>
    <xf numFmtId="1" fontId="0" fillId="0" borderId="0" xfId="0" applyNumberFormat="1"/>
    <xf numFmtId="0" fontId="4" fillId="0" borderId="0" xfId="1"/>
    <xf numFmtId="0" fontId="0" fillId="0" borderId="2" xfId="0" applyBorder="1"/>
  </cellXfs>
  <cellStyles count="2">
    <cellStyle name="Hyperlink" xfId="1" builtinId="8"/>
    <cellStyle name="Normal" xfId="0" builtinId="0"/>
  </cellStyles>
  <dxfs count="1">
    <dxf>
      <font>
        <color rgb="FF000000"/>
        <name val="Calibri"/>
        <charset val="1"/>
      </font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zenodo.org/records/5617954" TargetMode="External"/><Relationship Id="rId2" Type="http://schemas.openxmlformats.org/officeDocument/2006/relationships/hyperlink" Target="https://zenodo.org/records/5617954" TargetMode="External"/><Relationship Id="rId1" Type="http://schemas.openxmlformats.org/officeDocument/2006/relationships/hyperlink" Target="https://psl.noaa.gov/gcos_wgsp/Timeseries/Data/nino3.long.anom.data" TargetMode="External"/><Relationship Id="rId5" Type="http://schemas.openxmlformats.org/officeDocument/2006/relationships/hyperlink" Target="https://www.icos-cp.eu/science-and-impact/global-carbon-budget/2022" TargetMode="External"/><Relationship Id="rId4" Type="http://schemas.openxmlformats.org/officeDocument/2006/relationships/hyperlink" Target="https://zenodo.org/records/56179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C9FB-A83B-DF4A-8490-60B2FCFB7F74}">
  <dimension ref="A1:J68"/>
  <sheetViews>
    <sheetView topLeftCell="E1" workbookViewId="0">
      <selection activeCell="I1" sqref="I1:I1048576"/>
    </sheetView>
  </sheetViews>
  <sheetFormatPr baseColWidth="10" defaultRowHeight="16" x14ac:dyDescent="0.2"/>
  <cols>
    <col min="2" max="2" width="41.5" bestFit="1" customWidth="1"/>
    <col min="3" max="3" width="29.83203125" bestFit="1" customWidth="1"/>
    <col min="4" max="4" width="26.6640625" bestFit="1" customWidth="1"/>
    <col min="5" max="5" width="20.83203125" customWidth="1"/>
    <col min="6" max="6" width="14.1640625" bestFit="1" customWidth="1"/>
    <col min="7" max="7" width="16.1640625" customWidth="1"/>
    <col min="8" max="8" width="17.5" customWidth="1"/>
    <col min="10" max="10" width="18.83203125" style="7" bestFit="1" customWidth="1"/>
  </cols>
  <sheetData>
    <row r="1" spans="1:10" ht="17" thickBot="1" x14ac:dyDescent="0.25">
      <c r="A1" s="1" t="s">
        <v>0</v>
      </c>
      <c r="B1" s="2" t="s">
        <v>1</v>
      </c>
      <c r="C1" s="2" t="s">
        <v>2</v>
      </c>
      <c r="D1" s="2" t="s">
        <v>10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9</v>
      </c>
      <c r="J1" s="6" t="s">
        <v>12</v>
      </c>
    </row>
    <row r="2" spans="1:10" x14ac:dyDescent="0.2">
      <c r="A2">
        <v>1959</v>
      </c>
      <c r="B2" s="3">
        <v>2.4170909310370501</v>
      </c>
      <c r="C2" s="3">
        <v>1.2684255836985899E-2</v>
      </c>
      <c r="D2" s="3">
        <f>B2-C2</f>
        <v>2.4044066752000641</v>
      </c>
      <c r="E2" s="3">
        <v>2.03904</v>
      </c>
      <c r="F2" s="3">
        <v>1.9389333333333301</v>
      </c>
      <c r="G2">
        <v>0.99797500000000006</v>
      </c>
      <c r="H2">
        <v>0.68564216409594569</v>
      </c>
      <c r="I2">
        <v>1.1158E-4</v>
      </c>
      <c r="J2" s="7">
        <v>-0.1767</v>
      </c>
    </row>
    <row r="3" spans="1:10" x14ac:dyDescent="0.2">
      <c r="A3">
        <v>1960</v>
      </c>
      <c r="B3" s="3">
        <v>2.56213668375546</v>
      </c>
      <c r="C3" s="3">
        <v>1.3835326194878201E-2</v>
      </c>
      <c r="D3" s="3">
        <f t="shared" ref="D3:D64" si="0">B3-C3</f>
        <v>2.548301357560582</v>
      </c>
      <c r="E3" s="3">
        <v>1.50804</v>
      </c>
      <c r="F3" s="3">
        <v>1.7926</v>
      </c>
      <c r="G3">
        <v>1.0237849999999999</v>
      </c>
      <c r="H3">
        <v>0.69630015794405997</v>
      </c>
      <c r="I3">
        <v>1E-4</v>
      </c>
      <c r="J3" s="7">
        <v>-0.19750000000000001</v>
      </c>
    </row>
    <row r="4" spans="1:10" x14ac:dyDescent="0.2">
      <c r="A4">
        <v>1961</v>
      </c>
      <c r="B4" s="3">
        <v>2.57054034357617</v>
      </c>
      <c r="C4" s="3">
        <v>1.4722842046716301E-2</v>
      </c>
      <c r="D4" s="3">
        <f t="shared" si="0"/>
        <v>2.5558175015294538</v>
      </c>
      <c r="E4" s="3">
        <v>1.65672</v>
      </c>
      <c r="F4" s="3">
        <v>1.6665000000000001</v>
      </c>
      <c r="G4">
        <v>1.0545579999999999</v>
      </c>
      <c r="H4">
        <v>0.82442735667185307</v>
      </c>
      <c r="I4">
        <v>1E-4</v>
      </c>
      <c r="J4" s="7">
        <v>-0.20499999999999999</v>
      </c>
    </row>
    <row r="5" spans="1:10" x14ac:dyDescent="0.2">
      <c r="A5">
        <v>1962</v>
      </c>
      <c r="B5" s="3">
        <v>2.6613152673104601</v>
      </c>
      <c r="C5" s="3">
        <v>1.58719057430955E-2</v>
      </c>
      <c r="D5" s="3">
        <f t="shared" si="0"/>
        <v>2.6454433615673647</v>
      </c>
      <c r="E5" s="3">
        <v>1.1894400000000001</v>
      </c>
      <c r="F5" s="3">
        <v>1.6082666666666701</v>
      </c>
      <c r="G5">
        <v>1.0623279999999999</v>
      </c>
      <c r="H5">
        <v>0.69468610450269386</v>
      </c>
      <c r="I5">
        <v>1E-4</v>
      </c>
      <c r="J5" s="7">
        <v>-0.49330000000000002</v>
      </c>
    </row>
    <row r="6" spans="1:10" x14ac:dyDescent="0.2">
      <c r="A6">
        <v>1963</v>
      </c>
      <c r="B6" s="3">
        <v>2.80339923892809</v>
      </c>
      <c r="C6" s="3">
        <v>1.68674841706348E-2</v>
      </c>
      <c r="D6" s="3">
        <f t="shared" si="0"/>
        <v>2.7865317547574553</v>
      </c>
      <c r="E6" s="3">
        <v>1.21068</v>
      </c>
      <c r="F6" s="3">
        <v>1.54273333333333</v>
      </c>
      <c r="G6">
        <v>1.018518</v>
      </c>
      <c r="H6">
        <v>0.81694471561625026</v>
      </c>
      <c r="I6">
        <v>7.6689999999999994E-2</v>
      </c>
      <c r="J6" s="7">
        <v>-9.0800000000000006E-2</v>
      </c>
    </row>
    <row r="7" spans="1:10" x14ac:dyDescent="0.2">
      <c r="A7">
        <v>1964</v>
      </c>
      <c r="B7" s="3">
        <v>2.9556801449733698</v>
      </c>
      <c r="C7" s="3">
        <v>1.84507085142494E-2</v>
      </c>
      <c r="D7" s="3">
        <f t="shared" si="0"/>
        <v>2.9372294364591203</v>
      </c>
      <c r="E7" s="3">
        <v>1.0407599999999999</v>
      </c>
      <c r="F7" s="3">
        <v>1.4944666666666699</v>
      </c>
      <c r="G7">
        <v>0.96511800000000003</v>
      </c>
      <c r="H7">
        <v>0.60031049193522878</v>
      </c>
      <c r="I7">
        <v>9.0631000000000003E-2</v>
      </c>
      <c r="J7" s="7">
        <v>-0.18079999999999999</v>
      </c>
    </row>
    <row r="8" spans="1:10" x14ac:dyDescent="0.2">
      <c r="A8">
        <v>1965</v>
      </c>
      <c r="B8" s="3">
        <v>3.0888635631816501</v>
      </c>
      <c r="C8" s="3">
        <v>1.94905341262771E-2</v>
      </c>
      <c r="D8" s="3">
        <f t="shared" si="0"/>
        <v>3.0693730290553729</v>
      </c>
      <c r="E8" s="3">
        <v>2.3363999999999998</v>
      </c>
      <c r="F8" s="3">
        <v>1.38283333333333</v>
      </c>
      <c r="G8">
        <v>0.90756899999999996</v>
      </c>
      <c r="H8">
        <v>0.62365234004164882</v>
      </c>
      <c r="I8">
        <v>4.1126000000000003E-2</v>
      </c>
      <c r="J8" s="7">
        <v>-0.1142</v>
      </c>
    </row>
    <row r="9" spans="1:10" x14ac:dyDescent="0.2">
      <c r="A9">
        <v>1966</v>
      </c>
      <c r="B9" s="3">
        <v>3.2387920232699901</v>
      </c>
      <c r="C9" s="3">
        <v>2.09172712011906E-2</v>
      </c>
      <c r="D9" s="3">
        <f t="shared" si="0"/>
        <v>3.2178747520687994</v>
      </c>
      <c r="E9" s="3">
        <v>2.3363999999999998</v>
      </c>
      <c r="F9" s="3">
        <v>1.3230666666666699</v>
      </c>
      <c r="G9">
        <v>0.84867800000000004</v>
      </c>
      <c r="H9">
        <v>0.50999303475256319</v>
      </c>
      <c r="I9">
        <v>1.542E-2</v>
      </c>
      <c r="J9" s="7">
        <v>0.45079999999999998</v>
      </c>
    </row>
    <row r="10" spans="1:10" x14ac:dyDescent="0.2">
      <c r="A10">
        <v>1967</v>
      </c>
      <c r="B10" s="3">
        <v>3.3417109677152101</v>
      </c>
      <c r="C10" s="3">
        <v>2.1959945101990199E-2</v>
      </c>
      <c r="D10" s="3">
        <f t="shared" si="0"/>
        <v>3.3197510226132199</v>
      </c>
      <c r="E10" s="3">
        <v>1.2956399999999999</v>
      </c>
      <c r="F10" s="3">
        <v>1.3441333333333301</v>
      </c>
      <c r="G10">
        <v>0.830951</v>
      </c>
      <c r="H10">
        <v>0.48651970612694256</v>
      </c>
      <c r="I10">
        <v>5.8666999999999999E-3</v>
      </c>
      <c r="J10" s="7">
        <v>-0.48920000000000002</v>
      </c>
    </row>
    <row r="11" spans="1:10" x14ac:dyDescent="0.2">
      <c r="A11">
        <v>1968</v>
      </c>
      <c r="B11" s="3">
        <v>3.5237150467687299</v>
      </c>
      <c r="C11" s="3">
        <v>2.3533510059749602E-2</v>
      </c>
      <c r="D11" s="3">
        <f t="shared" si="0"/>
        <v>3.5001815367089804</v>
      </c>
      <c r="E11" s="3">
        <v>2.10276</v>
      </c>
      <c r="F11" s="3">
        <v>1.35846666666667</v>
      </c>
      <c r="G11">
        <v>0.84561300000000006</v>
      </c>
      <c r="H11">
        <v>0.43441525817241877</v>
      </c>
      <c r="I11">
        <v>1.8837E-2</v>
      </c>
      <c r="J11" s="7">
        <v>-0.69499999999999995</v>
      </c>
    </row>
    <row r="12" spans="1:10" x14ac:dyDescent="0.2">
      <c r="A12">
        <v>1969</v>
      </c>
      <c r="B12" s="3">
        <v>3.7574778561743001</v>
      </c>
      <c r="C12" s="3">
        <v>2.4979505065755699E-2</v>
      </c>
      <c r="D12" s="3">
        <f t="shared" si="0"/>
        <v>3.7324983511085446</v>
      </c>
      <c r="E12" s="3">
        <v>2.8036799999999999</v>
      </c>
      <c r="F12" s="3">
        <v>1.2734666666666701</v>
      </c>
      <c r="G12">
        <v>0.88409700000000002</v>
      </c>
      <c r="H12">
        <v>0.44266415611885329</v>
      </c>
      <c r="I12">
        <v>3.8383E-2</v>
      </c>
      <c r="J12" s="7">
        <v>0.43080000000000002</v>
      </c>
    </row>
    <row r="13" spans="1:10" x14ac:dyDescent="0.2">
      <c r="A13">
        <v>1970</v>
      </c>
      <c r="B13" s="3">
        <v>4.0662432863858502</v>
      </c>
      <c r="C13" s="3">
        <v>2.6502762069661699E-2</v>
      </c>
      <c r="D13" s="3">
        <f t="shared" si="0"/>
        <v>4.0397405243161888</v>
      </c>
      <c r="E13" s="3">
        <v>2.4001199999999998</v>
      </c>
      <c r="F13" s="3">
        <v>1.2551000000000001</v>
      </c>
      <c r="G13">
        <v>0.90940500000000002</v>
      </c>
      <c r="H13">
        <v>0.46733283268662568</v>
      </c>
      <c r="I13">
        <v>1.7479000000000001E-2</v>
      </c>
      <c r="J13" s="7">
        <v>-8.2500000000000004E-2</v>
      </c>
    </row>
    <row r="14" spans="1:10" x14ac:dyDescent="0.2">
      <c r="A14">
        <v>1971</v>
      </c>
      <c r="B14" s="3">
        <v>4.2318492933703302</v>
      </c>
      <c r="C14" s="3">
        <v>2.80066001301148E-2</v>
      </c>
      <c r="D14" s="3">
        <f t="shared" si="0"/>
        <v>4.2038426932402153</v>
      </c>
      <c r="E14" s="3">
        <v>1.5505199999999999</v>
      </c>
      <c r="F14" s="3">
        <v>1.2516</v>
      </c>
      <c r="G14">
        <v>0.89651700000000001</v>
      </c>
      <c r="H14">
        <v>0.48171113667826349</v>
      </c>
      <c r="I14">
        <v>6.6899999999999998E-3</v>
      </c>
      <c r="J14" s="7">
        <v>-1.0117</v>
      </c>
    </row>
    <row r="15" spans="1:10" x14ac:dyDescent="0.2">
      <c r="A15">
        <v>1972</v>
      </c>
      <c r="B15" s="3">
        <v>4.4292383185938702</v>
      </c>
      <c r="C15" s="3">
        <v>3.04955852253859E-2</v>
      </c>
      <c r="D15" s="3">
        <f t="shared" si="0"/>
        <v>4.3987427333684845</v>
      </c>
      <c r="E15" s="3">
        <v>3.1222799999999999</v>
      </c>
      <c r="F15" s="3">
        <v>1.2528666666666699</v>
      </c>
      <c r="G15">
        <v>0.86048599999999997</v>
      </c>
      <c r="H15">
        <v>0.60156910645302053</v>
      </c>
      <c r="I15">
        <v>3.1312000000000002E-3</v>
      </c>
      <c r="J15" s="7">
        <v>-6.7000000000000002E-3</v>
      </c>
    </row>
    <row r="16" spans="1:10" x14ac:dyDescent="0.2">
      <c r="A16">
        <v>1973</v>
      </c>
      <c r="B16" s="3">
        <v>4.6632621314599998</v>
      </c>
      <c r="C16" s="3">
        <v>3.2620027856651003E-2</v>
      </c>
      <c r="D16" s="3">
        <f t="shared" si="0"/>
        <v>4.6306421036033489</v>
      </c>
      <c r="E16" s="3">
        <v>3.1010399999999998</v>
      </c>
      <c r="F16" s="3">
        <v>1.21386666666667</v>
      </c>
      <c r="G16">
        <v>0.84309400000000001</v>
      </c>
      <c r="H16">
        <v>0.43866579044024195</v>
      </c>
      <c r="I16">
        <v>1.158E-3</v>
      </c>
      <c r="J16" s="7">
        <v>0.52</v>
      </c>
    </row>
    <row r="17" spans="1:10" x14ac:dyDescent="0.2">
      <c r="A17">
        <v>1974</v>
      </c>
      <c r="B17" s="3">
        <v>4.6445076845415203</v>
      </c>
      <c r="C17" s="3">
        <v>3.3404118326703598E-2</v>
      </c>
      <c r="D17" s="3">
        <f t="shared" si="0"/>
        <v>4.6111035662148163</v>
      </c>
      <c r="E17" s="3">
        <v>1.44432</v>
      </c>
      <c r="F17" s="3">
        <v>1.1793</v>
      </c>
      <c r="G17">
        <v>0.80191200000000007</v>
      </c>
      <c r="H17">
        <v>0.40429950334664189</v>
      </c>
      <c r="I17">
        <v>2.1031000000000001E-3</v>
      </c>
      <c r="J17" s="7">
        <v>-0.89749999999999996</v>
      </c>
    </row>
    <row r="18" spans="1:10" x14ac:dyDescent="0.2">
      <c r="A18">
        <v>1975</v>
      </c>
      <c r="B18" s="3">
        <v>4.6546473268366402</v>
      </c>
      <c r="C18" s="3">
        <v>3.4116484986031398E-2</v>
      </c>
      <c r="D18" s="3">
        <f t="shared" si="0"/>
        <v>4.6205308418506084</v>
      </c>
      <c r="E18" s="3">
        <v>2.61252</v>
      </c>
      <c r="F18" s="3">
        <v>1.1927000000000001</v>
      </c>
      <c r="G18">
        <v>0.78154800000000002</v>
      </c>
      <c r="H18">
        <v>0.385437409415821</v>
      </c>
      <c r="I18">
        <v>2.8438999999999999E-2</v>
      </c>
      <c r="J18" s="7">
        <v>-0.62829999999999997</v>
      </c>
    </row>
    <row r="19" spans="1:10" x14ac:dyDescent="0.2">
      <c r="A19">
        <v>1976</v>
      </c>
      <c r="B19" s="3">
        <v>4.9104494049451599</v>
      </c>
      <c r="C19" s="3">
        <v>3.6081537060685502E-2</v>
      </c>
      <c r="D19" s="3">
        <f t="shared" si="0"/>
        <v>4.8743678678844748</v>
      </c>
      <c r="E19" s="3">
        <v>2.0602800000000001</v>
      </c>
      <c r="F19" s="3">
        <v>1.1749000000000001</v>
      </c>
      <c r="G19">
        <v>0.76706700000000005</v>
      </c>
      <c r="H19">
        <v>0.39622618862623038</v>
      </c>
      <c r="I19">
        <v>1.6253E-2</v>
      </c>
      <c r="J19" s="7">
        <v>-0.51249999999999996</v>
      </c>
    </row>
    <row r="20" spans="1:10" x14ac:dyDescent="0.2">
      <c r="A20">
        <v>1977</v>
      </c>
      <c r="B20" s="3">
        <v>5.0499031762737703</v>
      </c>
      <c r="C20" s="3">
        <v>3.8479022715888697E-2</v>
      </c>
      <c r="D20" s="3">
        <f t="shared" si="0"/>
        <v>5.0114241535578818</v>
      </c>
      <c r="E20" s="3">
        <v>4.0780799999999999</v>
      </c>
      <c r="F20" s="3">
        <v>1.2028333333333301</v>
      </c>
      <c r="G20">
        <v>0.74317899999999992</v>
      </c>
      <c r="H20">
        <v>0.4023427063861732</v>
      </c>
      <c r="I20">
        <v>6.4974999999999998E-3</v>
      </c>
      <c r="J20" s="7">
        <v>0.43169999999999997</v>
      </c>
    </row>
    <row r="21" spans="1:10" x14ac:dyDescent="0.2">
      <c r="A21">
        <v>1978</v>
      </c>
      <c r="B21" s="3">
        <v>5.2066573191172196</v>
      </c>
      <c r="C21" s="3">
        <v>4.1120745345464303E-2</v>
      </c>
      <c r="D21" s="3">
        <f t="shared" si="0"/>
        <v>5.1655365737717549</v>
      </c>
      <c r="E21" s="3">
        <v>2.73996</v>
      </c>
      <c r="F21" s="3">
        <v>1.1526666666666701</v>
      </c>
      <c r="G21">
        <v>0.689666</v>
      </c>
      <c r="H21">
        <v>0.3174358273378719</v>
      </c>
      <c r="I21">
        <v>2.7572999999999999E-3</v>
      </c>
      <c r="J21" s="7">
        <v>-0.1225</v>
      </c>
    </row>
    <row r="22" spans="1:10" x14ac:dyDescent="0.2">
      <c r="A22">
        <v>1979</v>
      </c>
      <c r="B22" s="3">
        <v>5.3543837123896596</v>
      </c>
      <c r="C22" s="3">
        <v>4.2604231176018199E-2</v>
      </c>
      <c r="D22" s="3">
        <f t="shared" si="0"/>
        <v>5.311779481213641</v>
      </c>
      <c r="E22" s="3">
        <v>4.5453599999999996</v>
      </c>
      <c r="F22" s="3">
        <v>1.1079333333333301</v>
      </c>
      <c r="G22">
        <v>0.65662100000000001</v>
      </c>
      <c r="H22">
        <v>0.32659717698174473</v>
      </c>
      <c r="I22">
        <v>1.0805999999999999E-3</v>
      </c>
      <c r="J22" s="7">
        <v>2.58E-2</v>
      </c>
    </row>
    <row r="23" spans="1:10" x14ac:dyDescent="0.2">
      <c r="A23">
        <v>1980</v>
      </c>
      <c r="B23" s="3">
        <v>5.3223971993827002</v>
      </c>
      <c r="C23" s="3">
        <v>4.38687856572983E-2</v>
      </c>
      <c r="D23" s="3">
        <f t="shared" si="0"/>
        <v>5.278528413725402</v>
      </c>
      <c r="E23" s="3">
        <v>3.6320399999999999</v>
      </c>
      <c r="F23" s="3">
        <v>1.1148</v>
      </c>
      <c r="G23">
        <v>0.62406700000000004</v>
      </c>
      <c r="H23">
        <v>0.31411125690901348</v>
      </c>
      <c r="I23">
        <v>3.9752E-4</v>
      </c>
      <c r="J23" s="7">
        <v>0.2475</v>
      </c>
    </row>
    <row r="24" spans="1:10" x14ac:dyDescent="0.2">
      <c r="A24">
        <v>1981</v>
      </c>
      <c r="B24" s="3">
        <v>5.1954470820327803</v>
      </c>
      <c r="C24" s="3">
        <v>4.4761865681925299E-2</v>
      </c>
      <c r="D24" s="3">
        <f t="shared" si="0"/>
        <v>5.1506852163508547</v>
      </c>
      <c r="E24" s="3">
        <v>2.4426000000000001</v>
      </c>
      <c r="F24" s="3">
        <v>1.1986333333333301</v>
      </c>
      <c r="G24">
        <v>0.60928300000000002</v>
      </c>
      <c r="H24">
        <v>0.32059364514041983</v>
      </c>
      <c r="I24">
        <v>1.5205000000000001E-4</v>
      </c>
      <c r="J24" s="7">
        <v>-0.24579999999999999</v>
      </c>
    </row>
    <row r="25" spans="1:10" x14ac:dyDescent="0.2">
      <c r="A25">
        <v>1982</v>
      </c>
      <c r="B25" s="3">
        <v>5.1540630496166804</v>
      </c>
      <c r="C25" s="3">
        <v>4.5620269393601802E-2</v>
      </c>
      <c r="D25" s="3">
        <f t="shared" si="0"/>
        <v>5.1084427802230783</v>
      </c>
      <c r="E25" s="3">
        <v>2.10276</v>
      </c>
      <c r="F25" s="3">
        <v>1.2033</v>
      </c>
      <c r="G25">
        <v>0.60138199999999997</v>
      </c>
      <c r="H25">
        <v>0.58427554528380454</v>
      </c>
      <c r="I25">
        <v>7.6252E-2</v>
      </c>
      <c r="J25" s="7">
        <v>0.32500000000000001</v>
      </c>
    </row>
    <row r="26" spans="1:10" x14ac:dyDescent="0.2">
      <c r="A26">
        <v>1983</v>
      </c>
      <c r="B26" s="3">
        <v>5.1873743514617203</v>
      </c>
      <c r="C26" s="3">
        <v>4.7138100537826202E-2</v>
      </c>
      <c r="D26" s="3">
        <f t="shared" si="0"/>
        <v>5.1402362509238939</v>
      </c>
      <c r="E26" s="3">
        <v>3.8869199999999999</v>
      </c>
      <c r="F26" s="3">
        <v>1.3113666666666699</v>
      </c>
      <c r="G26">
        <v>0.66279999999999994</v>
      </c>
      <c r="H26">
        <v>0.40467423084389437</v>
      </c>
      <c r="I26">
        <v>8.8648000000000005E-2</v>
      </c>
      <c r="J26" s="7">
        <v>2.0457999999999998</v>
      </c>
    </row>
    <row r="27" spans="1:10" x14ac:dyDescent="0.2">
      <c r="A27">
        <v>1984</v>
      </c>
      <c r="B27" s="3">
        <v>5.3670179608478001</v>
      </c>
      <c r="C27" s="3">
        <v>4.8585224379411901E-2</v>
      </c>
      <c r="D27" s="3">
        <f t="shared" si="0"/>
        <v>5.3184327364683881</v>
      </c>
      <c r="E27" s="3">
        <v>2.61252</v>
      </c>
      <c r="F27" s="3">
        <v>1.4481666666666699</v>
      </c>
      <c r="G27">
        <v>0.70834799999999998</v>
      </c>
      <c r="H27">
        <v>0.44558713896597446</v>
      </c>
      <c r="I27">
        <v>3.8170999999999997E-2</v>
      </c>
      <c r="J27" s="7">
        <v>-0.53420000000000001</v>
      </c>
    </row>
    <row r="28" spans="1:10" x14ac:dyDescent="0.2">
      <c r="A28">
        <v>1985</v>
      </c>
      <c r="B28" s="3">
        <v>5.5473490161897896</v>
      </c>
      <c r="C28" s="3">
        <v>4.9975966288523403E-2</v>
      </c>
      <c r="D28" s="3">
        <f t="shared" si="0"/>
        <v>5.4973730499012659</v>
      </c>
      <c r="E28" s="3">
        <v>3.5045999999999999</v>
      </c>
      <c r="F28" s="3">
        <v>1.3865666666666701</v>
      </c>
      <c r="G28">
        <v>0.73330200000000001</v>
      </c>
      <c r="H28">
        <v>0.49061249916413008</v>
      </c>
      <c r="I28">
        <v>1.4492E-2</v>
      </c>
      <c r="J28" s="7">
        <v>-0.9325</v>
      </c>
    </row>
    <row r="29" spans="1:10" x14ac:dyDescent="0.2">
      <c r="A29">
        <v>1986</v>
      </c>
      <c r="B29" s="3">
        <v>5.6297375794556004</v>
      </c>
      <c r="C29" s="3">
        <v>5.2349387687068698E-2</v>
      </c>
      <c r="D29" s="3">
        <f t="shared" si="0"/>
        <v>5.5773881917685317</v>
      </c>
      <c r="E29" s="3">
        <v>2.16648</v>
      </c>
      <c r="F29" s="3">
        <v>1.3964666666666701</v>
      </c>
      <c r="G29">
        <v>0.77843600000000002</v>
      </c>
      <c r="H29">
        <v>0.49156596482961401</v>
      </c>
      <c r="I29">
        <v>5.3717000000000001E-3</v>
      </c>
      <c r="J29" s="7">
        <v>-0.50919999999999999</v>
      </c>
    </row>
    <row r="30" spans="1:10" x14ac:dyDescent="0.2">
      <c r="A30">
        <v>1987</v>
      </c>
      <c r="B30" s="3">
        <v>5.8061965567487297</v>
      </c>
      <c r="C30" s="3">
        <v>5.4803645099532901E-2</v>
      </c>
      <c r="D30" s="3">
        <f t="shared" si="0"/>
        <v>5.7513929116491971</v>
      </c>
      <c r="E30" s="3">
        <v>5.6285999999999996</v>
      </c>
      <c r="F30" s="3">
        <v>1.39543333333333</v>
      </c>
      <c r="G30">
        <v>0.82437199999999999</v>
      </c>
      <c r="H30">
        <v>0.68104258931706385</v>
      </c>
      <c r="I30">
        <v>1.9762E-3</v>
      </c>
      <c r="J30" s="7">
        <v>0.97419999999999995</v>
      </c>
    </row>
    <row r="31" spans="1:10" x14ac:dyDescent="0.2">
      <c r="A31">
        <v>1988</v>
      </c>
      <c r="B31" s="3">
        <v>6.0337868401244696</v>
      </c>
      <c r="C31" s="3">
        <v>5.8088965911113601E-2</v>
      </c>
      <c r="D31" s="3">
        <f t="shared" si="0"/>
        <v>5.9756978742133562</v>
      </c>
      <c r="E31" s="3">
        <v>4.6090799999999996</v>
      </c>
      <c r="F31" s="3">
        <v>1.3806</v>
      </c>
      <c r="G31">
        <v>0.83063199999999993</v>
      </c>
      <c r="H31">
        <v>0.55858404773795578</v>
      </c>
      <c r="I31">
        <v>7.2696999999999996E-4</v>
      </c>
      <c r="J31" s="7">
        <v>-0.12</v>
      </c>
    </row>
    <row r="32" spans="1:10" x14ac:dyDescent="0.2">
      <c r="A32">
        <v>1989</v>
      </c>
      <c r="B32" s="3">
        <v>6.1163759624975498</v>
      </c>
      <c r="C32" s="3">
        <v>5.8050544003211101E-2</v>
      </c>
      <c r="D32" s="3">
        <f t="shared" si="0"/>
        <v>6.0583254184943387</v>
      </c>
      <c r="E32" s="3">
        <v>3.1010399999999998</v>
      </c>
      <c r="F32" s="3">
        <v>1.32883333333333</v>
      </c>
      <c r="G32">
        <v>0.87079100000000009</v>
      </c>
      <c r="H32">
        <v>0.44974263344906024</v>
      </c>
      <c r="I32">
        <v>2.6752999999999998E-4</v>
      </c>
      <c r="J32" s="7">
        <v>-1.0783</v>
      </c>
    </row>
    <row r="33" spans="1:10" x14ac:dyDescent="0.2">
      <c r="A33">
        <v>1990</v>
      </c>
      <c r="B33" s="3">
        <v>6.2111027567150296</v>
      </c>
      <c r="C33" s="3">
        <v>5.7499247306074801E-2</v>
      </c>
      <c r="D33" s="3">
        <f t="shared" si="0"/>
        <v>6.1536035094089545</v>
      </c>
      <c r="E33" s="3">
        <v>2.5912799999999998</v>
      </c>
      <c r="F33" s="3">
        <v>1.3311333333333299</v>
      </c>
      <c r="G33">
        <v>1.0778789999999998</v>
      </c>
      <c r="H33">
        <v>0.61611423514869168</v>
      </c>
      <c r="I33">
        <v>1.184E-4</v>
      </c>
      <c r="J33" s="7">
        <v>-0.11</v>
      </c>
    </row>
    <row r="34" spans="1:10" x14ac:dyDescent="0.2">
      <c r="A34">
        <v>1991</v>
      </c>
      <c r="B34" s="3">
        <v>6.3441063721245801</v>
      </c>
      <c r="C34" s="3">
        <v>6.1007853317612097E-2</v>
      </c>
      <c r="D34" s="3">
        <f t="shared" si="0"/>
        <v>6.2830985188069679</v>
      </c>
      <c r="E34" s="3">
        <v>1.593</v>
      </c>
      <c r="F34" s="3">
        <v>1.29836666666667</v>
      </c>
      <c r="G34">
        <v>1.1933240000000001</v>
      </c>
      <c r="H34">
        <v>1.308750912887565</v>
      </c>
      <c r="I34">
        <v>6.8838999999999997E-2</v>
      </c>
      <c r="J34" s="7">
        <v>0.17499999999999999</v>
      </c>
    </row>
    <row r="35" spans="1:10" x14ac:dyDescent="0.2">
      <c r="A35">
        <v>1992</v>
      </c>
      <c r="B35" s="3">
        <v>6.1626701422785199</v>
      </c>
      <c r="C35" s="3">
        <v>6.1898772736839899E-2</v>
      </c>
      <c r="D35" s="3">
        <f t="shared" si="0"/>
        <v>6.1007713695416799</v>
      </c>
      <c r="E35" s="3">
        <v>1.52928</v>
      </c>
      <c r="F35" s="3">
        <v>1.3348</v>
      </c>
      <c r="G35">
        <v>1.3035029999999999</v>
      </c>
      <c r="H35">
        <v>0.73559812455710916</v>
      </c>
      <c r="I35">
        <v>0.15198</v>
      </c>
      <c r="J35" s="7">
        <v>0.80579999999999996</v>
      </c>
    </row>
    <row r="36" spans="1:10" x14ac:dyDescent="0.2">
      <c r="A36">
        <v>1993</v>
      </c>
      <c r="B36" s="3">
        <v>6.2262281172315701</v>
      </c>
      <c r="C36" s="3">
        <v>6.6118868099495007E-2</v>
      </c>
      <c r="D36" s="3">
        <f t="shared" si="0"/>
        <v>6.1601092491320752</v>
      </c>
      <c r="E36" s="3">
        <v>2.61252</v>
      </c>
      <c r="F36" s="3">
        <v>1.3309</v>
      </c>
      <c r="G36">
        <v>1.368193</v>
      </c>
      <c r="H36">
        <v>0.92083858044729061</v>
      </c>
      <c r="I36">
        <v>6.9186999999999999E-2</v>
      </c>
      <c r="J36" s="7">
        <v>0.17</v>
      </c>
    </row>
    <row r="37" spans="1:10" x14ac:dyDescent="0.2">
      <c r="A37">
        <v>1994</v>
      </c>
      <c r="B37" s="3">
        <v>6.2689678921091696</v>
      </c>
      <c r="C37" s="3">
        <v>6.9784620697589506E-2</v>
      </c>
      <c r="D37" s="3">
        <f t="shared" si="0"/>
        <v>6.19918327141158</v>
      </c>
      <c r="E37" s="3">
        <v>3.5258400000000001</v>
      </c>
      <c r="F37" s="3">
        <v>1.44536666666667</v>
      </c>
      <c r="G37">
        <v>1.415707</v>
      </c>
      <c r="H37">
        <v>1.4456593059266651</v>
      </c>
      <c r="I37">
        <v>2.6557000000000001E-2</v>
      </c>
      <c r="J37" s="7">
        <v>-0.1258</v>
      </c>
    </row>
    <row r="38" spans="1:10" x14ac:dyDescent="0.2">
      <c r="A38">
        <v>1995</v>
      </c>
      <c r="B38" s="3">
        <v>6.4024871898689604</v>
      </c>
      <c r="C38" s="3">
        <v>7.3554451703138707E-2</v>
      </c>
      <c r="D38" s="3">
        <f t="shared" si="0"/>
        <v>6.3289327381658218</v>
      </c>
      <c r="E38" s="3">
        <v>4.2480000000000002</v>
      </c>
      <c r="F38" s="3">
        <v>1.4433</v>
      </c>
      <c r="G38">
        <v>1.4305540000000001</v>
      </c>
      <c r="H38">
        <v>1.2098917518838945</v>
      </c>
      <c r="I38">
        <v>1.0458E-2</v>
      </c>
      <c r="J38" s="7">
        <v>0.18579999999999999</v>
      </c>
    </row>
    <row r="39" spans="1:10" x14ac:dyDescent="0.2">
      <c r="A39">
        <v>1996</v>
      </c>
      <c r="B39" s="3">
        <v>6.5937178689472598</v>
      </c>
      <c r="C39" s="3">
        <v>7.6451756791335299E-2</v>
      </c>
      <c r="D39" s="3">
        <f t="shared" si="0"/>
        <v>6.5172661121559248</v>
      </c>
      <c r="E39" s="3">
        <v>2.2302</v>
      </c>
      <c r="F39" s="3">
        <v>1.4424333333333299</v>
      </c>
      <c r="G39">
        <v>1.428053</v>
      </c>
      <c r="H39">
        <v>1.0453127317247122</v>
      </c>
      <c r="I39">
        <v>3.8471999999999998E-3</v>
      </c>
      <c r="J39" s="7">
        <v>-0.52329999999999999</v>
      </c>
    </row>
    <row r="40" spans="1:10" x14ac:dyDescent="0.2">
      <c r="A40">
        <v>1997</v>
      </c>
      <c r="B40" s="3">
        <v>6.6328010447173904</v>
      </c>
      <c r="C40" s="3">
        <v>7.9413816725765599E-2</v>
      </c>
      <c r="D40" s="3">
        <f t="shared" si="0"/>
        <v>6.5533872279916245</v>
      </c>
      <c r="E40" s="3">
        <v>4.1842800000000002</v>
      </c>
      <c r="F40" s="3">
        <v>1.9391</v>
      </c>
      <c r="G40">
        <v>2.2771759999999999</v>
      </c>
      <c r="H40">
        <v>2.3560925901712273</v>
      </c>
      <c r="I40">
        <v>1.4151999999999999E-3</v>
      </c>
      <c r="J40" s="7">
        <v>0.41749999999999998</v>
      </c>
    </row>
    <row r="41" spans="1:10" x14ac:dyDescent="0.2">
      <c r="A41">
        <v>1998</v>
      </c>
      <c r="B41" s="3">
        <v>6.6084226291723702</v>
      </c>
      <c r="C41" s="3">
        <v>8.0380303024705002E-2</v>
      </c>
      <c r="D41" s="3">
        <f t="shared" si="0"/>
        <v>6.5280423261476654</v>
      </c>
      <c r="E41" s="3">
        <v>6.0321600000000002</v>
      </c>
      <c r="F41" s="3">
        <v>1.4974666666666701</v>
      </c>
      <c r="G41">
        <v>1.407324</v>
      </c>
      <c r="H41">
        <v>1.4464662757705387</v>
      </c>
      <c r="I41">
        <v>5.2070000000000003E-4</v>
      </c>
      <c r="J41" s="7">
        <v>1.865</v>
      </c>
    </row>
    <row r="42" spans="1:10" x14ac:dyDescent="0.2">
      <c r="A42">
        <v>1999</v>
      </c>
      <c r="B42" s="3">
        <v>6.7501059959158596</v>
      </c>
      <c r="C42" s="3">
        <v>8.3340672535363494E-2</v>
      </c>
      <c r="D42" s="3">
        <f t="shared" si="0"/>
        <v>6.6667653233804964</v>
      </c>
      <c r="E42" s="3">
        <v>2.8249200000000001</v>
      </c>
      <c r="F42" s="3">
        <v>1.4981</v>
      </c>
      <c r="G42">
        <v>1.342649</v>
      </c>
      <c r="H42">
        <v>1.3878552808190114</v>
      </c>
      <c r="I42">
        <v>1.9154999999999999E-4</v>
      </c>
      <c r="J42" s="7">
        <v>-0.6925</v>
      </c>
    </row>
    <row r="43" spans="1:10" x14ac:dyDescent="0.2">
      <c r="A43">
        <v>2000</v>
      </c>
      <c r="B43" s="3">
        <v>6.9469492736342104</v>
      </c>
      <c r="C43" s="3">
        <v>8.6650435952789498E-2</v>
      </c>
      <c r="D43" s="3">
        <f t="shared" si="0"/>
        <v>6.8602988376814213</v>
      </c>
      <c r="E43" s="3">
        <v>2.6549999999999998</v>
      </c>
      <c r="F43" s="3">
        <v>1.3962666666666701</v>
      </c>
      <c r="G43">
        <v>1.2479720000000001</v>
      </c>
      <c r="H43">
        <v>1.1233696880882209</v>
      </c>
      <c r="I43">
        <v>0</v>
      </c>
      <c r="J43" s="7">
        <v>-0.93079999999999996</v>
      </c>
    </row>
    <row r="44" spans="1:10" x14ac:dyDescent="0.2">
      <c r="A44">
        <v>2001</v>
      </c>
      <c r="B44" s="3">
        <v>7.0054717046410397</v>
      </c>
      <c r="C44" s="3">
        <v>8.9418752142449598E-2</v>
      </c>
      <c r="D44" s="3">
        <f t="shared" si="0"/>
        <v>6.9160529524985899</v>
      </c>
      <c r="E44" s="3">
        <v>3.9293999999999998</v>
      </c>
      <c r="F44" s="3">
        <v>1.2934000000000001</v>
      </c>
      <c r="G44">
        <v>1.2341500000000001</v>
      </c>
      <c r="H44">
        <v>1.0752840547931732</v>
      </c>
      <c r="I44">
        <v>0</v>
      </c>
      <c r="J44" s="7">
        <v>-0.3725</v>
      </c>
    </row>
    <row r="45" spans="1:10" x14ac:dyDescent="0.2">
      <c r="A45">
        <v>2002</v>
      </c>
      <c r="B45" s="3">
        <v>7.1727722347256497</v>
      </c>
      <c r="C45" s="3">
        <v>9.4101367078965298E-2</v>
      </c>
      <c r="D45" s="3">
        <f t="shared" si="0"/>
        <v>7.0786708676466841</v>
      </c>
      <c r="E45" s="3">
        <v>5.0338799999999999</v>
      </c>
      <c r="F45" s="3">
        <v>1.413</v>
      </c>
      <c r="G45">
        <v>1.4086460000000001</v>
      </c>
      <c r="H45">
        <v>1.469802197831152</v>
      </c>
      <c r="I45">
        <v>0</v>
      </c>
      <c r="J45" s="7">
        <v>-0.14000000000000001</v>
      </c>
    </row>
    <row r="46" spans="1:10" x14ac:dyDescent="0.2">
      <c r="A46">
        <v>2003</v>
      </c>
      <c r="B46" s="3">
        <v>7.5468330929764598</v>
      </c>
      <c r="C46" s="3">
        <v>0.101062173664588</v>
      </c>
      <c r="D46" s="3">
        <f t="shared" si="0"/>
        <v>7.4457709193118715</v>
      </c>
      <c r="E46" s="3">
        <v>4.8639599999999996</v>
      </c>
      <c r="F46" s="3">
        <v>1.5427999999999999</v>
      </c>
      <c r="G46">
        <v>1.2459210000000001</v>
      </c>
      <c r="H46">
        <v>1.2696697973258715</v>
      </c>
      <c r="I46">
        <v>0</v>
      </c>
      <c r="J46" s="7">
        <v>0.2742</v>
      </c>
    </row>
    <row r="47" spans="1:10" x14ac:dyDescent="0.2">
      <c r="A47">
        <v>2004</v>
      </c>
      <c r="B47" s="3">
        <v>7.8156918767827497</v>
      </c>
      <c r="C47" s="3">
        <v>0.10809259907029201</v>
      </c>
      <c r="D47" s="3">
        <f t="shared" si="0"/>
        <v>7.7075992777124576</v>
      </c>
      <c r="E47" s="3">
        <v>3.2921999999999998</v>
      </c>
      <c r="F47" s="3">
        <v>1.4635</v>
      </c>
      <c r="G47">
        <v>1.338152</v>
      </c>
      <c r="H47">
        <v>1.52802344318681</v>
      </c>
      <c r="I47">
        <v>0</v>
      </c>
      <c r="J47" s="7">
        <v>0.1225</v>
      </c>
    </row>
    <row r="48" spans="1:10" x14ac:dyDescent="0.2">
      <c r="A48">
        <v>2005</v>
      </c>
      <c r="B48" s="3">
        <v>8.0825879519730393</v>
      </c>
      <c r="C48" s="3">
        <v>0.115475489184847</v>
      </c>
      <c r="D48" s="3">
        <f t="shared" si="0"/>
        <v>7.967112462788192</v>
      </c>
      <c r="E48" s="3">
        <v>5.2462799999999996</v>
      </c>
      <c r="F48" s="3">
        <v>1.2873000000000001</v>
      </c>
      <c r="G48">
        <v>1.2582070000000001</v>
      </c>
      <c r="H48">
        <v>1.5308740598469135</v>
      </c>
      <c r="I48">
        <v>0</v>
      </c>
      <c r="J48" s="7">
        <v>0.21829999999999999</v>
      </c>
    </row>
    <row r="49" spans="1:10" x14ac:dyDescent="0.2">
      <c r="A49">
        <v>2006</v>
      </c>
      <c r="B49" s="3">
        <v>8.3496497782697201</v>
      </c>
      <c r="C49" s="3">
        <v>0.125646471617997</v>
      </c>
      <c r="D49" s="3">
        <f t="shared" si="0"/>
        <v>8.2240033066517224</v>
      </c>
      <c r="E49" s="3">
        <v>3.7594799999999999</v>
      </c>
      <c r="F49" s="3">
        <v>1.3846333333333301</v>
      </c>
      <c r="G49">
        <v>1.4359150000000001</v>
      </c>
      <c r="H49">
        <v>1.6080751282679193</v>
      </c>
      <c r="I49">
        <v>0</v>
      </c>
      <c r="J49" s="7">
        <v>-0.4017</v>
      </c>
    </row>
    <row r="50" spans="1:10" x14ac:dyDescent="0.2">
      <c r="A50">
        <v>2007</v>
      </c>
      <c r="B50" s="3">
        <v>8.5990145196772403</v>
      </c>
      <c r="C50" s="3">
        <v>0.13535994557181</v>
      </c>
      <c r="D50" s="3">
        <f t="shared" si="0"/>
        <v>8.4636545741054299</v>
      </c>
      <c r="E50" s="3">
        <v>4.5028800000000002</v>
      </c>
      <c r="F50" s="3">
        <v>1.2109666666666701</v>
      </c>
      <c r="G50">
        <v>1.102681</v>
      </c>
      <c r="H50">
        <v>1.5124613370287847</v>
      </c>
      <c r="I50">
        <v>0</v>
      </c>
      <c r="J50" s="7">
        <v>4.2500000000000003E-2</v>
      </c>
    </row>
    <row r="51" spans="1:10" x14ac:dyDescent="0.2">
      <c r="A51">
        <v>2008</v>
      </c>
      <c r="B51" s="3">
        <v>8.7570513978665208</v>
      </c>
      <c r="C51" s="3">
        <v>0.140050694813905</v>
      </c>
      <c r="D51" s="3">
        <f t="shared" si="0"/>
        <v>8.6170007030526161</v>
      </c>
      <c r="E51" s="3">
        <v>3.7807200000000001</v>
      </c>
      <c r="F51" s="3">
        <v>1.2672000000000001</v>
      </c>
      <c r="G51">
        <v>1.1044780000000001</v>
      </c>
      <c r="H51">
        <v>1.1558634810133961</v>
      </c>
      <c r="I51">
        <v>0</v>
      </c>
      <c r="J51" s="7">
        <v>-0.79669999999999996</v>
      </c>
    </row>
    <row r="52" spans="1:10" x14ac:dyDescent="0.2">
      <c r="A52">
        <v>2009</v>
      </c>
      <c r="B52" s="3">
        <v>8.6146371976610308</v>
      </c>
      <c r="C52" s="3">
        <v>0.14730126698252399</v>
      </c>
      <c r="D52" s="3">
        <f t="shared" si="0"/>
        <v>8.467335930678507</v>
      </c>
      <c r="E52" s="3">
        <v>3.3559199999999998</v>
      </c>
      <c r="F52" s="3">
        <v>1.3738333333333299</v>
      </c>
      <c r="G52">
        <v>1.2265899999999998</v>
      </c>
      <c r="H52">
        <v>1.2081868131304081</v>
      </c>
      <c r="I52">
        <v>0</v>
      </c>
      <c r="J52" s="7">
        <v>-4.1999999999999997E-3</v>
      </c>
    </row>
    <row r="53" spans="1:10" x14ac:dyDescent="0.2">
      <c r="A53">
        <v>2010</v>
      </c>
      <c r="B53" s="3">
        <v>9.1059897641359999</v>
      </c>
      <c r="C53" s="3">
        <v>0.15652732306112899</v>
      </c>
      <c r="D53" s="3">
        <f t="shared" si="0"/>
        <v>8.9494624410748713</v>
      </c>
      <c r="E53" s="3">
        <v>5.1400800000000002</v>
      </c>
      <c r="F53" s="3">
        <v>1.32033333333333</v>
      </c>
      <c r="G53">
        <v>1.1298789999999999</v>
      </c>
      <c r="H53">
        <v>1.5714223844711663</v>
      </c>
      <c r="I53">
        <v>0</v>
      </c>
      <c r="J53" s="7">
        <v>0.39829999999999999</v>
      </c>
    </row>
    <row r="54" spans="1:10" x14ac:dyDescent="0.2">
      <c r="A54">
        <v>2011</v>
      </c>
      <c r="B54" s="3">
        <v>9.4123940006402798</v>
      </c>
      <c r="C54" s="3">
        <v>0.169466483601727</v>
      </c>
      <c r="D54" s="3">
        <f t="shared" si="0"/>
        <v>9.2429275170385523</v>
      </c>
      <c r="E54" s="3">
        <v>3.5683199999999999</v>
      </c>
      <c r="F54" s="3">
        <v>1.35483333333333</v>
      </c>
      <c r="G54">
        <v>1.1034600000000001</v>
      </c>
      <c r="H54">
        <v>1.1744566173799185</v>
      </c>
      <c r="I54">
        <v>0</v>
      </c>
      <c r="J54" s="7">
        <v>-0.83420000000000005</v>
      </c>
    </row>
    <row r="55" spans="1:10" x14ac:dyDescent="0.2">
      <c r="A55">
        <v>2012</v>
      </c>
      <c r="B55" s="3">
        <v>9.5541123311364409</v>
      </c>
      <c r="C55" s="3">
        <v>0.17636466374865001</v>
      </c>
      <c r="D55" s="3">
        <f t="shared" si="0"/>
        <v>9.3777476673877906</v>
      </c>
      <c r="E55" s="3">
        <v>5.1188399999999996</v>
      </c>
      <c r="F55" s="3">
        <v>1.3173999999999999</v>
      </c>
      <c r="G55">
        <v>1.0911999999999999</v>
      </c>
      <c r="H55">
        <v>1.28262118809451</v>
      </c>
      <c r="I55">
        <v>0</v>
      </c>
      <c r="J55" s="7">
        <v>-0.20169999999999999</v>
      </c>
    </row>
    <row r="56" spans="1:10" x14ac:dyDescent="0.2">
      <c r="A56">
        <v>2013</v>
      </c>
      <c r="B56" s="3">
        <v>9.6395200939174099</v>
      </c>
      <c r="C56" s="3">
        <v>0.184867662581433</v>
      </c>
      <c r="D56" s="3">
        <f t="shared" si="0"/>
        <v>9.4546524313359761</v>
      </c>
      <c r="E56" s="3">
        <v>5.2038000000000002</v>
      </c>
      <c r="F56" s="3">
        <v>1.2631333333333301</v>
      </c>
      <c r="G56">
        <v>1.019768</v>
      </c>
      <c r="H56">
        <v>0.9987474974471835</v>
      </c>
      <c r="I56">
        <v>0</v>
      </c>
      <c r="J56" s="7">
        <v>-0.26750000000000002</v>
      </c>
    </row>
    <row r="57" spans="1:10" x14ac:dyDescent="0.2">
      <c r="A57">
        <v>2014</v>
      </c>
      <c r="B57" s="3">
        <v>9.71002586624477</v>
      </c>
      <c r="C57" s="3">
        <v>0.19311549965244501</v>
      </c>
      <c r="D57" s="3">
        <f t="shared" si="0"/>
        <v>9.5169103665923256</v>
      </c>
      <c r="E57" s="3">
        <v>4.3329599999999999</v>
      </c>
      <c r="F57" s="3">
        <v>1.3421666666666701</v>
      </c>
      <c r="G57">
        <v>1.1275280000000001</v>
      </c>
      <c r="H57">
        <v>1.1926671165301399</v>
      </c>
      <c r="I57">
        <v>0</v>
      </c>
      <c r="J57" s="7">
        <v>0.09</v>
      </c>
    </row>
    <row r="58" spans="1:10" x14ac:dyDescent="0.2">
      <c r="A58">
        <v>2015</v>
      </c>
      <c r="B58" s="3">
        <v>9.7048487267705195</v>
      </c>
      <c r="C58" s="3">
        <v>0.19519005208422899</v>
      </c>
      <c r="D58" s="3">
        <f t="shared" si="0"/>
        <v>9.5096586746862908</v>
      </c>
      <c r="E58" s="3">
        <v>6.2657999999999996</v>
      </c>
      <c r="F58" s="3">
        <v>1.4699</v>
      </c>
      <c r="G58">
        <v>1.231061</v>
      </c>
      <c r="H58">
        <v>1.4487430897441429</v>
      </c>
      <c r="I58">
        <v>0</v>
      </c>
      <c r="J58" s="7">
        <v>0.88080000000000003</v>
      </c>
    </row>
    <row r="59" spans="1:10" x14ac:dyDescent="0.2">
      <c r="A59">
        <v>2016</v>
      </c>
      <c r="B59" s="3">
        <v>9.6954675797892005</v>
      </c>
      <c r="C59" s="3">
        <v>0.19804340133614201</v>
      </c>
      <c r="D59" s="3">
        <f t="shared" si="0"/>
        <v>9.4974241784530591</v>
      </c>
      <c r="E59" s="3">
        <v>6.0321600000000002</v>
      </c>
      <c r="F59" s="3">
        <v>1.23576666666667</v>
      </c>
      <c r="G59" s="5">
        <f>AVERAGE(G54:G58)</f>
        <v>1.1146034</v>
      </c>
      <c r="H59">
        <v>1.0943134925276823</v>
      </c>
      <c r="I59">
        <v>0</v>
      </c>
      <c r="J59" s="8">
        <v>1.3774999999999999</v>
      </c>
    </row>
    <row r="60" spans="1:10" x14ac:dyDescent="0.2">
      <c r="A60" s="4">
        <v>2017</v>
      </c>
      <c r="B60" s="3">
        <v>9.8517301516918003</v>
      </c>
      <c r="C60" s="3">
        <v>0.20292685329433599</v>
      </c>
      <c r="D60" s="3">
        <f t="shared" si="0"/>
        <v>9.6488032983974641</v>
      </c>
      <c r="E60" s="3">
        <v>4.5453599999999996</v>
      </c>
      <c r="F60" s="3">
        <v>1.1822999999999999</v>
      </c>
      <c r="G60" s="5">
        <f>G59</f>
        <v>1.1146034</v>
      </c>
      <c r="H60">
        <v>1.0741534358444889</v>
      </c>
      <c r="I60">
        <v>0</v>
      </c>
      <c r="J60" s="8">
        <v>-5.1700000000000003E-2</v>
      </c>
    </row>
    <row r="61" spans="1:10" x14ac:dyDescent="0.2">
      <c r="A61">
        <v>2018</v>
      </c>
      <c r="B61" s="3">
        <v>10.0509024563856</v>
      </c>
      <c r="C61" s="3">
        <v>0.209701778108699</v>
      </c>
      <c r="D61" s="3">
        <f t="shared" si="0"/>
        <v>9.8412006782769019</v>
      </c>
      <c r="E61" s="3">
        <v>5.0338799999999999</v>
      </c>
      <c r="F61" s="3">
        <v>1.1412</v>
      </c>
      <c r="G61" s="5">
        <f t="shared" ref="G61:G64" si="1">G60</f>
        <v>1.1146034</v>
      </c>
      <c r="H61">
        <v>1.0131999385941404</v>
      </c>
      <c r="I61">
        <v>0</v>
      </c>
      <c r="J61" s="8">
        <v>-0.58079999999999998</v>
      </c>
    </row>
    <row r="62" spans="1:10" x14ac:dyDescent="0.2">
      <c r="A62">
        <v>2019</v>
      </c>
      <c r="B62" s="3">
        <v>10.120785744863401</v>
      </c>
      <c r="C62" s="3">
        <v>0.21400169677485401</v>
      </c>
      <c r="D62" s="3">
        <f t="shared" si="0"/>
        <v>9.9067840480885465</v>
      </c>
      <c r="E62" s="3">
        <v>5.4374399999999996</v>
      </c>
      <c r="F62" s="3">
        <v>1.2438</v>
      </c>
      <c r="G62" s="5">
        <f t="shared" si="1"/>
        <v>1.1146034</v>
      </c>
      <c r="H62">
        <v>1.3343860708796413</v>
      </c>
      <c r="I62">
        <v>0</v>
      </c>
      <c r="J62" s="8">
        <v>0.53080000000000005</v>
      </c>
    </row>
    <row r="63" spans="1:10" x14ac:dyDescent="0.2">
      <c r="A63">
        <v>2020</v>
      </c>
      <c r="B63" s="3">
        <v>9.62447754735439</v>
      </c>
      <c r="C63" s="3">
        <v>0.220562555280227</v>
      </c>
      <c r="D63" s="3">
        <f t="shared" si="0"/>
        <v>9.4039149920741636</v>
      </c>
      <c r="E63" s="3">
        <v>4.9913999999999996</v>
      </c>
      <c r="F63" s="3">
        <v>1.1074666666666699</v>
      </c>
      <c r="G63" s="5">
        <f t="shared" si="1"/>
        <v>1.1146034</v>
      </c>
      <c r="H63" s="5">
        <f>AVERAGE(H58:H62)</f>
        <v>1.1929592055180192</v>
      </c>
      <c r="I63" s="5">
        <f>I62</f>
        <v>0</v>
      </c>
      <c r="J63" s="8">
        <v>-9.1999999999999998E-3</v>
      </c>
    </row>
    <row r="64" spans="1:10" x14ac:dyDescent="0.2">
      <c r="A64">
        <v>2021</v>
      </c>
      <c r="B64" s="3">
        <v>10.132055227138901</v>
      </c>
      <c r="C64" s="3">
        <v>0.22979495585085699</v>
      </c>
      <c r="D64" s="3">
        <f t="shared" si="0"/>
        <v>9.9022602712880445</v>
      </c>
      <c r="E64" s="3">
        <v>5.2250399999999999</v>
      </c>
      <c r="F64" s="3">
        <v>1.0750666666666699</v>
      </c>
      <c r="G64" s="5">
        <f t="shared" si="1"/>
        <v>1.1146034</v>
      </c>
      <c r="H64" s="5">
        <f>H63</f>
        <v>1.1929592055180192</v>
      </c>
      <c r="I64" s="5">
        <f>I63</f>
        <v>0</v>
      </c>
      <c r="J64" s="8">
        <v>-0.61670000000000003</v>
      </c>
    </row>
    <row r="66" spans="7:9" x14ac:dyDescent="0.2">
      <c r="G66" t="s">
        <v>6</v>
      </c>
    </row>
    <row r="67" spans="7:9" x14ac:dyDescent="0.2">
      <c r="H67" t="s">
        <v>8</v>
      </c>
    </row>
    <row r="68" spans="7:9" x14ac:dyDescent="0.2">
      <c r="I68" t="s">
        <v>11</v>
      </c>
    </row>
  </sheetData>
  <conditionalFormatting sqref="E2:E23">
    <cfRule type="cellIs" dxfId="0" priority="1" operator="equal">
      <formula>"NaN"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42BB5-6EB3-364F-8D19-5C1F502ECD8A}">
  <dimension ref="A1:E6"/>
  <sheetViews>
    <sheetView tabSelected="1" workbookViewId="0">
      <selection activeCell="C19" sqref="C19"/>
    </sheetView>
  </sheetViews>
  <sheetFormatPr baseColWidth="10" defaultRowHeight="16" x14ac:dyDescent="0.2"/>
  <cols>
    <col min="1" max="1" width="18.83203125" bestFit="1" customWidth="1"/>
    <col min="2" max="2" width="18.83203125" customWidth="1"/>
    <col min="3" max="3" width="62.1640625" bestFit="1" customWidth="1"/>
    <col min="4" max="4" width="62.5" bestFit="1" customWidth="1"/>
    <col min="5" max="5" width="15.5" bestFit="1" customWidth="1"/>
  </cols>
  <sheetData>
    <row r="1" spans="1:5" x14ac:dyDescent="0.2">
      <c r="A1" s="12" t="s">
        <v>13</v>
      </c>
      <c r="B1" s="12" t="s">
        <v>14</v>
      </c>
      <c r="C1" s="12" t="s">
        <v>20</v>
      </c>
      <c r="D1" s="12" t="s">
        <v>15</v>
      </c>
      <c r="E1" s="12" t="s">
        <v>16</v>
      </c>
    </row>
    <row r="2" spans="1:5" x14ac:dyDescent="0.2">
      <c r="A2" t="s">
        <v>22</v>
      </c>
      <c r="B2" t="s">
        <v>21</v>
      </c>
      <c r="C2" s="11" t="s">
        <v>18</v>
      </c>
      <c r="D2" t="s">
        <v>19</v>
      </c>
      <c r="E2" s="9" t="s">
        <v>17</v>
      </c>
    </row>
    <row r="3" spans="1:5" x14ac:dyDescent="0.2">
      <c r="A3" t="s">
        <v>23</v>
      </c>
      <c r="B3" s="10" t="s">
        <v>24</v>
      </c>
      <c r="C3" s="11" t="s">
        <v>26</v>
      </c>
      <c r="D3" t="s">
        <v>25</v>
      </c>
      <c r="E3" s="9" t="s">
        <v>17</v>
      </c>
    </row>
    <row r="4" spans="1:5" x14ac:dyDescent="0.2">
      <c r="A4" t="s">
        <v>27</v>
      </c>
      <c r="B4" t="s">
        <v>28</v>
      </c>
      <c r="C4" s="11" t="s">
        <v>26</v>
      </c>
      <c r="D4" t="s">
        <v>29</v>
      </c>
      <c r="E4" s="9" t="s">
        <v>17</v>
      </c>
    </row>
    <row r="5" spans="1:5" x14ac:dyDescent="0.2">
      <c r="A5" t="s">
        <v>9</v>
      </c>
      <c r="B5" t="s">
        <v>32</v>
      </c>
      <c r="C5" s="11" t="s">
        <v>26</v>
      </c>
      <c r="D5" t="s">
        <v>33</v>
      </c>
      <c r="E5" s="9" t="s">
        <v>17</v>
      </c>
    </row>
    <row r="6" spans="1:5" x14ac:dyDescent="0.2">
      <c r="A6" t="s">
        <v>12</v>
      </c>
      <c r="B6" t="s">
        <v>30</v>
      </c>
      <c r="C6" s="11" t="s">
        <v>31</v>
      </c>
      <c r="E6" s="9" t="s">
        <v>17</v>
      </c>
    </row>
  </sheetData>
  <hyperlinks>
    <hyperlink ref="C6" r:id="rId1" xr:uid="{F560303A-294D-7141-9C59-C0B55BC9EFF0}"/>
    <hyperlink ref="C5" r:id="rId2" xr:uid="{4289A304-8584-4643-A179-491A19E9C64E}"/>
    <hyperlink ref="C4" r:id="rId3" xr:uid="{84D1C8B8-DC66-D640-860B-96884287F317}"/>
    <hyperlink ref="C3" r:id="rId4" xr:uid="{D1B51A47-4278-8D41-B142-6CD4F15893E1}"/>
    <hyperlink ref="C2" r:id="rId5" xr:uid="{FC64D695-ACCE-344D-9233-C2286EDF7D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Mikkel Bennedsen</cp:lastModifiedBy>
  <dcterms:created xsi:type="dcterms:W3CDTF">2023-04-28T12:01:12Z</dcterms:created>
  <dcterms:modified xsi:type="dcterms:W3CDTF">2023-11-01T20:47:02Z</dcterms:modified>
</cp:coreProperties>
</file>