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207409/Dropbox/University/Research/Econometrics/Climate Econometrics/Shared Folders/EMCC/papers/bhk_AF Analysis/Code/Revision1/v02/Data/"/>
    </mc:Choice>
  </mc:AlternateContent>
  <xr:revisionPtr revIDLastSave="0" documentId="13_ncr:1_{28CA4D78-15D1-0F46-B09F-5880546D4757}" xr6:coauthVersionLast="47" xr6:coauthVersionMax="47" xr10:uidLastSave="{00000000-0000-0000-0000-000000000000}"/>
  <bookViews>
    <workbookView xWindow="23860" yWindow="4720" windowWidth="27240" windowHeight="15260" xr2:uid="{6EACBCF7-71F1-7D47-B90C-8866DC3B86D5}"/>
  </bookViews>
  <sheets>
    <sheet name="Data" sheetId="1" r:id="rId1"/>
    <sheet name="Inform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I65" i="1"/>
  <c r="I64" i="1"/>
  <c r="I63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</calcChain>
</file>

<file path=xl/sharedStrings.xml><?xml version="1.0" encoding="utf-8"?>
<sst xmlns="http://schemas.openxmlformats.org/spreadsheetml/2006/main" count="40" uniqueCount="32">
  <si>
    <t>Year</t>
  </si>
  <si>
    <t>vMa LULCC</t>
  </si>
  <si>
    <t>VAI</t>
  </si>
  <si>
    <t>ENSO</t>
  </si>
  <si>
    <t>Data</t>
  </si>
  <si>
    <t>Source</t>
  </si>
  <si>
    <t>Paper</t>
  </si>
  <si>
    <t>Downloaded date</t>
  </si>
  <si>
    <t>Link</t>
  </si>
  <si>
    <t>Global Carbon Project</t>
  </si>
  <si>
    <t>https://zenodo.org/records/5617954</t>
  </si>
  <si>
    <t>vMa</t>
  </si>
  <si>
    <t>van Marle et al.</t>
  </si>
  <si>
    <t>https://www.nature.com/articles/s41586-021-04376-4</t>
  </si>
  <si>
    <t>NOAA</t>
  </si>
  <si>
    <t>https://psl.noaa.gov/gcos_wgsp/Timeseries/Data/nino3.long.anom.data</t>
  </si>
  <si>
    <t>Ammann et al.</t>
  </si>
  <si>
    <t>https://agupubs.onlinelibrary.wiley.com/doi/full/10.1029/2003GL016875</t>
  </si>
  <si>
    <t>GCB2023 fossil emissions excluding carbonation</t>
  </si>
  <si>
    <t>GCB2023 cement carbonation sink</t>
  </si>
  <si>
    <t>GCB2023 Fossil fuel emissions (Column B minus Column C)</t>
  </si>
  <si>
    <t>GCB2023 atmospheric growth</t>
  </si>
  <si>
    <t>GCB2023 LULCC</t>
  </si>
  <si>
    <t>H&amp;C LULCC</t>
  </si>
  <si>
    <t>2020-2022 values set to zero</t>
  </si>
  <si>
    <t>GCB2023</t>
  </si>
  <si>
    <t>https://www.icos-cp.eu/science-and-impact/global-carbon-budget/2023</t>
  </si>
  <si>
    <t>https://essd.copernicus.org/articles/15/5301/2023/</t>
  </si>
  <si>
    <t>H&amp;C</t>
  </si>
  <si>
    <t>Houghton &amp; Castanho 2023</t>
  </si>
  <si>
    <t>https://essd.copernicus.org/articles/15/2025/2023/</t>
  </si>
  <si>
    <t xml:space="preserve">June 17,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</si>
</sst>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4" fontId="2" fillId="0" borderId="1" xfId="0" applyNumberFormat="1" applyFont="1" applyBorder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1" fontId="0" fillId="0" borderId="0" xfId="0" applyNumberFormat="1"/>
    <xf numFmtId="0" fontId="4" fillId="0" borderId="0" xfId="1"/>
    <xf numFmtId="0" fontId="0" fillId="0" borderId="2" xfId="0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000000"/>
        <name val="Calibri"/>
        <charset val="1"/>
      </font>
      <fill>
        <patternFill>
          <bgColor rgb="FFFFFFFF"/>
        </patternFill>
      </fill>
    </dxf>
    <dxf>
      <font>
        <color rgb="FF000000"/>
        <name val="Calibri"/>
        <charset val="1"/>
      </font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u207409/Dropbox/University/Research/Econometrics/Climate%20Econometrics/Shared%20Folders/EMCC/papers/bhk_Guido_et_al/Data/MB_data_vMa_v08.xlsx" TargetMode="External"/><Relationship Id="rId1" Type="http://schemas.openxmlformats.org/officeDocument/2006/relationships/externalLinkPath" Target="/Users/au207409/Dropbox/University/Research/Econometrics/Climate%20Econometrics/Shared%20Folders/EMCC/papers/bhk_Guido_et_al/Data/MB_data_vMa_v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Yearly variables"/>
      <sheetName val="Monthly ENSO"/>
      <sheetName val="New alt emissions"/>
    </sheetNames>
    <sheetDataSet>
      <sheetData sheetId="0"/>
      <sheetData sheetId="1"/>
      <sheetData sheetId="2">
        <row r="27">
          <cell r="G27">
            <v>1013.31</v>
          </cell>
          <cell r="K27">
            <v>769.3875996476462</v>
          </cell>
        </row>
        <row r="28">
          <cell r="G28">
            <v>1034.8679999999999</v>
          </cell>
          <cell r="K28">
            <v>774.18464514407469</v>
          </cell>
        </row>
        <row r="29">
          <cell r="G29">
            <v>1057.0050000000001</v>
          </cell>
          <cell r="K29">
            <v>907.52218890977565</v>
          </cell>
        </row>
        <row r="30">
          <cell r="G30">
            <v>1057.5640000000001</v>
          </cell>
          <cell r="K30">
            <v>764.99162888812805</v>
          </cell>
        </row>
        <row r="31">
          <cell r="G31">
            <v>1043.97</v>
          </cell>
          <cell r="K31">
            <v>922.94329853231693</v>
          </cell>
        </row>
        <row r="32">
          <cell r="G32">
            <v>1010.741</v>
          </cell>
          <cell r="K32">
            <v>706.11085182298598</v>
          </cell>
        </row>
        <row r="33">
          <cell r="G33">
            <v>946.72990000000004</v>
          </cell>
          <cell r="K33">
            <v>732.36229470632736</v>
          </cell>
        </row>
        <row r="34">
          <cell r="G34">
            <v>895.63760000000002</v>
          </cell>
          <cell r="K34">
            <v>633.06983943833404</v>
          </cell>
        </row>
        <row r="35">
          <cell r="G35">
            <v>871.8913</v>
          </cell>
          <cell r="K35">
            <v>635.40537068559297</v>
          </cell>
        </row>
        <row r="36">
          <cell r="G36">
            <v>817.37909999999999</v>
          </cell>
          <cell r="K36">
            <v>519.30780009417163</v>
          </cell>
        </row>
        <row r="37">
          <cell r="G37">
            <v>816.63980000000004</v>
          </cell>
          <cell r="K37">
            <v>510.5932563355824</v>
          </cell>
        </row>
        <row r="38">
          <cell r="G38">
            <v>801.35550000000001</v>
          </cell>
          <cell r="K38">
            <v>505.43130459948844</v>
          </cell>
        </row>
        <row r="39">
          <cell r="G39">
            <v>785.90430000000003</v>
          </cell>
          <cell r="K39">
            <v>506.38345647766175</v>
          </cell>
        </row>
        <row r="40">
          <cell r="G40">
            <v>751.01819999999998</v>
          </cell>
          <cell r="K40">
            <v>618.17606557333409</v>
          </cell>
        </row>
        <row r="41">
          <cell r="G41">
            <v>707.68409999999994</v>
          </cell>
          <cell r="K41">
            <v>438.55991954437224</v>
          </cell>
        </row>
        <row r="42">
          <cell r="G42">
            <v>690.26959999999997</v>
          </cell>
          <cell r="K42">
            <v>399.01627108075468</v>
          </cell>
        </row>
        <row r="43">
          <cell r="G43">
            <v>683.68280000000004</v>
          </cell>
          <cell r="K43">
            <v>372.58394175220042</v>
          </cell>
        </row>
        <row r="44">
          <cell r="G44">
            <v>664.10130000000004</v>
          </cell>
          <cell r="K44">
            <v>356.85667905966881</v>
          </cell>
        </row>
        <row r="45">
          <cell r="G45">
            <v>645.47370000000001</v>
          </cell>
          <cell r="K45">
            <v>350.5967729361596</v>
          </cell>
        </row>
        <row r="46">
          <cell r="G46">
            <v>620.53880000000004</v>
          </cell>
          <cell r="K46">
            <v>277.73270819767401</v>
          </cell>
        </row>
        <row r="47">
          <cell r="G47">
            <v>574.01620000000003</v>
          </cell>
          <cell r="K47">
            <v>276.63243447525298</v>
          </cell>
        </row>
        <row r="48">
          <cell r="G48">
            <v>555.73289999999997</v>
          </cell>
          <cell r="K48">
            <v>288.55506213619765</v>
          </cell>
        </row>
        <row r="49">
          <cell r="G49">
            <v>585.29520000000002</v>
          </cell>
          <cell r="K49">
            <v>310.64836432234671</v>
          </cell>
        </row>
        <row r="50">
          <cell r="G50">
            <v>604.08839999999998</v>
          </cell>
          <cell r="K50">
            <v>580.94794598202952</v>
          </cell>
        </row>
        <row r="51">
          <cell r="G51">
            <v>641.84450000000004</v>
          </cell>
          <cell r="K51">
            <v>351.81785638832685</v>
          </cell>
        </row>
        <row r="52">
          <cell r="G52">
            <v>715.72299999999996</v>
          </cell>
          <cell r="K52">
            <v>427.37634845566885</v>
          </cell>
        </row>
        <row r="53">
          <cell r="G53">
            <v>737.52239999999995</v>
          </cell>
          <cell r="K53">
            <v>444.91310559032115</v>
          </cell>
        </row>
        <row r="54">
          <cell r="G54">
            <v>791.08259999999996</v>
          </cell>
          <cell r="K54">
            <v>483.20877065807645</v>
          </cell>
        </row>
        <row r="55">
          <cell r="G55">
            <v>846.85969999999998</v>
          </cell>
          <cell r="K55">
            <v>624.91826019412019</v>
          </cell>
        </row>
        <row r="56">
          <cell r="G56">
            <v>873.71010000000001</v>
          </cell>
          <cell r="K56">
            <v>574.39835813909178</v>
          </cell>
        </row>
        <row r="57">
          <cell r="G57">
            <v>845.4348</v>
          </cell>
          <cell r="K57">
            <v>495.10084976161465</v>
          </cell>
        </row>
        <row r="58">
          <cell r="G58">
            <v>906.63310000000001</v>
          </cell>
          <cell r="K58">
            <v>575.50453147130429</v>
          </cell>
        </row>
        <row r="59">
          <cell r="G59">
            <v>979.48009999999999</v>
          </cell>
          <cell r="K59">
            <v>1226.4787951029341</v>
          </cell>
        </row>
        <row r="60">
          <cell r="G60">
            <v>1051.5050000000001</v>
          </cell>
          <cell r="K60">
            <v>599.50115141737001</v>
          </cell>
        </row>
        <row r="61">
          <cell r="G61">
            <v>1092.047</v>
          </cell>
          <cell r="K61">
            <v>638.70835127713474</v>
          </cell>
        </row>
        <row r="62">
          <cell r="G62">
            <v>1141.7080000000001</v>
          </cell>
          <cell r="K62">
            <v>1111.4015500248183</v>
          </cell>
        </row>
        <row r="63">
          <cell r="G63">
            <v>1125.877</v>
          </cell>
          <cell r="K63">
            <v>740.34690296030635</v>
          </cell>
        </row>
        <row r="64">
          <cell r="G64">
            <v>1128.7629999999999</v>
          </cell>
          <cell r="K64">
            <v>637.74918929637977</v>
          </cell>
        </row>
        <row r="65">
          <cell r="G65">
            <v>1638.4</v>
          </cell>
          <cell r="K65">
            <v>1701.0958070772074</v>
          </cell>
        </row>
        <row r="66">
          <cell r="G66">
            <v>1101.98</v>
          </cell>
          <cell r="K66">
            <v>835.62917974837887</v>
          </cell>
        </row>
        <row r="67">
          <cell r="G67">
            <v>1093.2190000000001</v>
          </cell>
          <cell r="K67">
            <v>801.42937332572887</v>
          </cell>
        </row>
        <row r="68">
          <cell r="G68">
            <v>1006.918</v>
          </cell>
          <cell r="K68">
            <v>644.21265349216583</v>
          </cell>
        </row>
        <row r="69">
          <cell r="G69">
            <v>991.7509</v>
          </cell>
          <cell r="K69">
            <v>549.85604318034007</v>
          </cell>
        </row>
        <row r="70">
          <cell r="G70">
            <v>1026.616</v>
          </cell>
          <cell r="K70">
            <v>823.06039290886633</v>
          </cell>
        </row>
        <row r="71">
          <cell r="G71">
            <v>889.4357</v>
          </cell>
          <cell r="K71">
            <v>644.19687192037054</v>
          </cell>
        </row>
        <row r="72">
          <cell r="G72">
            <v>935.18309999999997</v>
          </cell>
          <cell r="K72">
            <v>851.85375559812132</v>
          </cell>
        </row>
        <row r="73">
          <cell r="G73">
            <v>921.20659999999998</v>
          </cell>
          <cell r="K73">
            <v>841.43288508104843</v>
          </cell>
        </row>
        <row r="74">
          <cell r="G74">
            <v>1065.7429999999999</v>
          </cell>
          <cell r="K74">
            <v>983.3207251</v>
          </cell>
        </row>
        <row r="75">
          <cell r="G75">
            <v>898.88019999999995</v>
          </cell>
          <cell r="K75">
            <v>801.45963999999992</v>
          </cell>
        </row>
        <row r="76">
          <cell r="G76">
            <v>929.73800000000006</v>
          </cell>
          <cell r="K76">
            <v>594.50259050000011</v>
          </cell>
        </row>
        <row r="77">
          <cell r="G77">
            <v>1075.1420000000001</v>
          </cell>
          <cell r="K77">
            <v>743.44690459999993</v>
          </cell>
        </row>
        <row r="78">
          <cell r="G78">
            <v>1024.6310000000001</v>
          </cell>
          <cell r="K78">
            <v>919.69010626000011</v>
          </cell>
        </row>
        <row r="79">
          <cell r="G79">
            <v>1034.625</v>
          </cell>
          <cell r="K79">
            <v>720.83726200000001</v>
          </cell>
        </row>
        <row r="80">
          <cell r="G80">
            <v>1028.325</v>
          </cell>
          <cell r="K80">
            <v>775.66937699999994</v>
          </cell>
        </row>
        <row r="81">
          <cell r="G81">
            <v>1024.5999999999999</v>
          </cell>
          <cell r="K81">
            <v>676.4539029</v>
          </cell>
        </row>
        <row r="82">
          <cell r="G82">
            <v>1102.981</v>
          </cell>
          <cell r="K82">
            <v>867.24876390000009</v>
          </cell>
        </row>
        <row r="83">
          <cell r="G83">
            <v>1195.8900000000001</v>
          </cell>
          <cell r="K83">
            <v>1075.7009099000002</v>
          </cell>
        </row>
        <row r="84">
          <cell r="G84">
            <v>912.01689999999996</v>
          </cell>
          <cell r="K84">
            <v>638.6506316</v>
          </cell>
        </row>
        <row r="85">
          <cell r="G85">
            <v>839.88729999999998</v>
          </cell>
          <cell r="K85">
            <v>570.26672183999995</v>
          </cell>
        </row>
        <row r="86">
          <cell r="G86">
            <v>801.23829999999998</v>
          </cell>
          <cell r="K86">
            <v>591.07174678000001</v>
          </cell>
        </row>
        <row r="87">
          <cell r="G87">
            <v>886.99810000000002</v>
          </cell>
          <cell r="K87">
            <v>775.34340417999988</v>
          </cell>
        </row>
        <row r="88">
          <cell r="G88">
            <v>771.82479999999998</v>
          </cell>
          <cell r="K88">
            <v>625.83440767999991</v>
          </cell>
        </row>
        <row r="89">
          <cell r="G89">
            <v>820.0204</v>
          </cell>
          <cell r="K89">
            <v>595.24117178000006</v>
          </cell>
        </row>
        <row r="90">
          <cell r="G90">
            <v>820.0204</v>
          </cell>
          <cell r="K90">
            <v>628.52962178000007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s41586-021-04376-4" TargetMode="External"/><Relationship Id="rId3" Type="http://schemas.openxmlformats.org/officeDocument/2006/relationships/hyperlink" Target="https://zenodo.org/records/5617954" TargetMode="External"/><Relationship Id="rId7" Type="http://schemas.openxmlformats.org/officeDocument/2006/relationships/hyperlink" Target="https://essd.copernicus.org/articles/15/2025/2023/" TargetMode="External"/><Relationship Id="rId2" Type="http://schemas.openxmlformats.org/officeDocument/2006/relationships/hyperlink" Target="https://zenodo.org/records/5617954" TargetMode="External"/><Relationship Id="rId1" Type="http://schemas.openxmlformats.org/officeDocument/2006/relationships/hyperlink" Target="https://psl.noaa.gov/gcos_wgsp/Timeseries/Data/nino3.long.anom.data" TargetMode="External"/><Relationship Id="rId6" Type="http://schemas.openxmlformats.org/officeDocument/2006/relationships/hyperlink" Target="https://essd.copernicus.org/articles/15/5301/2023/" TargetMode="External"/><Relationship Id="rId5" Type="http://schemas.openxmlformats.org/officeDocument/2006/relationships/hyperlink" Target="https://www.icos-cp.eu/science-and-impact/global-carbon-budget/2023" TargetMode="External"/><Relationship Id="rId4" Type="http://schemas.openxmlformats.org/officeDocument/2006/relationships/hyperlink" Target="https://essd.copernicus.org/articles/15/2025/2023/" TargetMode="External"/><Relationship Id="rId9" Type="http://schemas.openxmlformats.org/officeDocument/2006/relationships/hyperlink" Target="https://agupubs.onlinelibrary.wiley.com/doi/full/10.1029/2003GL0168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C9FB-A83B-DF4A-8490-60B2FCFB7F74}">
  <dimension ref="A1:J69"/>
  <sheetViews>
    <sheetView tabSelected="1" workbookViewId="0">
      <selection activeCell="D64" sqref="D64:D65"/>
    </sheetView>
  </sheetViews>
  <sheetFormatPr baseColWidth="10" defaultRowHeight="16" x14ac:dyDescent="0.2"/>
  <cols>
    <col min="2" max="2" width="41.5" bestFit="1" customWidth="1"/>
    <col min="3" max="3" width="29.83203125" bestFit="1" customWidth="1"/>
    <col min="4" max="4" width="26.6640625" bestFit="1" customWidth="1"/>
    <col min="5" max="5" width="20.83203125" customWidth="1"/>
    <col min="6" max="6" width="14.1640625" bestFit="1" customWidth="1"/>
    <col min="7" max="7" width="16.1640625" customWidth="1"/>
    <col min="8" max="8" width="17.5" customWidth="1"/>
    <col min="10" max="10" width="18.83203125" style="7" bestFit="1" customWidth="1"/>
  </cols>
  <sheetData>
    <row r="1" spans="1:10" ht="17" thickBot="1" x14ac:dyDescent="0.25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</v>
      </c>
      <c r="I1" s="2" t="s">
        <v>2</v>
      </c>
      <c r="J1" s="6" t="s">
        <v>3</v>
      </c>
    </row>
    <row r="2" spans="1:10" x14ac:dyDescent="0.2">
      <c r="A2">
        <v>1959</v>
      </c>
      <c r="B2" s="12">
        <v>2.4166654555198499</v>
      </c>
      <c r="C2" s="12">
        <v>1.25421466923516E-2</v>
      </c>
      <c r="D2" s="3">
        <f>B2-C2</f>
        <v>2.4041233088274985</v>
      </c>
      <c r="E2" s="12">
        <v>2.03904</v>
      </c>
      <c r="F2" s="12">
        <v>2.1215266666666701</v>
      </c>
      <c r="G2">
        <f>'[1]New alt emissions'!G27/1000</f>
        <v>1.0133099999999999</v>
      </c>
      <c r="H2">
        <f>'[1]New alt emissions'!K27/1000</f>
        <v>0.76938759964764625</v>
      </c>
      <c r="I2">
        <v>1.1158E-4</v>
      </c>
      <c r="J2" s="7">
        <v>-0.1767</v>
      </c>
    </row>
    <row r="3" spans="1:10" x14ac:dyDescent="0.2">
      <c r="A3">
        <v>1960</v>
      </c>
      <c r="B3" s="12">
        <v>2.5617962105000598</v>
      </c>
      <c r="C3" s="12">
        <v>1.3682051425250001E-2</v>
      </c>
      <c r="D3" s="3">
        <f t="shared" ref="D3:D65" si="0">B3-C3</f>
        <v>2.5481141590748098</v>
      </c>
      <c r="E3" s="12">
        <v>1.50804</v>
      </c>
      <c r="F3" s="12">
        <v>1.8644033333333301</v>
      </c>
      <c r="G3">
        <f>'[1]New alt emissions'!G28/1000</f>
        <v>1.0348679999999999</v>
      </c>
      <c r="H3">
        <f>'[1]New alt emissions'!K28/1000</f>
        <v>0.7741846451440747</v>
      </c>
      <c r="I3">
        <v>1E-4</v>
      </c>
      <c r="J3" s="7">
        <v>-0.19750000000000001</v>
      </c>
    </row>
    <row r="4" spans="1:10" x14ac:dyDescent="0.2">
      <c r="A4">
        <v>1961</v>
      </c>
      <c r="B4" s="12">
        <v>2.56942751478099</v>
      </c>
      <c r="C4" s="12">
        <v>1.45476739776071E-2</v>
      </c>
      <c r="D4" s="3">
        <f t="shared" si="0"/>
        <v>2.554879840803383</v>
      </c>
      <c r="E4" s="12">
        <v>1.65672</v>
      </c>
      <c r="F4" s="12">
        <v>1.78748333333333</v>
      </c>
      <c r="G4">
        <f>'[1]New alt emissions'!G29/1000</f>
        <v>1.0570050000000002</v>
      </c>
      <c r="H4">
        <f>'[1]New alt emissions'!K29/1000</f>
        <v>0.90752218890977565</v>
      </c>
      <c r="I4">
        <v>1E-4</v>
      </c>
      <c r="J4" s="7">
        <v>-0.20499999999999999</v>
      </c>
    </row>
    <row r="5" spans="1:10" x14ac:dyDescent="0.2">
      <c r="A5">
        <v>1962</v>
      </c>
      <c r="B5" s="12">
        <v>2.6600862333139701</v>
      </c>
      <c r="C5" s="12">
        <v>1.56798665482469E-2</v>
      </c>
      <c r="D5" s="3">
        <f t="shared" si="0"/>
        <v>2.6444063667657232</v>
      </c>
      <c r="E5" s="12">
        <v>1.1894400000000001</v>
      </c>
      <c r="F5" s="12">
        <v>1.6577566666666701</v>
      </c>
      <c r="G5">
        <f>'[1]New alt emissions'!G30/1000</f>
        <v>1.0575640000000002</v>
      </c>
      <c r="H5">
        <f>'[1]New alt emissions'!K30/1000</f>
        <v>0.76499162888812799</v>
      </c>
      <c r="I5">
        <v>1E-4</v>
      </c>
      <c r="J5" s="7">
        <v>-0.49330000000000002</v>
      </c>
    </row>
    <row r="6" spans="1:10" x14ac:dyDescent="0.2">
      <c r="A6">
        <v>1963</v>
      </c>
      <c r="B6" s="12">
        <v>2.8018687814766801</v>
      </c>
      <c r="C6" s="12">
        <v>1.66529843536245E-2</v>
      </c>
      <c r="D6" s="3">
        <f t="shared" si="0"/>
        <v>2.7852157971230556</v>
      </c>
      <c r="E6" s="12">
        <v>1.21068</v>
      </c>
      <c r="F6" s="12">
        <v>1.60405666666667</v>
      </c>
      <c r="G6">
        <f>'[1]New alt emissions'!G31/1000</f>
        <v>1.0439700000000001</v>
      </c>
      <c r="H6">
        <f>'[1]New alt emissions'!K31/1000</f>
        <v>0.92294329853231694</v>
      </c>
      <c r="I6">
        <v>7.6689999999999994E-2</v>
      </c>
      <c r="J6" s="7">
        <v>-9.0800000000000006E-2</v>
      </c>
    </row>
    <row r="7" spans="1:10" x14ac:dyDescent="0.2">
      <c r="A7">
        <v>1964</v>
      </c>
      <c r="B7" s="12">
        <v>2.9540442242208398</v>
      </c>
      <c r="C7" s="12">
        <v>1.8219984978315298E-2</v>
      </c>
      <c r="D7" s="3">
        <f t="shared" si="0"/>
        <v>2.9358242392425247</v>
      </c>
      <c r="E7" s="12">
        <v>1.0407599999999999</v>
      </c>
      <c r="F7" s="12">
        <v>1.5652533333333301</v>
      </c>
      <c r="G7">
        <f>'[1]New alt emissions'!G32/1000</f>
        <v>1.0107409999999999</v>
      </c>
      <c r="H7">
        <f>'[1]New alt emissions'!K32/1000</f>
        <v>0.70611085182298594</v>
      </c>
      <c r="I7">
        <v>9.0631000000000003E-2</v>
      </c>
      <c r="J7" s="7">
        <v>-0.18079999999999999</v>
      </c>
    </row>
    <row r="8" spans="1:10" x14ac:dyDescent="0.2">
      <c r="A8">
        <v>1965</v>
      </c>
      <c r="B8" s="12">
        <v>3.0867055868639599</v>
      </c>
      <c r="C8" s="12">
        <v>1.9232580124890201E-2</v>
      </c>
      <c r="D8" s="3">
        <f t="shared" si="0"/>
        <v>3.0674730067390699</v>
      </c>
      <c r="E8" s="12">
        <v>2.3363999999999998</v>
      </c>
      <c r="F8" s="12">
        <v>1.42073</v>
      </c>
      <c r="G8">
        <f>'[1]New alt emissions'!G33/1000</f>
        <v>0.94672990000000001</v>
      </c>
      <c r="H8">
        <f>'[1]New alt emissions'!K33/1000</f>
        <v>0.73236229470632741</v>
      </c>
      <c r="I8">
        <v>4.1126000000000003E-2</v>
      </c>
      <c r="J8" s="7">
        <v>-0.1142</v>
      </c>
    </row>
    <row r="9" spans="1:10" x14ac:dyDescent="0.2">
      <c r="A9">
        <v>1966</v>
      </c>
      <c r="B9" s="12">
        <v>3.2373658523051501</v>
      </c>
      <c r="C9" s="12">
        <v>2.06427832085339E-2</v>
      </c>
      <c r="D9" s="3">
        <f t="shared" si="0"/>
        <v>3.216723069096616</v>
      </c>
      <c r="E9" s="12">
        <v>2.3363999999999998</v>
      </c>
      <c r="F9" s="12">
        <v>1.37405666666667</v>
      </c>
      <c r="G9">
        <f>'[1]New alt emissions'!G34/1000</f>
        <v>0.89563760000000003</v>
      </c>
      <c r="H9">
        <f>'[1]New alt emissions'!K34/1000</f>
        <v>0.63306983943833406</v>
      </c>
      <c r="I9">
        <v>1.542E-2</v>
      </c>
      <c r="J9" s="7">
        <v>0.45079999999999998</v>
      </c>
    </row>
    <row r="10" spans="1:10" x14ac:dyDescent="0.2">
      <c r="A10">
        <v>1967</v>
      </c>
      <c r="B10" s="12">
        <v>3.33960930142376</v>
      </c>
      <c r="C10" s="12">
        <v>2.1656588363145001E-2</v>
      </c>
      <c r="D10" s="3">
        <f t="shared" si="0"/>
        <v>3.317952713060615</v>
      </c>
      <c r="E10" s="12">
        <v>1.2956399999999999</v>
      </c>
      <c r="F10" s="12">
        <v>1.41120333333333</v>
      </c>
      <c r="G10">
        <f>'[1]New alt emissions'!G35/1000</f>
        <v>0.87189130000000004</v>
      </c>
      <c r="H10">
        <f>'[1]New alt emissions'!K35/1000</f>
        <v>0.635405370685593</v>
      </c>
      <c r="I10">
        <v>5.8666999999999999E-3</v>
      </c>
      <c r="J10" s="7">
        <v>-0.48920000000000002</v>
      </c>
    </row>
    <row r="11" spans="1:10" x14ac:dyDescent="0.2">
      <c r="A11">
        <v>1968</v>
      </c>
      <c r="B11" s="12">
        <v>3.5219256898418898</v>
      </c>
      <c r="C11" s="12">
        <v>2.3209644354822999E-2</v>
      </c>
      <c r="D11" s="3">
        <f t="shared" si="0"/>
        <v>3.4987160454870669</v>
      </c>
      <c r="E11" s="12">
        <v>2.10276</v>
      </c>
      <c r="F11" s="12">
        <v>1.42804333333333</v>
      </c>
      <c r="G11">
        <f>'[1]New alt emissions'!G36/1000</f>
        <v>0.81737910000000003</v>
      </c>
      <c r="H11">
        <f>'[1]New alt emissions'!K36/1000</f>
        <v>0.51930780009417166</v>
      </c>
      <c r="I11">
        <v>1.8837E-2</v>
      </c>
      <c r="J11" s="7">
        <v>-0.69499999999999995</v>
      </c>
    </row>
    <row r="12" spans="1:10" x14ac:dyDescent="0.2">
      <c r="A12">
        <v>1969</v>
      </c>
      <c r="B12" s="12">
        <v>3.7556876095464098</v>
      </c>
      <c r="C12" s="12">
        <v>2.46319911316004E-2</v>
      </c>
      <c r="D12" s="3">
        <f t="shared" si="0"/>
        <v>3.7310556184148096</v>
      </c>
      <c r="E12" s="12">
        <v>2.8036799999999999</v>
      </c>
      <c r="F12" s="12">
        <v>1.3404833333333299</v>
      </c>
      <c r="G12">
        <f>'[1]New alt emissions'!G37/1000</f>
        <v>0.81663980000000003</v>
      </c>
      <c r="H12">
        <f>'[1]New alt emissions'!K37/1000</f>
        <v>0.51059325633558239</v>
      </c>
      <c r="I12">
        <v>3.8383E-2</v>
      </c>
      <c r="J12" s="7">
        <v>0.43080000000000002</v>
      </c>
    </row>
    <row r="13" spans="1:10" x14ac:dyDescent="0.2">
      <c r="A13">
        <v>1970</v>
      </c>
      <c r="B13" s="12">
        <v>4.0660907119908902</v>
      </c>
      <c r="C13" s="12">
        <v>2.6129309575553199E-2</v>
      </c>
      <c r="D13" s="3">
        <f t="shared" si="0"/>
        <v>4.0399614024153374</v>
      </c>
      <c r="E13" s="12">
        <v>2.4001199999999998</v>
      </c>
      <c r="F13" s="12">
        <v>1.3957933333333301</v>
      </c>
      <c r="G13">
        <f>'[1]New alt emissions'!G38/1000</f>
        <v>0.8013555</v>
      </c>
      <c r="H13">
        <f>'[1]New alt emissions'!K38/1000</f>
        <v>0.50543130459948848</v>
      </c>
      <c r="I13">
        <v>1.7479000000000001E-2</v>
      </c>
      <c r="J13" s="7">
        <v>-8.2500000000000004E-2</v>
      </c>
    </row>
    <row r="14" spans="1:10" x14ac:dyDescent="0.2">
      <c r="A14">
        <v>1971</v>
      </c>
      <c r="B14" s="12">
        <v>4.2311096375466102</v>
      </c>
      <c r="C14" s="12">
        <v>2.7599822769194399E-2</v>
      </c>
      <c r="D14" s="3">
        <f t="shared" si="0"/>
        <v>4.2035098147774157</v>
      </c>
      <c r="E14" s="12">
        <v>1.5505199999999999</v>
      </c>
      <c r="F14" s="12">
        <v>1.31531666666667</v>
      </c>
      <c r="G14">
        <f>'[1]New alt emissions'!G39/1000</f>
        <v>0.7859043</v>
      </c>
      <c r="H14">
        <f>'[1]New alt emissions'!K39/1000</f>
        <v>0.5063834564776617</v>
      </c>
      <c r="I14">
        <v>6.6899999999999998E-3</v>
      </c>
      <c r="J14" s="7">
        <v>-1.0117</v>
      </c>
    </row>
    <row r="15" spans="1:10" x14ac:dyDescent="0.2">
      <c r="A15">
        <v>1972</v>
      </c>
      <c r="B15" s="12">
        <v>4.4277946802363903</v>
      </c>
      <c r="C15" s="12">
        <v>3.0070060830056901E-2</v>
      </c>
      <c r="D15" s="3">
        <f t="shared" si="0"/>
        <v>4.3977246194063335</v>
      </c>
      <c r="E15" s="12">
        <v>3.1222799999999999</v>
      </c>
      <c r="F15" s="12">
        <v>1.3161099999999999</v>
      </c>
      <c r="G15">
        <f>'[1]New alt emissions'!G40/1000</f>
        <v>0.75101819999999997</v>
      </c>
      <c r="H15">
        <f>'[1]New alt emissions'!K40/1000</f>
        <v>0.61817606557333404</v>
      </c>
      <c r="I15">
        <v>3.1312000000000002E-3</v>
      </c>
      <c r="J15" s="7">
        <v>-6.7000000000000002E-3</v>
      </c>
    </row>
    <row r="16" spans="1:10" x14ac:dyDescent="0.2">
      <c r="A16">
        <v>1973</v>
      </c>
      <c r="B16" s="12">
        <v>4.6625274555124303</v>
      </c>
      <c r="C16" s="12">
        <v>3.2169588092977597E-2</v>
      </c>
      <c r="D16" s="3">
        <f t="shared" si="0"/>
        <v>4.6303578674194528</v>
      </c>
      <c r="E16" s="12">
        <v>3.1010399999999998</v>
      </c>
      <c r="F16" s="12">
        <v>1.2814666666666701</v>
      </c>
      <c r="G16">
        <f>'[1]New alt emissions'!G41/1000</f>
        <v>0.70768409999999993</v>
      </c>
      <c r="H16">
        <f>'[1]New alt emissions'!K41/1000</f>
        <v>0.43855991954437223</v>
      </c>
      <c r="I16">
        <v>1.158E-3</v>
      </c>
      <c r="J16" s="7">
        <v>0.52</v>
      </c>
    </row>
    <row r="17" spans="1:10" x14ac:dyDescent="0.2">
      <c r="A17">
        <v>1974</v>
      </c>
      <c r="B17" s="12">
        <v>4.6422986154128596</v>
      </c>
      <c r="C17" s="12">
        <v>3.2925987096738503E-2</v>
      </c>
      <c r="D17" s="3">
        <f t="shared" si="0"/>
        <v>4.6093726283161214</v>
      </c>
      <c r="E17" s="12">
        <v>1.44432</v>
      </c>
      <c r="F17" s="12">
        <v>1.2456766666666701</v>
      </c>
      <c r="G17">
        <f>'[1]New alt emissions'!G42/1000</f>
        <v>0.69026959999999993</v>
      </c>
      <c r="H17">
        <f>'[1]New alt emissions'!K42/1000</f>
        <v>0.39901627108075466</v>
      </c>
      <c r="I17">
        <v>2.1031000000000001E-3</v>
      </c>
      <c r="J17" s="7">
        <v>-0.89749999999999996</v>
      </c>
    </row>
    <row r="18" spans="1:10" x14ac:dyDescent="0.2">
      <c r="A18">
        <v>1975</v>
      </c>
      <c r="B18" s="12">
        <v>4.6533786439106501</v>
      </c>
      <c r="C18" s="12">
        <v>3.3594478830869398E-2</v>
      </c>
      <c r="D18" s="3">
        <f t="shared" si="0"/>
        <v>4.6197841650797811</v>
      </c>
      <c r="E18" s="12">
        <v>2.61252</v>
      </c>
      <c r="F18" s="12">
        <v>1.25895333333333</v>
      </c>
      <c r="G18">
        <f>'[1]New alt emissions'!G43/1000</f>
        <v>0.68368280000000003</v>
      </c>
      <c r="H18">
        <f>'[1]New alt emissions'!K43/1000</f>
        <v>0.37258394175220044</v>
      </c>
      <c r="I18">
        <v>2.8438999999999999E-2</v>
      </c>
      <c r="J18" s="7">
        <v>-0.62829999999999997</v>
      </c>
    </row>
    <row r="19" spans="1:10" x14ac:dyDescent="0.2">
      <c r="A19">
        <v>1976</v>
      </c>
      <c r="B19" s="12">
        <v>4.90863673629626</v>
      </c>
      <c r="C19" s="12">
        <v>3.5521518123399702E-2</v>
      </c>
      <c r="D19" s="3">
        <f t="shared" si="0"/>
        <v>4.8731152181728605</v>
      </c>
      <c r="E19" s="12">
        <v>2.0602800000000001</v>
      </c>
      <c r="F19" s="12">
        <v>1.25295333333333</v>
      </c>
      <c r="G19">
        <f>'[1]New alt emissions'!G44/1000</f>
        <v>0.66410130000000001</v>
      </c>
      <c r="H19">
        <f>'[1]New alt emissions'!K44/1000</f>
        <v>0.35685667905966878</v>
      </c>
      <c r="I19">
        <v>1.6253E-2</v>
      </c>
      <c r="J19" s="7">
        <v>-0.51249999999999996</v>
      </c>
    </row>
    <row r="20" spans="1:10" x14ac:dyDescent="0.2">
      <c r="A20">
        <v>1977</v>
      </c>
      <c r="B20" s="12">
        <v>5.0476669136112102</v>
      </c>
      <c r="C20" s="12">
        <v>3.7886836026494002E-2</v>
      </c>
      <c r="D20" s="3">
        <f t="shared" si="0"/>
        <v>5.0097800775847166</v>
      </c>
      <c r="E20" s="12">
        <v>4.0780799999999999</v>
      </c>
      <c r="F20" s="12">
        <v>1.2530633333333301</v>
      </c>
      <c r="G20">
        <f>'[1]New alt emissions'!G45/1000</f>
        <v>0.64547370000000004</v>
      </c>
      <c r="H20">
        <f>'[1]New alt emissions'!K45/1000</f>
        <v>0.3505967729361596</v>
      </c>
      <c r="I20">
        <v>6.4974999999999998E-3</v>
      </c>
      <c r="J20" s="7">
        <v>0.43169999999999997</v>
      </c>
    </row>
    <row r="21" spans="1:10" x14ac:dyDescent="0.2">
      <c r="A21">
        <v>1978</v>
      </c>
      <c r="B21" s="12">
        <v>5.2030444932797097</v>
      </c>
      <c r="C21" s="12">
        <v>4.0505964720793999E-2</v>
      </c>
      <c r="D21" s="3">
        <f t="shared" si="0"/>
        <v>5.1625385285589154</v>
      </c>
      <c r="E21" s="12">
        <v>2.73996</v>
      </c>
      <c r="F21" s="12">
        <v>1.21627666666667</v>
      </c>
      <c r="G21">
        <f>'[1]New alt emissions'!G46/1000</f>
        <v>0.62053880000000006</v>
      </c>
      <c r="H21">
        <f>'[1]New alt emissions'!K46/1000</f>
        <v>0.27773270819767404</v>
      </c>
      <c r="I21">
        <v>2.7572999999999999E-3</v>
      </c>
      <c r="J21" s="7">
        <v>-0.1225</v>
      </c>
    </row>
    <row r="22" spans="1:10" x14ac:dyDescent="0.2">
      <c r="A22">
        <v>1979</v>
      </c>
      <c r="B22" s="12">
        <v>5.3501643587753902</v>
      </c>
      <c r="C22" s="12">
        <v>4.1960835609741898E-2</v>
      </c>
      <c r="D22" s="3">
        <f t="shared" si="0"/>
        <v>5.3082035231656484</v>
      </c>
      <c r="E22" s="12">
        <v>4.5453599999999996</v>
      </c>
      <c r="F22" s="12">
        <v>1.1543733333333299</v>
      </c>
      <c r="G22">
        <f>'[1]New alt emissions'!G47/1000</f>
        <v>0.57401619999999998</v>
      </c>
      <c r="H22">
        <f>'[1]New alt emissions'!K47/1000</f>
        <v>0.27663243447525299</v>
      </c>
      <c r="I22">
        <v>1.0805999999999999E-3</v>
      </c>
      <c r="J22" s="7">
        <v>2.58E-2</v>
      </c>
    </row>
    <row r="23" spans="1:10" x14ac:dyDescent="0.2">
      <c r="A23">
        <v>1980</v>
      </c>
      <c r="B23" s="12">
        <v>5.3172599930072799</v>
      </c>
      <c r="C23" s="12">
        <v>4.3189285807192501E-2</v>
      </c>
      <c r="D23" s="3">
        <f t="shared" si="0"/>
        <v>5.274070707200087</v>
      </c>
      <c r="E23" s="12">
        <v>3.6320399999999999</v>
      </c>
      <c r="F23" s="12">
        <v>1.20265</v>
      </c>
      <c r="G23">
        <f>'[1]New alt emissions'!G48/1000</f>
        <v>0.55573289999999997</v>
      </c>
      <c r="H23">
        <f>'[1]New alt emissions'!K48/1000</f>
        <v>0.28855506213619764</v>
      </c>
      <c r="I23">
        <v>3.9752E-4</v>
      </c>
      <c r="J23" s="7">
        <v>0.2475</v>
      </c>
    </row>
    <row r="24" spans="1:10" x14ac:dyDescent="0.2">
      <c r="A24">
        <v>1981</v>
      </c>
      <c r="B24" s="12">
        <v>5.1902153280084899</v>
      </c>
      <c r="C24" s="12">
        <v>4.4043594782705399E-2</v>
      </c>
      <c r="D24" s="3">
        <f t="shared" si="0"/>
        <v>5.1461717332257848</v>
      </c>
      <c r="E24" s="12">
        <v>2.4426000000000001</v>
      </c>
      <c r="F24" s="12">
        <v>1.2704466666666701</v>
      </c>
      <c r="G24">
        <f>'[1]New alt emissions'!G49/1000</f>
        <v>0.58529520000000002</v>
      </c>
      <c r="H24">
        <f>'[1]New alt emissions'!K49/1000</f>
        <v>0.31064836432234672</v>
      </c>
      <c r="I24">
        <v>1.5205000000000001E-4</v>
      </c>
      <c r="J24" s="7">
        <v>-0.24579999999999999</v>
      </c>
    </row>
    <row r="25" spans="1:10" x14ac:dyDescent="0.2">
      <c r="A25">
        <v>1982</v>
      </c>
      <c r="B25" s="12">
        <v>5.1488463948662</v>
      </c>
      <c r="C25" s="12">
        <v>4.4840545437318899E-2</v>
      </c>
      <c r="D25" s="3">
        <f t="shared" si="0"/>
        <v>5.1040058494288809</v>
      </c>
      <c r="E25" s="12">
        <v>2.1240000000000001</v>
      </c>
      <c r="F25" s="12">
        <v>1.2763800000000001</v>
      </c>
      <c r="G25">
        <f>'[1]New alt emissions'!G50/1000</f>
        <v>0.60408839999999997</v>
      </c>
      <c r="H25">
        <f>'[1]New alt emissions'!K50/1000</f>
        <v>0.58094794598202948</v>
      </c>
      <c r="I25">
        <v>7.6252E-2</v>
      </c>
      <c r="J25" s="7">
        <v>0.32500000000000001</v>
      </c>
    </row>
    <row r="26" spans="1:10" x14ac:dyDescent="0.2">
      <c r="A26">
        <v>1983</v>
      </c>
      <c r="B26" s="12">
        <v>5.1817416248995096</v>
      </c>
      <c r="C26" s="12">
        <v>4.6303653146091403E-2</v>
      </c>
      <c r="D26" s="3">
        <f t="shared" si="0"/>
        <v>5.1354379717534187</v>
      </c>
      <c r="E26" s="12">
        <v>3.8869199999999999</v>
      </c>
      <c r="F26" s="12">
        <v>1.40821</v>
      </c>
      <c r="G26">
        <f>'[1]New alt emissions'!G51/1000</f>
        <v>0.64184450000000004</v>
      </c>
      <c r="H26">
        <f>'[1]New alt emissions'!K51/1000</f>
        <v>0.35181785638832686</v>
      </c>
      <c r="I26">
        <v>8.8648000000000005E-2</v>
      </c>
      <c r="J26" s="7">
        <v>2.0457999999999998</v>
      </c>
    </row>
    <row r="27" spans="1:10" x14ac:dyDescent="0.2">
      <c r="A27">
        <v>1984</v>
      </c>
      <c r="B27" s="12">
        <v>5.3607338031943099</v>
      </c>
      <c r="C27" s="12">
        <v>4.7709805964901097E-2</v>
      </c>
      <c r="D27" s="3">
        <f t="shared" si="0"/>
        <v>5.3130239972294087</v>
      </c>
      <c r="E27" s="12">
        <v>2.61252</v>
      </c>
      <c r="F27" s="12">
        <v>1.6285333333333301</v>
      </c>
      <c r="G27">
        <f>'[1]New alt emissions'!G52/1000</f>
        <v>0.715723</v>
      </c>
      <c r="H27">
        <f>'[1]New alt emissions'!K52/1000</f>
        <v>0.42737634845566885</v>
      </c>
      <c r="I27">
        <v>3.8170999999999997E-2</v>
      </c>
      <c r="J27" s="7">
        <v>-0.53420000000000001</v>
      </c>
    </row>
    <row r="28" spans="1:10" x14ac:dyDescent="0.2">
      <c r="A28">
        <v>1985</v>
      </c>
      <c r="B28" s="12">
        <v>5.5417932642547898</v>
      </c>
      <c r="C28" s="12">
        <v>4.9042438392236203E-2</v>
      </c>
      <c r="D28" s="3">
        <f t="shared" si="0"/>
        <v>5.4927508258625535</v>
      </c>
      <c r="E28" s="12">
        <v>3.5045999999999999</v>
      </c>
      <c r="F28" s="12">
        <v>1.50226666666667</v>
      </c>
      <c r="G28">
        <f>'[1]New alt emissions'!G53/1000</f>
        <v>0.73752239999999991</v>
      </c>
      <c r="H28">
        <f>'[1]New alt emissions'!K53/1000</f>
        <v>0.44491310559032116</v>
      </c>
      <c r="I28">
        <v>1.4492E-2</v>
      </c>
      <c r="J28" s="7">
        <v>-0.9325</v>
      </c>
    </row>
    <row r="29" spans="1:10" x14ac:dyDescent="0.2">
      <c r="A29">
        <v>1986</v>
      </c>
      <c r="B29" s="12">
        <v>5.6243211904219201</v>
      </c>
      <c r="C29" s="12">
        <v>5.13668138867222E-2</v>
      </c>
      <c r="D29" s="3">
        <f t="shared" si="0"/>
        <v>5.5729543765351979</v>
      </c>
      <c r="E29" s="12">
        <v>2.16648</v>
      </c>
      <c r="F29" s="12">
        <v>1.55371666666667</v>
      </c>
      <c r="G29">
        <f>'[1]New alt emissions'!G54/1000</f>
        <v>0.79108259999999997</v>
      </c>
      <c r="H29">
        <f>'[1]New alt emissions'!K54/1000</f>
        <v>0.48320877065807644</v>
      </c>
      <c r="I29">
        <v>5.3717000000000001E-3</v>
      </c>
      <c r="J29" s="7">
        <v>-0.50919999999999999</v>
      </c>
    </row>
    <row r="30" spans="1:10" x14ac:dyDescent="0.2">
      <c r="A30">
        <v>1987</v>
      </c>
      <c r="B30" s="12">
        <v>5.7985215403946002</v>
      </c>
      <c r="C30" s="12">
        <v>5.3740675438446898E-2</v>
      </c>
      <c r="D30" s="3">
        <f t="shared" si="0"/>
        <v>5.7447808649561534</v>
      </c>
      <c r="E30" s="12">
        <v>5.6285999999999996</v>
      </c>
      <c r="F30" s="12">
        <v>1.5050666666666701</v>
      </c>
      <c r="G30">
        <f>'[1]New alt emissions'!G55/1000</f>
        <v>0.84685969999999999</v>
      </c>
      <c r="H30">
        <f>'[1]New alt emissions'!K55/1000</f>
        <v>0.62491826019412022</v>
      </c>
      <c r="I30">
        <v>1.9762E-3</v>
      </c>
      <c r="J30" s="7">
        <v>0.97419999999999995</v>
      </c>
    </row>
    <row r="31" spans="1:10" x14ac:dyDescent="0.2">
      <c r="A31">
        <v>1988</v>
      </c>
      <c r="B31" s="12">
        <v>6.02548713759235</v>
      </c>
      <c r="C31" s="12">
        <v>5.69037427331009E-2</v>
      </c>
      <c r="D31" s="3">
        <f t="shared" si="0"/>
        <v>5.968583394859249</v>
      </c>
      <c r="E31" s="12">
        <v>4.5878399999999999</v>
      </c>
      <c r="F31" s="12">
        <v>1.44615</v>
      </c>
      <c r="G31">
        <f>'[1]New alt emissions'!G56/1000</f>
        <v>0.87371010000000005</v>
      </c>
      <c r="H31">
        <f>'[1]New alt emissions'!K56/1000</f>
        <v>0.57439835813909179</v>
      </c>
      <c r="I31">
        <v>7.2696999999999996E-4</v>
      </c>
      <c r="J31" s="7">
        <v>-0.12</v>
      </c>
    </row>
    <row r="32" spans="1:10" x14ac:dyDescent="0.2">
      <c r="A32">
        <v>1989</v>
      </c>
      <c r="B32" s="12">
        <v>6.1077973531796097</v>
      </c>
      <c r="C32" s="12">
        <v>5.6755168065925898E-2</v>
      </c>
      <c r="D32" s="3">
        <f t="shared" si="0"/>
        <v>6.0510421851136842</v>
      </c>
      <c r="E32" s="12">
        <v>3.1010399999999998</v>
      </c>
      <c r="F32" s="12">
        <v>1.4303633333333301</v>
      </c>
      <c r="G32">
        <f>'[1]New alt emissions'!G57/1000</f>
        <v>0.84543480000000004</v>
      </c>
      <c r="H32">
        <f>'[1]New alt emissions'!K57/1000</f>
        <v>0.49510084976161467</v>
      </c>
      <c r="I32">
        <v>2.6752999999999998E-4</v>
      </c>
      <c r="J32" s="7">
        <v>-1.0783</v>
      </c>
    </row>
    <row r="33" spans="1:10" x14ac:dyDescent="0.2">
      <c r="A33">
        <v>1990</v>
      </c>
      <c r="B33" s="12">
        <v>6.2097981096611496</v>
      </c>
      <c r="C33" s="12">
        <v>5.61259684803673E-2</v>
      </c>
      <c r="D33" s="3">
        <f t="shared" si="0"/>
        <v>6.153672141180782</v>
      </c>
      <c r="E33" s="12">
        <v>2.5912799999999998</v>
      </c>
      <c r="F33" s="12">
        <v>1.41018</v>
      </c>
      <c r="G33">
        <f>'[1]New alt emissions'!G58/1000</f>
        <v>0.90663309999999997</v>
      </c>
      <c r="H33">
        <f>'[1]New alt emissions'!K58/1000</f>
        <v>0.57550453147130431</v>
      </c>
      <c r="I33">
        <v>1.184E-4</v>
      </c>
      <c r="J33" s="7">
        <v>-0.11</v>
      </c>
    </row>
    <row r="34" spans="1:10" x14ac:dyDescent="0.2">
      <c r="A34">
        <v>1991</v>
      </c>
      <c r="B34" s="12">
        <v>6.3399222510975397</v>
      </c>
      <c r="C34" s="12">
        <v>5.9527430362452602E-2</v>
      </c>
      <c r="D34" s="3">
        <f t="shared" si="0"/>
        <v>6.2803948207350873</v>
      </c>
      <c r="E34" s="12">
        <v>1.593</v>
      </c>
      <c r="F34" s="12">
        <v>1.3500366666666701</v>
      </c>
      <c r="G34">
        <f>'[1]New alt emissions'!G59/1000</f>
        <v>0.97948009999999996</v>
      </c>
      <c r="H34">
        <f>'[1]New alt emissions'!K59/1000</f>
        <v>1.2264787951029341</v>
      </c>
      <c r="I34">
        <v>6.8838999999999997E-2</v>
      </c>
      <c r="J34" s="7">
        <v>0.17499999999999999</v>
      </c>
    </row>
    <row r="35" spans="1:10" x14ac:dyDescent="0.2">
      <c r="A35">
        <v>1992</v>
      </c>
      <c r="B35" s="12">
        <v>6.1591700238312104</v>
      </c>
      <c r="C35" s="12">
        <v>6.0295292721291797E-2</v>
      </c>
      <c r="D35" s="3">
        <f t="shared" si="0"/>
        <v>6.0988747311099187</v>
      </c>
      <c r="E35" s="12">
        <v>1.52928</v>
      </c>
      <c r="F35" s="12">
        <v>1.4255199999999999</v>
      </c>
      <c r="G35">
        <f>'[1]New alt emissions'!G60/1000</f>
        <v>1.0515050000000001</v>
      </c>
      <c r="H35">
        <f>'[1]New alt emissions'!K60/1000</f>
        <v>0.59950115141737004</v>
      </c>
      <c r="I35">
        <v>0.15198</v>
      </c>
      <c r="J35" s="7">
        <v>0.80579999999999996</v>
      </c>
    </row>
    <row r="36" spans="1:10" x14ac:dyDescent="0.2">
      <c r="A36">
        <v>1993</v>
      </c>
      <c r="B36" s="12">
        <v>6.2222571779584799</v>
      </c>
      <c r="C36" s="12">
        <v>6.4402525955441006E-2</v>
      </c>
      <c r="D36" s="3">
        <f t="shared" si="0"/>
        <v>6.1578546520030386</v>
      </c>
      <c r="E36" s="12">
        <v>2.61252</v>
      </c>
      <c r="F36" s="12">
        <v>1.3998533333333301</v>
      </c>
      <c r="G36">
        <f>'[1]New alt emissions'!G61/1000</f>
        <v>1.092047</v>
      </c>
      <c r="H36">
        <f>'[1]New alt emissions'!K61/1000</f>
        <v>0.63870835127713477</v>
      </c>
      <c r="I36">
        <v>6.9186999999999999E-2</v>
      </c>
      <c r="J36" s="7">
        <v>0.17</v>
      </c>
    </row>
    <row r="37" spans="1:10" x14ac:dyDescent="0.2">
      <c r="A37">
        <v>1994</v>
      </c>
      <c r="B37" s="12">
        <v>6.2867835914529504</v>
      </c>
      <c r="C37" s="12">
        <v>6.7875021009844397E-2</v>
      </c>
      <c r="D37" s="3">
        <f t="shared" si="0"/>
        <v>6.218908570443106</v>
      </c>
      <c r="E37" s="12">
        <v>3.5258400000000001</v>
      </c>
      <c r="F37" s="12">
        <v>1.57653666666667</v>
      </c>
      <c r="G37">
        <f>'[1]New alt emissions'!G62/1000</f>
        <v>1.1417080000000002</v>
      </c>
      <c r="H37">
        <f>'[1]New alt emissions'!K62/1000</f>
        <v>1.1114015500248184</v>
      </c>
      <c r="I37">
        <v>2.6557000000000001E-2</v>
      </c>
      <c r="J37" s="7">
        <v>-0.1258</v>
      </c>
    </row>
    <row r="38" spans="1:10" x14ac:dyDescent="0.2">
      <c r="A38">
        <v>1995</v>
      </c>
      <c r="B38" s="12">
        <v>6.4204399352391697</v>
      </c>
      <c r="C38" s="12">
        <v>7.1508704817761296E-2</v>
      </c>
      <c r="D38" s="3">
        <f t="shared" si="0"/>
        <v>6.3489312304214085</v>
      </c>
      <c r="E38" s="12">
        <v>4.2480000000000002</v>
      </c>
      <c r="F38" s="12">
        <v>1.5391600000000001</v>
      </c>
      <c r="G38">
        <f>'[1]New alt emissions'!G63/1000</f>
        <v>1.125877</v>
      </c>
      <c r="H38">
        <f>'[1]New alt emissions'!K63/1000</f>
        <v>0.74034690296030636</v>
      </c>
      <c r="I38">
        <v>1.0458E-2</v>
      </c>
      <c r="J38" s="7">
        <v>0.18579999999999999</v>
      </c>
    </row>
    <row r="39" spans="1:10" x14ac:dyDescent="0.2">
      <c r="A39">
        <v>1996</v>
      </c>
      <c r="B39" s="12">
        <v>6.6184942340624602</v>
      </c>
      <c r="C39" s="12">
        <v>7.4213619282994595E-2</v>
      </c>
      <c r="D39" s="3">
        <f t="shared" si="0"/>
        <v>6.5442806147794652</v>
      </c>
      <c r="E39" s="12">
        <v>2.2302</v>
      </c>
      <c r="F39" s="12">
        <v>1.6368199999999999</v>
      </c>
      <c r="G39">
        <f>'[1]New alt emissions'!G64/1000</f>
        <v>1.128763</v>
      </c>
      <c r="H39">
        <f>'[1]New alt emissions'!K64/1000</f>
        <v>0.6377491892963798</v>
      </c>
      <c r="I39">
        <v>3.8471999999999998E-3</v>
      </c>
      <c r="J39" s="7">
        <v>-0.52329999999999999</v>
      </c>
    </row>
    <row r="40" spans="1:10" x14ac:dyDescent="0.2">
      <c r="A40">
        <v>1997</v>
      </c>
      <c r="B40" s="12">
        <v>6.6582834366359904</v>
      </c>
      <c r="C40" s="12">
        <v>7.6982566533316393E-2</v>
      </c>
      <c r="D40" s="3">
        <f t="shared" si="0"/>
        <v>6.5813008701026741</v>
      </c>
      <c r="E40" s="12">
        <v>4.1842800000000002</v>
      </c>
      <c r="F40" s="12">
        <v>2.0417566666666702</v>
      </c>
      <c r="G40">
        <f>'[1]New alt emissions'!G65/1000</f>
        <v>1.6384000000000001</v>
      </c>
      <c r="H40">
        <f>'[1]New alt emissions'!K65/1000</f>
        <v>1.7010958070772073</v>
      </c>
      <c r="I40">
        <v>1.4151999999999999E-3</v>
      </c>
      <c r="J40" s="7">
        <v>0.41749999999999998</v>
      </c>
    </row>
    <row r="41" spans="1:10" x14ac:dyDescent="0.2">
      <c r="A41">
        <v>1998</v>
      </c>
      <c r="B41" s="12">
        <v>6.6405419375881101</v>
      </c>
      <c r="C41" s="12">
        <v>7.7747162604329706E-2</v>
      </c>
      <c r="D41" s="3">
        <f t="shared" si="0"/>
        <v>6.5627947749837805</v>
      </c>
      <c r="E41" s="12">
        <v>6.0321600000000002</v>
      </c>
      <c r="F41" s="12">
        <v>1.68262333333333</v>
      </c>
      <c r="G41">
        <f>'[1]New alt emissions'!G66/1000</f>
        <v>1.10198</v>
      </c>
      <c r="H41">
        <f>'[1]New alt emissions'!K66/1000</f>
        <v>0.83562917974837891</v>
      </c>
      <c r="I41">
        <v>5.2070000000000003E-4</v>
      </c>
      <c r="J41" s="7">
        <v>1.865</v>
      </c>
    </row>
    <row r="42" spans="1:10" x14ac:dyDescent="0.2">
      <c r="A42">
        <v>1999</v>
      </c>
      <c r="B42" s="12">
        <v>6.7777004990347303</v>
      </c>
      <c r="C42" s="12">
        <v>8.0512526920367797E-2</v>
      </c>
      <c r="D42" s="3">
        <f t="shared" si="0"/>
        <v>6.6971879721143628</v>
      </c>
      <c r="E42" s="12">
        <v>2.8249200000000001</v>
      </c>
      <c r="F42" s="12">
        <v>1.6386466666666699</v>
      </c>
      <c r="G42">
        <f>'[1]New alt emissions'!G67/1000</f>
        <v>1.0932189999999999</v>
      </c>
      <c r="H42">
        <f>'[1]New alt emissions'!K67/1000</f>
        <v>0.80142937332572883</v>
      </c>
      <c r="I42">
        <v>1.9154999999999999E-4</v>
      </c>
      <c r="J42" s="7">
        <v>-0.6925</v>
      </c>
    </row>
    <row r="43" spans="1:10" x14ac:dyDescent="0.2">
      <c r="A43">
        <v>2000</v>
      </c>
      <c r="B43" s="12">
        <v>6.95995845385593</v>
      </c>
      <c r="C43" s="12">
        <v>8.3536937760745597E-2</v>
      </c>
      <c r="D43" s="3">
        <f t="shared" si="0"/>
        <v>6.876421516095184</v>
      </c>
      <c r="E43" s="12">
        <v>2.6549999999999998</v>
      </c>
      <c r="F43" s="12">
        <v>1.46715666666667</v>
      </c>
      <c r="G43">
        <f>'[1]New alt emissions'!G68/1000</f>
        <v>1.006918</v>
      </c>
      <c r="H43">
        <f>'[1]New alt emissions'!K68/1000</f>
        <v>0.64421265349216583</v>
      </c>
      <c r="I43">
        <v>0</v>
      </c>
      <c r="J43" s="7">
        <v>-0.93079999999999996</v>
      </c>
    </row>
    <row r="44" spans="1:10" x14ac:dyDescent="0.2">
      <c r="A44">
        <v>2001</v>
      </c>
      <c r="B44" s="12">
        <v>7.0073499844719196</v>
      </c>
      <c r="C44" s="12">
        <v>8.6109400962787394E-2</v>
      </c>
      <c r="D44" s="3">
        <f t="shared" si="0"/>
        <v>6.9212405835091326</v>
      </c>
      <c r="E44" s="12">
        <v>3.9081600000000001</v>
      </c>
      <c r="F44" s="12">
        <v>1.3745000000000001</v>
      </c>
      <c r="G44">
        <f>'[1]New alt emissions'!G69/1000</f>
        <v>0.99175089999999999</v>
      </c>
      <c r="H44">
        <f>'[1]New alt emissions'!K69/1000</f>
        <v>0.54985604318034009</v>
      </c>
      <c r="I44">
        <v>0</v>
      </c>
      <c r="J44" s="7">
        <v>-0.3725</v>
      </c>
    </row>
    <row r="45" spans="1:10" x14ac:dyDescent="0.2">
      <c r="A45">
        <v>2002</v>
      </c>
      <c r="B45" s="12">
        <v>7.1638344592501104</v>
      </c>
      <c r="C45" s="12">
        <v>9.0522969094097294E-2</v>
      </c>
      <c r="D45" s="3">
        <f t="shared" si="0"/>
        <v>7.073311490156013</v>
      </c>
      <c r="E45" s="12">
        <v>5.0338799999999999</v>
      </c>
      <c r="F45" s="12">
        <v>1.4697533333333299</v>
      </c>
      <c r="G45">
        <f>'[1]New alt emissions'!G70/1000</f>
        <v>1.026616</v>
      </c>
      <c r="H45">
        <f>'[1]New alt emissions'!K70/1000</f>
        <v>0.82306039290886635</v>
      </c>
      <c r="I45">
        <v>0</v>
      </c>
      <c r="J45" s="7">
        <v>-0.14000000000000001</v>
      </c>
    </row>
    <row r="46" spans="1:10" x14ac:dyDescent="0.2">
      <c r="A46">
        <v>2003</v>
      </c>
      <c r="B46" s="12">
        <v>7.5460287403203896</v>
      </c>
      <c r="C46" s="12">
        <v>9.7275015501459297E-2</v>
      </c>
      <c r="D46" s="3">
        <f t="shared" si="0"/>
        <v>7.4487537248189302</v>
      </c>
      <c r="E46" s="12">
        <v>4.8639599999999996</v>
      </c>
      <c r="F46" s="12">
        <v>1.59212333333333</v>
      </c>
      <c r="G46">
        <f>'[1]New alt emissions'!G71/1000</f>
        <v>0.88943570000000005</v>
      </c>
      <c r="H46">
        <f>'[1]New alt emissions'!K71/1000</f>
        <v>0.64419687192037056</v>
      </c>
      <c r="I46">
        <v>0</v>
      </c>
      <c r="J46" s="7">
        <v>0.2742</v>
      </c>
    </row>
    <row r="47" spans="1:10" x14ac:dyDescent="0.2">
      <c r="A47">
        <v>2004</v>
      </c>
      <c r="B47" s="12">
        <v>7.8111879393254897</v>
      </c>
      <c r="C47" s="12">
        <v>0.104064893641901</v>
      </c>
      <c r="D47" s="3">
        <f t="shared" si="0"/>
        <v>7.7071230456835886</v>
      </c>
      <c r="E47" s="12">
        <v>3.3134399999999999</v>
      </c>
      <c r="F47" s="12">
        <v>1.47211</v>
      </c>
      <c r="G47">
        <f>'[1]New alt emissions'!G72/1000</f>
        <v>0.93518309999999993</v>
      </c>
      <c r="H47">
        <f>'[1]New alt emissions'!K72/1000</f>
        <v>0.85185375559812138</v>
      </c>
      <c r="I47">
        <v>0</v>
      </c>
      <c r="J47" s="7">
        <v>0.1225</v>
      </c>
    </row>
    <row r="48" spans="1:10" x14ac:dyDescent="0.2">
      <c r="A48">
        <v>2005</v>
      </c>
      <c r="B48" s="12">
        <v>8.0764472885246192</v>
      </c>
      <c r="C48" s="12">
        <v>0.11116096819499099</v>
      </c>
      <c r="D48" s="3">
        <f t="shared" si="0"/>
        <v>7.9652863203296285</v>
      </c>
      <c r="E48" s="12">
        <v>5.2462799999999996</v>
      </c>
      <c r="F48" s="12">
        <v>1.3351266666666699</v>
      </c>
      <c r="G48">
        <f>'[1]New alt emissions'!G73/1000</f>
        <v>0.92120659999999999</v>
      </c>
      <c r="H48">
        <f>'[1]New alt emissions'!K73/1000</f>
        <v>0.84143288508104841</v>
      </c>
      <c r="I48">
        <v>0</v>
      </c>
      <c r="J48" s="7">
        <v>0.21829999999999999</v>
      </c>
    </row>
    <row r="49" spans="1:10" x14ac:dyDescent="0.2">
      <c r="A49">
        <v>2006</v>
      </c>
      <c r="B49" s="12">
        <v>8.3531023949232992</v>
      </c>
      <c r="C49" s="12">
        <v>0.121018477361247</v>
      </c>
      <c r="D49" s="3">
        <f t="shared" si="0"/>
        <v>8.2320839175620524</v>
      </c>
      <c r="E49" s="12">
        <v>3.7594799999999999</v>
      </c>
      <c r="F49" s="12">
        <v>1.42868666666667</v>
      </c>
      <c r="G49">
        <f>'[1]New alt emissions'!G74/1000</f>
        <v>1.0657429999999999</v>
      </c>
      <c r="H49">
        <f>'[1]New alt emissions'!K74/1000</f>
        <v>0.98332072510000001</v>
      </c>
      <c r="I49">
        <v>0</v>
      </c>
      <c r="J49" s="7">
        <v>-0.4017</v>
      </c>
    </row>
    <row r="50" spans="1:10" x14ac:dyDescent="0.2">
      <c r="A50">
        <v>2007</v>
      </c>
      <c r="B50" s="12">
        <v>8.5970889778871999</v>
      </c>
      <c r="C50" s="12">
        <v>0.13036797867876401</v>
      </c>
      <c r="D50" s="3">
        <f t="shared" si="0"/>
        <v>8.4667209992084356</v>
      </c>
      <c r="E50" s="12">
        <v>4.5028800000000002</v>
      </c>
      <c r="F50" s="12">
        <v>1.24346</v>
      </c>
      <c r="G50">
        <f>'[1]New alt emissions'!G75/1000</f>
        <v>0.89888019999999991</v>
      </c>
      <c r="H50">
        <f>'[1]New alt emissions'!K75/1000</f>
        <v>0.80145963999999992</v>
      </c>
      <c r="I50">
        <v>0</v>
      </c>
      <c r="J50" s="7">
        <v>4.2500000000000003E-2</v>
      </c>
    </row>
    <row r="51" spans="1:10" x14ac:dyDescent="0.2">
      <c r="A51">
        <v>2008</v>
      </c>
      <c r="B51" s="12">
        <v>8.7450607328512202</v>
      </c>
      <c r="C51" s="12">
        <v>0.13466075089811799</v>
      </c>
      <c r="D51" s="3">
        <f t="shared" si="0"/>
        <v>8.610399981953103</v>
      </c>
      <c r="E51" s="12">
        <v>3.7594799999999999</v>
      </c>
      <c r="F51" s="12">
        <v>1.2938833333333299</v>
      </c>
      <c r="G51">
        <f>'[1]New alt emissions'!G76/1000</f>
        <v>0.92973800000000006</v>
      </c>
      <c r="H51">
        <f>'[1]New alt emissions'!K76/1000</f>
        <v>0.59450259050000009</v>
      </c>
      <c r="I51">
        <v>0</v>
      </c>
      <c r="J51" s="7">
        <v>-0.79669999999999996</v>
      </c>
    </row>
    <row r="52" spans="1:10" x14ac:dyDescent="0.2">
      <c r="A52">
        <v>2009</v>
      </c>
      <c r="B52" s="12">
        <v>8.5953238471144697</v>
      </c>
      <c r="C52" s="12">
        <v>0.14151238598340399</v>
      </c>
      <c r="D52" s="3">
        <f t="shared" si="0"/>
        <v>8.4538114611310657</v>
      </c>
      <c r="E52" s="12">
        <v>3.3559199999999998</v>
      </c>
      <c r="F52" s="12">
        <v>1.4290799999999999</v>
      </c>
      <c r="G52">
        <f>'[1]New alt emissions'!G77/1000</f>
        <v>1.075142</v>
      </c>
      <c r="H52">
        <f>'[1]New alt emissions'!K77/1000</f>
        <v>0.74344690459999996</v>
      </c>
      <c r="I52">
        <v>0</v>
      </c>
      <c r="J52" s="7">
        <v>-4.1999999999999997E-3</v>
      </c>
    </row>
    <row r="53" spans="1:10" x14ac:dyDescent="0.2">
      <c r="A53">
        <v>2010</v>
      </c>
      <c r="B53" s="12">
        <v>9.0901550168452196</v>
      </c>
      <c r="C53" s="12">
        <v>0.15027914663853001</v>
      </c>
      <c r="D53" s="3">
        <f t="shared" si="0"/>
        <v>8.9398758702066896</v>
      </c>
      <c r="E53" s="12">
        <v>5.1400800000000002</v>
      </c>
      <c r="F53" s="12">
        <v>1.4130766666666701</v>
      </c>
      <c r="G53">
        <f>'[1]New alt emissions'!G78/1000</f>
        <v>1.0246310000000001</v>
      </c>
      <c r="H53">
        <f>'[1]New alt emissions'!K78/1000</f>
        <v>0.91969010626000014</v>
      </c>
      <c r="I53">
        <v>0</v>
      </c>
      <c r="J53" s="7">
        <v>0.39829999999999999</v>
      </c>
    </row>
    <row r="54" spans="1:10" x14ac:dyDescent="0.2">
      <c r="A54">
        <v>2011</v>
      </c>
      <c r="B54" s="12">
        <v>9.3986000400426999</v>
      </c>
      <c r="C54" s="12">
        <v>0.16271908526491699</v>
      </c>
      <c r="D54" s="3">
        <f t="shared" si="0"/>
        <v>9.235880954777782</v>
      </c>
      <c r="E54" s="12">
        <v>3.5683199999999999</v>
      </c>
      <c r="F54" s="12">
        <v>1.4241266666666701</v>
      </c>
      <c r="G54">
        <f>'[1]New alt emissions'!G79/1000</f>
        <v>1.0346249999999999</v>
      </c>
      <c r="H54">
        <f>'[1]New alt emissions'!K79/1000</f>
        <v>0.72083726199999998</v>
      </c>
      <c r="I54">
        <v>0</v>
      </c>
      <c r="J54" s="7">
        <v>-0.83420000000000005</v>
      </c>
    </row>
    <row r="55" spans="1:10" x14ac:dyDescent="0.2">
      <c r="A55">
        <v>2012</v>
      </c>
      <c r="B55" s="12">
        <v>9.5347853086925696</v>
      </c>
      <c r="C55" s="12">
        <v>0.16923968058528899</v>
      </c>
      <c r="D55" s="3">
        <f t="shared" si="0"/>
        <v>9.3655456281072809</v>
      </c>
      <c r="E55" s="12">
        <v>5.1188399999999996</v>
      </c>
      <c r="F55" s="12">
        <v>1.4588399999999999</v>
      </c>
      <c r="G55">
        <f>'[1]New alt emissions'!G80/1000</f>
        <v>1.0283250000000002</v>
      </c>
      <c r="H55">
        <f>'[1]New alt emissions'!K80/1000</f>
        <v>0.77566937699999994</v>
      </c>
      <c r="I55">
        <v>0</v>
      </c>
      <c r="J55" s="7">
        <v>-0.20169999999999999</v>
      </c>
    </row>
    <row r="56" spans="1:10" x14ac:dyDescent="0.2">
      <c r="A56">
        <v>2013</v>
      </c>
      <c r="B56" s="12">
        <v>9.6158480098073102</v>
      </c>
      <c r="C56" s="12">
        <v>0.17722922307695799</v>
      </c>
      <c r="D56" s="3">
        <f t="shared" si="0"/>
        <v>9.4386187867303519</v>
      </c>
      <c r="E56" s="12">
        <v>5.2038000000000002</v>
      </c>
      <c r="F56" s="12">
        <v>1.32608666666667</v>
      </c>
      <c r="G56">
        <f>'[1]New alt emissions'!G81/1000</f>
        <v>1.0246</v>
      </c>
      <c r="H56">
        <f>'[1]New alt emissions'!K81/1000</f>
        <v>0.67645390289999996</v>
      </c>
      <c r="I56">
        <v>0</v>
      </c>
      <c r="J56" s="7">
        <v>-0.26750000000000002</v>
      </c>
    </row>
    <row r="57" spans="1:10" x14ac:dyDescent="0.2">
      <c r="A57">
        <v>2014</v>
      </c>
      <c r="B57" s="12">
        <v>9.6796383293055008</v>
      </c>
      <c r="C57" s="12">
        <v>0.184932110928656</v>
      </c>
      <c r="D57" s="3">
        <f t="shared" si="0"/>
        <v>9.4947062183768445</v>
      </c>
      <c r="E57" s="12">
        <v>4.3329599999999999</v>
      </c>
      <c r="F57" s="12">
        <v>1.4231133333333299</v>
      </c>
      <c r="G57">
        <f>'[1]New alt emissions'!G82/1000</f>
        <v>1.102981</v>
      </c>
      <c r="H57">
        <f>'[1]New alt emissions'!K82/1000</f>
        <v>0.86724876390000005</v>
      </c>
      <c r="I57">
        <v>0</v>
      </c>
      <c r="J57" s="7">
        <v>0.09</v>
      </c>
    </row>
    <row r="58" spans="1:10" x14ac:dyDescent="0.2">
      <c r="A58">
        <v>2015</v>
      </c>
      <c r="B58" s="12">
        <v>9.6788249894744798</v>
      </c>
      <c r="C58" s="12">
        <v>0.185938921819677</v>
      </c>
      <c r="D58" s="3">
        <f t="shared" si="0"/>
        <v>9.492886067654803</v>
      </c>
      <c r="E58" s="12">
        <v>6.2657999999999996</v>
      </c>
      <c r="F58" s="12">
        <v>1.53664333333333</v>
      </c>
      <c r="G58">
        <f>'[1]New alt emissions'!G83/1000</f>
        <v>1.1958900000000001</v>
      </c>
      <c r="H58">
        <f>'[1]New alt emissions'!K83/1000</f>
        <v>1.0757009099000001</v>
      </c>
      <c r="I58">
        <v>0</v>
      </c>
      <c r="J58" s="7">
        <v>0.88080000000000003</v>
      </c>
    </row>
    <row r="59" spans="1:10" x14ac:dyDescent="0.2">
      <c r="A59">
        <v>2016</v>
      </c>
      <c r="B59" s="12">
        <v>9.6779545989473892</v>
      </c>
      <c r="C59" s="12">
        <v>0.18800395311270099</v>
      </c>
      <c r="D59" s="3">
        <f t="shared" si="0"/>
        <v>9.4899506458346874</v>
      </c>
      <c r="E59" s="12">
        <v>6.0321600000000002</v>
      </c>
      <c r="F59" s="12">
        <v>1.25518333333333</v>
      </c>
      <c r="G59">
        <f>'[1]New alt emissions'!G84/1000</f>
        <v>0.91201690000000002</v>
      </c>
      <c r="H59">
        <f>'[1]New alt emissions'!K84/1000</f>
        <v>0.63865063160000002</v>
      </c>
      <c r="I59">
        <v>0</v>
      </c>
      <c r="J59" s="8">
        <v>1.3774999999999999</v>
      </c>
    </row>
    <row r="60" spans="1:10" x14ac:dyDescent="0.2">
      <c r="A60" s="4">
        <v>2017</v>
      </c>
      <c r="B60" s="12">
        <v>9.8322738430609409</v>
      </c>
      <c r="C60" s="12">
        <v>0.19207261615252699</v>
      </c>
      <c r="D60" s="3">
        <f t="shared" si="0"/>
        <v>9.6402012269084132</v>
      </c>
      <c r="E60" s="12">
        <v>4.5453599999999996</v>
      </c>
      <c r="F60" s="12">
        <v>1.24590333333333</v>
      </c>
      <c r="G60">
        <f>'[1]New alt emissions'!G85/1000</f>
        <v>0.8398873</v>
      </c>
      <c r="H60">
        <f>'[1]New alt emissions'!K85/1000</f>
        <v>0.57026672183999993</v>
      </c>
      <c r="I60">
        <v>0</v>
      </c>
      <c r="J60" s="8">
        <v>-5.1700000000000003E-2</v>
      </c>
    </row>
    <row r="61" spans="1:10" x14ac:dyDescent="0.2">
      <c r="A61">
        <v>2018</v>
      </c>
      <c r="B61" s="12">
        <v>10.0346465906979</v>
      </c>
      <c r="C61" s="12">
        <v>0.19819562302597099</v>
      </c>
      <c r="D61" s="3">
        <f t="shared" si="0"/>
        <v>9.8364509676719294</v>
      </c>
      <c r="E61" s="12">
        <v>5.0763600000000002</v>
      </c>
      <c r="F61" s="12">
        <v>1.1695266666666699</v>
      </c>
      <c r="G61">
        <f>'[1]New alt emissions'!G86/1000</f>
        <v>0.80123829999999996</v>
      </c>
      <c r="H61">
        <f>'[1]New alt emissions'!K86/1000</f>
        <v>0.59107174677999996</v>
      </c>
      <c r="I61">
        <v>0</v>
      </c>
      <c r="J61" s="8">
        <v>-0.58079999999999998</v>
      </c>
    </row>
    <row r="62" spans="1:10" x14ac:dyDescent="0.2">
      <c r="A62">
        <v>2019</v>
      </c>
      <c r="B62" s="12">
        <v>10.109198522951401</v>
      </c>
      <c r="C62" s="12">
        <v>0.201583196065832</v>
      </c>
      <c r="D62" s="3">
        <f t="shared" si="0"/>
        <v>9.9076153268855691</v>
      </c>
      <c r="E62" s="12">
        <v>5.31</v>
      </c>
      <c r="F62" s="12">
        <v>1.25478</v>
      </c>
      <c r="G62">
        <f>'[1]New alt emissions'!G87/1000</f>
        <v>0.88699810000000001</v>
      </c>
      <c r="H62">
        <f>'[1]New alt emissions'!K87/1000</f>
        <v>0.77534340417999992</v>
      </c>
      <c r="I62">
        <v>0</v>
      </c>
      <c r="J62" s="8">
        <v>0.53080000000000005</v>
      </c>
    </row>
    <row r="63" spans="1:10" x14ac:dyDescent="0.2">
      <c r="A63">
        <v>2020</v>
      </c>
      <c r="B63" s="12">
        <v>9.5545138974425292</v>
      </c>
      <c r="C63" s="12">
        <v>0.206857740535423</v>
      </c>
      <c r="D63" s="3">
        <f t="shared" si="0"/>
        <v>9.3476561569071066</v>
      </c>
      <c r="E63" s="12">
        <v>4.9701599999999999</v>
      </c>
      <c r="F63" s="12">
        <v>1.1722666666666699</v>
      </c>
      <c r="G63">
        <f>'[1]New alt emissions'!G88/1000</f>
        <v>0.77182479999999998</v>
      </c>
      <c r="H63">
        <f>'[1]New alt emissions'!K88/1000</f>
        <v>0.62583440767999987</v>
      </c>
      <c r="I63" s="5">
        <f>I62</f>
        <v>0</v>
      </c>
      <c r="J63" s="8">
        <v>-9.1999999999999998E-3</v>
      </c>
    </row>
    <row r="64" spans="1:10" x14ac:dyDescent="0.2">
      <c r="A64">
        <v>2021</v>
      </c>
      <c r="B64" s="12">
        <v>10.048182980359201</v>
      </c>
      <c r="C64" s="12">
        <v>0.21646250634949299</v>
      </c>
      <c r="D64" s="3">
        <f t="shared" si="0"/>
        <v>9.8317204740097068</v>
      </c>
      <c r="E64" s="12">
        <v>5.2038000000000002</v>
      </c>
      <c r="F64" s="12">
        <v>1.17947</v>
      </c>
      <c r="G64">
        <f>'[1]New alt emissions'!G89/1000</f>
        <v>0.82002039999999998</v>
      </c>
      <c r="H64">
        <f>'[1]New alt emissions'!K89/1000</f>
        <v>0.59524117178000002</v>
      </c>
      <c r="I64" s="5">
        <f>I63</f>
        <v>0</v>
      </c>
      <c r="J64" s="8">
        <v>-0.61670000000000003</v>
      </c>
    </row>
    <row r="65" spans="1:10" x14ac:dyDescent="0.2">
      <c r="A65">
        <v>2022</v>
      </c>
      <c r="B65" s="12">
        <v>10.1391333876525</v>
      </c>
      <c r="C65" s="12">
        <v>0.217464614679868</v>
      </c>
      <c r="D65" s="3">
        <f t="shared" si="0"/>
        <v>9.9216687729726321</v>
      </c>
      <c r="E65" s="12">
        <v>4.6303200000000002</v>
      </c>
      <c r="F65" s="12">
        <v>1.1762966666666701</v>
      </c>
      <c r="G65">
        <f>'[1]New alt emissions'!G90/1000</f>
        <v>0.82002039999999998</v>
      </c>
      <c r="H65">
        <f>'[1]New alt emissions'!K90/1000</f>
        <v>0.62852962178000005</v>
      </c>
      <c r="I65" s="5">
        <f>I64</f>
        <v>0</v>
      </c>
      <c r="J65" s="8">
        <v>-0.76749999999999996</v>
      </c>
    </row>
    <row r="69" spans="1:10" x14ac:dyDescent="0.2">
      <c r="I69" s="5" t="s">
        <v>24</v>
      </c>
    </row>
  </sheetData>
  <conditionalFormatting sqref="E2:E23">
    <cfRule type="cellIs" dxfId="1" priority="1" operator="equal">
      <formula>"NaN"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2BB5-6EB3-364F-8D19-5C1F502ECD8A}">
  <dimension ref="A1:E6"/>
  <sheetViews>
    <sheetView workbookViewId="0">
      <selection activeCell="E7" sqref="E7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3" width="62.1640625" bestFit="1" customWidth="1"/>
    <col min="4" max="4" width="62.5" bestFit="1" customWidth="1"/>
    <col min="5" max="5" width="15.5" bestFit="1" customWidth="1"/>
  </cols>
  <sheetData>
    <row r="1" spans="1:5" x14ac:dyDescent="0.2">
      <c r="A1" s="11" t="s">
        <v>4</v>
      </c>
      <c r="B1" s="11" t="s">
        <v>5</v>
      </c>
      <c r="C1" s="11" t="s">
        <v>8</v>
      </c>
      <c r="D1" s="11" t="s">
        <v>6</v>
      </c>
      <c r="E1" s="11" t="s">
        <v>7</v>
      </c>
    </row>
    <row r="2" spans="1:5" x14ac:dyDescent="0.2">
      <c r="A2" t="s">
        <v>25</v>
      </c>
      <c r="B2" t="s">
        <v>9</v>
      </c>
      <c r="C2" s="10" t="s">
        <v>26</v>
      </c>
      <c r="D2" s="10" t="s">
        <v>27</v>
      </c>
      <c r="E2" t="s">
        <v>31</v>
      </c>
    </row>
    <row r="3" spans="1:5" x14ac:dyDescent="0.2">
      <c r="A3" t="s">
        <v>28</v>
      </c>
      <c r="B3" s="9" t="s">
        <v>29</v>
      </c>
      <c r="C3" s="10" t="s">
        <v>30</v>
      </c>
      <c r="D3" s="10" t="s">
        <v>30</v>
      </c>
      <c r="E3" t="s">
        <v>31</v>
      </c>
    </row>
    <row r="4" spans="1:5" x14ac:dyDescent="0.2">
      <c r="A4" t="s">
        <v>11</v>
      </c>
      <c r="B4" t="s">
        <v>12</v>
      </c>
      <c r="C4" s="10" t="s">
        <v>10</v>
      </c>
      <c r="D4" s="10" t="s">
        <v>13</v>
      </c>
      <c r="E4" t="s">
        <v>31</v>
      </c>
    </row>
    <row r="5" spans="1:5" x14ac:dyDescent="0.2">
      <c r="A5" t="s">
        <v>2</v>
      </c>
      <c r="B5" t="s">
        <v>16</v>
      </c>
      <c r="C5" s="10" t="s">
        <v>10</v>
      </c>
      <c r="D5" s="10" t="s">
        <v>17</v>
      </c>
      <c r="E5" t="s">
        <v>31</v>
      </c>
    </row>
    <row r="6" spans="1:5" x14ac:dyDescent="0.2">
      <c r="A6" t="s">
        <v>3</v>
      </c>
      <c r="B6" t="s">
        <v>14</v>
      </c>
      <c r="C6" s="10" t="s">
        <v>15</v>
      </c>
      <c r="E6" t="s">
        <v>31</v>
      </c>
    </row>
  </sheetData>
  <hyperlinks>
    <hyperlink ref="C6" r:id="rId1" xr:uid="{F560303A-294D-7141-9C59-C0B55BC9EFF0}"/>
    <hyperlink ref="C5" r:id="rId2" xr:uid="{4289A304-8584-4643-A179-491A19E9C64E}"/>
    <hyperlink ref="C4" r:id="rId3" xr:uid="{84D1C8B8-DC66-D640-860B-96884287F317}"/>
    <hyperlink ref="C3" r:id="rId4" xr:uid="{D1B51A47-4278-8D41-B142-6CD4F15893E1}"/>
    <hyperlink ref="C2" r:id="rId5" xr:uid="{FC64D695-ACCE-344D-9233-C2286EDF7D3D}"/>
    <hyperlink ref="D2" r:id="rId6" xr:uid="{31B58234-2612-8E45-9E72-3B10C305C90F}"/>
    <hyperlink ref="D3" r:id="rId7" xr:uid="{BABD84B7-02F0-284E-A315-2012C6AE5ED8}"/>
    <hyperlink ref="D4" r:id="rId8" xr:uid="{510A7154-19B8-F04E-B245-05792ECCBA14}"/>
    <hyperlink ref="D5" r:id="rId9" xr:uid="{2198FA63-2463-4941-B4E9-4C4B14DB50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Mikkel Bennedsen</cp:lastModifiedBy>
  <dcterms:created xsi:type="dcterms:W3CDTF">2023-04-28T12:01:12Z</dcterms:created>
  <dcterms:modified xsi:type="dcterms:W3CDTF">2024-06-17T08:41:17Z</dcterms:modified>
</cp:coreProperties>
</file>