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megha\Documents\Health Analytics Network\Circular Statistics\Nature Scientific Reports\Supplementary files\"/>
    </mc:Choice>
  </mc:AlternateContent>
  <xr:revisionPtr revIDLastSave="0" documentId="8_{E4F77BBD-EC4B-4ACB-8C96-39C13F24577D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Age1" sheetId="1" r:id="rId1"/>
    <sheet name="Age2" sheetId="2" r:id="rId2"/>
    <sheet name="Age3" sheetId="3" r:id="rId3"/>
    <sheet name="Fields" sheetId="5" r:id="rId4"/>
  </sheets>
  <calcPr calcId="191029"/>
</workbook>
</file>

<file path=xl/calcChain.xml><?xml version="1.0" encoding="utf-8"?>
<calcChain xmlns="http://schemas.openxmlformats.org/spreadsheetml/2006/main">
  <c r="N7" i="3" l="1"/>
  <c r="N6" i="3"/>
  <c r="N5" i="3"/>
  <c r="N4" i="3"/>
  <c r="N3" i="3"/>
  <c r="N3" i="2"/>
  <c r="N4" i="2"/>
  <c r="N6" i="2"/>
  <c r="N9" i="2"/>
</calcChain>
</file>

<file path=xl/sharedStrings.xml><?xml version="1.0" encoding="utf-8"?>
<sst xmlns="http://schemas.openxmlformats.org/spreadsheetml/2006/main" count="71" uniqueCount="30">
  <si>
    <t>gamma1</t>
  </si>
  <si>
    <t>gamma2</t>
  </si>
  <si>
    <t>gamma3</t>
  </si>
  <si>
    <t>gamma4</t>
  </si>
  <si>
    <t>gamma5</t>
  </si>
  <si>
    <t>gamma6</t>
  </si>
  <si>
    <t>gamma7</t>
  </si>
  <si>
    <t>gamma8</t>
  </si>
  <si>
    <t>gamma9</t>
  </si>
  <si>
    <t>gamma10</t>
  </si>
  <si>
    <t>gamma11</t>
  </si>
  <si>
    <t>Cluster1</t>
  </si>
  <si>
    <t>Cluster2</t>
  </si>
  <si>
    <t>Cluster4</t>
  </si>
  <si>
    <t>Cluster8</t>
  </si>
  <si>
    <t>Cluster5</t>
  </si>
  <si>
    <t>Cluster3</t>
  </si>
  <si>
    <t>Cluster7</t>
  </si>
  <si>
    <t>Cluster6</t>
  </si>
  <si>
    <t>Trace_Variance</t>
  </si>
  <si>
    <t>Cluster_Age2</t>
  </si>
  <si>
    <t>Cluster_Age1</t>
  </si>
  <si>
    <t>Cluster_Age3</t>
  </si>
  <si>
    <t>Cluster_AgeK</t>
  </si>
  <si>
    <t>gammaJ</t>
  </si>
  <si>
    <t>CIFU assigned cluster Id in Age-group K</t>
  </si>
  <si>
    <t>Trace of the sample covariance matrix of the cluster</t>
  </si>
  <si>
    <t>Estimated basis coefficient of the jth basis function of the cluster mean curve (j=1...11)</t>
  </si>
  <si>
    <t>Size</t>
  </si>
  <si>
    <t>Number of samples in the 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</si>
</sst>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"/>
  <sheetViews>
    <sheetView tabSelected="1" workbookViewId="0"/>
  </sheetViews>
  <sheetFormatPr defaultColWidth="10.90625" defaultRowHeight="14.5" x14ac:dyDescent="0.35"/>
  <sheetData>
    <row r="1" spans="1:14" x14ac:dyDescent="0.35">
      <c r="A1" t="s">
        <v>21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19</v>
      </c>
      <c r="N1" t="s">
        <v>28</v>
      </c>
    </row>
    <row r="2" spans="1:14" x14ac:dyDescent="0.35">
      <c r="A2" t="s">
        <v>11</v>
      </c>
      <c r="B2">
        <v>7.4740488431147195E-2</v>
      </c>
      <c r="C2">
        <v>-6.2430916266086704E-3</v>
      </c>
      <c r="D2">
        <v>-1.4746970010536899E-2</v>
      </c>
      <c r="E2">
        <v>1.7934364829243E-3</v>
      </c>
      <c r="F2">
        <v>-5.9955365624342304E-3</v>
      </c>
      <c r="G2">
        <v>1.2233829076533399E-3</v>
      </c>
      <c r="H2">
        <v>1.3155846048682801E-3</v>
      </c>
      <c r="I2">
        <v>-6.1665756042974097E-4</v>
      </c>
      <c r="J2">
        <v>8.1912497028384802E-4</v>
      </c>
      <c r="K2">
        <v>-3.6735935976555199E-5</v>
      </c>
      <c r="L2">
        <v>1.6187962886687901E-4</v>
      </c>
      <c r="M2">
        <v>1.77075969390524E-4</v>
      </c>
      <c r="N2">
        <v>348</v>
      </c>
    </row>
    <row r="3" spans="1:14" x14ac:dyDescent="0.35">
      <c r="A3" t="s">
        <v>12</v>
      </c>
      <c r="B3">
        <v>7.4739106911781303E-2</v>
      </c>
      <c r="C3">
        <v>-2.45345998750961E-3</v>
      </c>
      <c r="D3">
        <v>-2.38820089138665E-2</v>
      </c>
      <c r="E3">
        <v>9.0086185130570104E-4</v>
      </c>
      <c r="F3">
        <v>-9.9781940454264501E-3</v>
      </c>
      <c r="G3">
        <v>1.37613265392786E-3</v>
      </c>
      <c r="H3">
        <v>4.7548668888813201E-3</v>
      </c>
      <c r="I3">
        <v>-6.4134845604307703E-4</v>
      </c>
      <c r="J3">
        <v>-7.6217725325903701E-5</v>
      </c>
      <c r="K3">
        <v>-4.49725004382682E-5</v>
      </c>
      <c r="L3">
        <v>9.5987185707118101E-5</v>
      </c>
      <c r="M3">
        <v>1.57393513481201E-4</v>
      </c>
      <c r="N3">
        <v>222</v>
      </c>
    </row>
    <row r="4" spans="1:14" x14ac:dyDescent="0.35">
      <c r="A4" t="s">
        <v>16</v>
      </c>
      <c r="B4">
        <v>7.4741806836250299E-2</v>
      </c>
      <c r="C4">
        <v>-1.9502379829162001E-3</v>
      </c>
      <c r="D4">
        <v>-2.1533443287251999E-2</v>
      </c>
      <c r="E4">
        <v>1.3641933486697501E-3</v>
      </c>
      <c r="F4">
        <v>-1.9505375391836101E-3</v>
      </c>
      <c r="G4">
        <v>-6.2073106017587905E-4</v>
      </c>
      <c r="H4">
        <v>1.10166515473899E-3</v>
      </c>
      <c r="I4">
        <v>2.4937848570359801E-5</v>
      </c>
      <c r="J4">
        <v>4.67684124567555E-4</v>
      </c>
      <c r="K4">
        <v>-9.5388886957125003E-5</v>
      </c>
      <c r="L4">
        <v>8.0729706632432194E-5</v>
      </c>
      <c r="M4">
        <v>1.54663193012526E-4</v>
      </c>
      <c r="N4">
        <v>334</v>
      </c>
    </row>
    <row r="5" spans="1:14" x14ac:dyDescent="0.35">
      <c r="A5" t="s">
        <v>13</v>
      </c>
      <c r="B5">
        <v>7.4739952767429105E-2</v>
      </c>
      <c r="C5">
        <v>-2.9215297342804602E-3</v>
      </c>
      <c r="D5">
        <v>-1.20077000799727E-2</v>
      </c>
      <c r="E5">
        <v>2.1394824543386399E-3</v>
      </c>
      <c r="F5">
        <v>-1.1466374851723299E-2</v>
      </c>
      <c r="G5">
        <v>4.0151832837682699E-4</v>
      </c>
      <c r="H5">
        <v>2.4315699836211799E-3</v>
      </c>
      <c r="I5">
        <v>-2.6616230567847002E-4</v>
      </c>
      <c r="J5">
        <v>7.17065161885E-4</v>
      </c>
      <c r="K5">
        <v>-1.21921222735267E-4</v>
      </c>
      <c r="L5">
        <v>2.69488751754631E-4</v>
      </c>
      <c r="M5">
        <v>1.6744497302025E-4</v>
      </c>
      <c r="N5">
        <v>122</v>
      </c>
    </row>
    <row r="6" spans="1:14" x14ac:dyDescent="0.35">
      <c r="A6" t="s">
        <v>15</v>
      </c>
      <c r="B6">
        <v>7.4740514412931003E-2</v>
      </c>
      <c r="C6">
        <v>-7.5748003878812499E-4</v>
      </c>
      <c r="D6">
        <v>-8.0783404173522099E-3</v>
      </c>
      <c r="E6">
        <v>-2.43080186646408E-3</v>
      </c>
      <c r="F6">
        <v>-9.7425954097193606E-3</v>
      </c>
      <c r="G6">
        <v>1.3419787237220701E-3</v>
      </c>
      <c r="H6">
        <v>5.3817686769365603E-5</v>
      </c>
      <c r="I6">
        <v>-4.8650977739392003E-5</v>
      </c>
      <c r="J6">
        <v>1.10921265255471E-3</v>
      </c>
      <c r="K6">
        <v>-1.13119751201279E-4</v>
      </c>
      <c r="L6">
        <v>4.14768439226327E-4</v>
      </c>
      <c r="M6">
        <v>1.71036521068983E-4</v>
      </c>
      <c r="N6">
        <v>250</v>
      </c>
    </row>
    <row r="7" spans="1:14" x14ac:dyDescent="0.35">
      <c r="A7" t="s">
        <v>18</v>
      </c>
      <c r="B7">
        <v>7.4742917925508898E-2</v>
      </c>
      <c r="C7">
        <v>-2.4910061989811198E-3</v>
      </c>
      <c r="D7">
        <v>-2.6350433320573199E-2</v>
      </c>
      <c r="E7">
        <v>1.9657616306269798E-3</v>
      </c>
      <c r="F7">
        <v>2.009066513714E-3</v>
      </c>
      <c r="G7">
        <v>-3.35107178220218E-4</v>
      </c>
      <c r="H7">
        <v>-1.5977154214952201E-4</v>
      </c>
      <c r="I7">
        <v>-1.6837732455478801E-4</v>
      </c>
      <c r="J7">
        <v>1.02137366489794E-3</v>
      </c>
      <c r="K7">
        <v>-1.89949817992449E-4</v>
      </c>
      <c r="L7">
        <v>-3.3899432069738901E-4</v>
      </c>
      <c r="M7">
        <v>1.6825470656444099E-4</v>
      </c>
      <c r="N7">
        <v>215</v>
      </c>
    </row>
    <row r="8" spans="1:14" x14ac:dyDescent="0.35">
      <c r="A8" t="s">
        <v>17</v>
      </c>
      <c r="B8">
        <v>7.4741548763681304E-2</v>
      </c>
      <c r="C8">
        <v>1.07363008596304E-3</v>
      </c>
      <c r="D8">
        <v>-1.58269868349896E-2</v>
      </c>
      <c r="E8">
        <v>-9.09124653698157E-4</v>
      </c>
      <c r="F8">
        <v>-7.8137365291464297E-3</v>
      </c>
      <c r="G8">
        <v>1.0953099641906701E-3</v>
      </c>
      <c r="H8">
        <v>2.0062221765225902E-3</v>
      </c>
      <c r="I8">
        <v>-4.3104439864513698E-4</v>
      </c>
      <c r="J8">
        <v>7.0123268013108197E-4</v>
      </c>
      <c r="K8">
        <v>-3.3447963577582301E-5</v>
      </c>
      <c r="L8">
        <v>8.5092119420067494E-5</v>
      </c>
      <c r="M8">
        <v>1.5884480972400299E-4</v>
      </c>
      <c r="N8">
        <v>350</v>
      </c>
    </row>
    <row r="9" spans="1:14" x14ac:dyDescent="0.35">
      <c r="N9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workbookViewId="0"/>
  </sheetViews>
  <sheetFormatPr defaultColWidth="10.90625" defaultRowHeight="14.5" x14ac:dyDescent="0.35"/>
  <cols>
    <col min="1" max="1" width="11.453125" customWidth="1"/>
  </cols>
  <sheetData>
    <row r="1" spans="1:14" x14ac:dyDescent="0.35">
      <c r="A1" t="s">
        <v>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19</v>
      </c>
      <c r="N1" t="s">
        <v>28</v>
      </c>
    </row>
    <row r="2" spans="1:14" x14ac:dyDescent="0.35">
      <c r="A2" t="s">
        <v>11</v>
      </c>
      <c r="B2">
        <v>7.4742461568007595E-2</v>
      </c>
      <c r="C2">
        <v>-1.71375087281428E-3</v>
      </c>
      <c r="D2">
        <v>-2.1358616463248901E-2</v>
      </c>
      <c r="E2">
        <v>8.1551728510542698E-4</v>
      </c>
      <c r="F2">
        <v>-7.0875599960719006E-5</v>
      </c>
      <c r="G2">
        <v>-5.1823703837947799E-5</v>
      </c>
      <c r="H2">
        <v>7.5779951951695105E-5</v>
      </c>
      <c r="I2">
        <v>-7.1566659943765894E-5</v>
      </c>
      <c r="J2">
        <v>9.6562653131544002E-4</v>
      </c>
      <c r="K2">
        <v>-3.2085566466195201E-5</v>
      </c>
      <c r="L2">
        <v>-1.3018021626442399E-4</v>
      </c>
      <c r="M2">
        <v>1.77551217050615E-4</v>
      </c>
      <c r="N2">
        <v>226</v>
      </c>
    </row>
    <row r="3" spans="1:14" x14ac:dyDescent="0.35">
      <c r="A3" t="s">
        <v>12</v>
      </c>
      <c r="B3">
        <v>7.47391001679963E-2</v>
      </c>
      <c r="C3">
        <v>-2.98556550015816E-3</v>
      </c>
      <c r="D3">
        <v>-7.4136315312725099E-3</v>
      </c>
      <c r="E3">
        <v>-9.0860965489032697E-5</v>
      </c>
      <c r="F3">
        <v>-1.03520706313444E-2</v>
      </c>
      <c r="G3">
        <v>1.14879587617316E-3</v>
      </c>
      <c r="H3">
        <v>1.4264143337656601E-3</v>
      </c>
      <c r="I3">
        <v>-3.8070611791943601E-4</v>
      </c>
      <c r="J3">
        <v>4.6693231246649401E-4</v>
      </c>
      <c r="K3">
        <v>2.56194485006568E-5</v>
      </c>
      <c r="L3">
        <v>4.7365715458687498E-4</v>
      </c>
      <c r="M3">
        <v>1.82320150528524E-4</v>
      </c>
      <c r="N3">
        <f>410-227+1</f>
        <v>184</v>
      </c>
    </row>
    <row r="4" spans="1:14" x14ac:dyDescent="0.35">
      <c r="A4" t="s">
        <v>16</v>
      </c>
      <c r="B4">
        <v>7.4739981681663098E-2</v>
      </c>
      <c r="C4">
        <v>-4.9305456230867102E-4</v>
      </c>
      <c r="D4">
        <v>-1.43187099564484E-2</v>
      </c>
      <c r="E4">
        <v>5.3507559307716103E-5</v>
      </c>
      <c r="F4">
        <v>-9.2299817993347494E-3</v>
      </c>
      <c r="G4">
        <v>8.0593340152750395E-4</v>
      </c>
      <c r="H4">
        <v>1.8424769580321599E-3</v>
      </c>
      <c r="I4">
        <v>-3.9799832354473098E-4</v>
      </c>
      <c r="J4">
        <v>8.9079790824155003E-4</v>
      </c>
      <c r="K4">
        <v>8.9633360624221702E-5</v>
      </c>
      <c r="L4">
        <v>4.59476743330704E-5</v>
      </c>
      <c r="M4">
        <v>1.7290367099294401E-4</v>
      </c>
      <c r="N4">
        <f>669-411+1</f>
        <v>259</v>
      </c>
    </row>
    <row r="5" spans="1:14" x14ac:dyDescent="0.35">
      <c r="A5" t="s">
        <v>13</v>
      </c>
      <c r="B5">
        <v>7.4741244894525896E-2</v>
      </c>
      <c r="C5">
        <v>-4.0185181673249E-3</v>
      </c>
      <c r="D5">
        <v>-2.0170404276723002E-2</v>
      </c>
      <c r="E5">
        <v>-5.1090702640167295E-4</v>
      </c>
      <c r="F5">
        <v>-7.6237743693877997E-3</v>
      </c>
      <c r="G5">
        <v>2.6119044275170998E-3</v>
      </c>
      <c r="H5">
        <v>3.09307158827984E-3</v>
      </c>
      <c r="I5">
        <v>-1.0583492599948001E-3</v>
      </c>
      <c r="J5">
        <v>8.2529801571952705E-4</v>
      </c>
      <c r="K5">
        <v>1.5761834987715399E-4</v>
      </c>
      <c r="L5">
        <v>7.8864543897036102E-6</v>
      </c>
      <c r="M5">
        <v>1.7576859452829701E-4</v>
      </c>
      <c r="N5">
        <v>202</v>
      </c>
    </row>
    <row r="6" spans="1:14" x14ac:dyDescent="0.35">
      <c r="A6" t="s">
        <v>15</v>
      </c>
      <c r="B6">
        <v>7.4741486241017605E-2</v>
      </c>
      <c r="C6">
        <v>-4.6093855772072296E-3</v>
      </c>
      <c r="D6">
        <v>-1.4882572632976101E-2</v>
      </c>
      <c r="E6">
        <v>3.0346907882280501E-3</v>
      </c>
      <c r="F6">
        <v>-2.4476329879440499E-3</v>
      </c>
      <c r="G6">
        <v>-7.4115015654741998E-4</v>
      </c>
      <c r="H6">
        <v>2.0725024285897501E-4</v>
      </c>
      <c r="I6">
        <v>1.01718335195549E-5</v>
      </c>
      <c r="J6">
        <v>8.8597381109950198E-4</v>
      </c>
      <c r="K6">
        <v>7.2589744391931402E-5</v>
      </c>
      <c r="L6">
        <v>2.0527570366942101E-5</v>
      </c>
      <c r="M6">
        <v>1.8027940780510299E-4</v>
      </c>
      <c r="N6">
        <f>1039-872+1</f>
        <v>168</v>
      </c>
    </row>
    <row r="7" spans="1:14" x14ac:dyDescent="0.35">
      <c r="A7" t="s">
        <v>18</v>
      </c>
      <c r="B7">
        <v>7.4741886617030295E-2</v>
      </c>
      <c r="C7">
        <v>-8.5458947670617007E-3</v>
      </c>
      <c r="D7">
        <v>-1.50434277515532E-2</v>
      </c>
      <c r="E7">
        <v>3.6533678277071201E-3</v>
      </c>
      <c r="F7">
        <v>-6.4346819882787698E-3</v>
      </c>
      <c r="G7">
        <v>7.5119532693418997E-4</v>
      </c>
      <c r="H7">
        <v>5.8367904928183505E-4</v>
      </c>
      <c r="I7">
        <v>-9.4670862082424205E-5</v>
      </c>
      <c r="J7">
        <v>2.2201169340564202E-3</v>
      </c>
      <c r="K7">
        <v>3.8995186889067998E-5</v>
      </c>
      <c r="L7">
        <v>-3.1342592815994098E-4</v>
      </c>
      <c r="M7">
        <v>1.7358369820143199E-4</v>
      </c>
      <c r="N7">
        <v>41</v>
      </c>
    </row>
    <row r="8" spans="1:14" x14ac:dyDescent="0.35">
      <c r="A8" t="s">
        <v>17</v>
      </c>
      <c r="B8">
        <v>7.4742201587775101E-2</v>
      </c>
      <c r="C8">
        <v>-5.0794721984521304E-3</v>
      </c>
      <c r="D8">
        <v>-2.92619052006956E-2</v>
      </c>
      <c r="E8">
        <v>3.8942743877628601E-3</v>
      </c>
      <c r="F8">
        <v>1.2950545314931801E-3</v>
      </c>
      <c r="G8">
        <v>-9.4379750108776201E-4</v>
      </c>
      <c r="H8">
        <v>1.34547887279426E-3</v>
      </c>
      <c r="I8">
        <v>1.4478071311337901E-4</v>
      </c>
      <c r="J8">
        <v>4.3033741804880801E-4</v>
      </c>
      <c r="K8">
        <v>-3.0257843241796002E-4</v>
      </c>
      <c r="L8">
        <v>-1.91987945053201E-4</v>
      </c>
      <c r="M8">
        <v>1.8138217691061201E-4</v>
      </c>
      <c r="N8">
        <v>153</v>
      </c>
    </row>
    <row r="9" spans="1:14" x14ac:dyDescent="0.35">
      <c r="A9" t="s">
        <v>14</v>
      </c>
      <c r="B9">
        <v>7.47397049074595E-2</v>
      </c>
      <c r="C9">
        <v>4.3158611868224896E-3</v>
      </c>
      <c r="D9">
        <v>-2.1373741570552999E-2</v>
      </c>
      <c r="E9">
        <v>-2.06654563395278E-3</v>
      </c>
      <c r="F9">
        <v>-5.9671023735261798E-3</v>
      </c>
      <c r="G9">
        <v>6.8081705999737405E-4</v>
      </c>
      <c r="H9">
        <v>3.2482031141667098E-3</v>
      </c>
      <c r="I9">
        <v>-3.2392694970422997E-5</v>
      </c>
      <c r="J9">
        <v>-4.8133622102809802E-4</v>
      </c>
      <c r="K9">
        <v>-4.0902804202236099E-4</v>
      </c>
      <c r="L9">
        <v>6.1022471145867401E-4</v>
      </c>
      <c r="M9">
        <v>1.6860675437676501E-4</v>
      </c>
      <c r="N9">
        <f>1351-1234+1</f>
        <v>118</v>
      </c>
    </row>
    <row r="10" spans="1:14" x14ac:dyDescent="0.35">
      <c r="N10" s="1"/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"/>
  <sheetViews>
    <sheetView workbookViewId="0"/>
  </sheetViews>
  <sheetFormatPr defaultColWidth="10.90625" defaultRowHeight="14.5" x14ac:dyDescent="0.35"/>
  <cols>
    <col min="1" max="1" width="11.36328125" customWidth="1"/>
  </cols>
  <sheetData>
    <row r="1" spans="1:14" x14ac:dyDescent="0.35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19</v>
      </c>
      <c r="N1" t="s">
        <v>28</v>
      </c>
    </row>
    <row r="2" spans="1:14" x14ac:dyDescent="0.35">
      <c r="A2" t="s">
        <v>11</v>
      </c>
      <c r="B2">
        <v>7.4740286818355303E-2</v>
      </c>
      <c r="C2">
        <v>-4.7488383148216401E-3</v>
      </c>
      <c r="D2">
        <v>-2.06133948968759E-2</v>
      </c>
      <c r="E2">
        <v>1.1711568629546899E-3</v>
      </c>
      <c r="F2">
        <v>-5.4904676919089396E-3</v>
      </c>
      <c r="G2">
        <v>2.3290842074255602E-3</v>
      </c>
      <c r="H2">
        <v>3.2405229267737602E-3</v>
      </c>
      <c r="I2">
        <v>-1.41669414646787E-3</v>
      </c>
      <c r="J2">
        <v>-2.36876933518585E-5</v>
      </c>
      <c r="K2">
        <v>3.93098924315466E-4</v>
      </c>
      <c r="L2">
        <v>2.92409479158671E-4</v>
      </c>
      <c r="M2">
        <v>1.9392984145864801E-4</v>
      </c>
      <c r="N2">
        <v>108</v>
      </c>
    </row>
    <row r="3" spans="1:14" x14ac:dyDescent="0.35">
      <c r="A3" t="s">
        <v>12</v>
      </c>
      <c r="B3">
        <v>7.4741273122623797E-2</v>
      </c>
      <c r="C3">
        <v>-7.1557353275865498E-3</v>
      </c>
      <c r="D3">
        <v>-1.9006276966986001E-2</v>
      </c>
      <c r="E3">
        <v>2.74586466327697E-3</v>
      </c>
      <c r="F3">
        <v>-1.09258980860655E-2</v>
      </c>
      <c r="G3">
        <v>-2.8339303126732201E-4</v>
      </c>
      <c r="H3">
        <v>3.26893855732801E-3</v>
      </c>
      <c r="I3">
        <v>8.4832857846625599E-4</v>
      </c>
      <c r="J3">
        <v>7.7482267997506496E-4</v>
      </c>
      <c r="K3">
        <v>-4.8790573398550298E-4</v>
      </c>
      <c r="L3">
        <v>1.5008127813388E-6</v>
      </c>
      <c r="M3">
        <v>2.1421265009096099E-4</v>
      </c>
      <c r="N3">
        <f>158-109+1</f>
        <v>50</v>
      </c>
    </row>
    <row r="4" spans="1:14" x14ac:dyDescent="0.35">
      <c r="A4" t="s">
        <v>16</v>
      </c>
      <c r="B4">
        <v>7.4741511032465402E-2</v>
      </c>
      <c r="C4">
        <v>-2.0735236784292701E-3</v>
      </c>
      <c r="D4">
        <v>-2.4920655339687899E-2</v>
      </c>
      <c r="E4">
        <v>2.18875912372501E-3</v>
      </c>
      <c r="F4">
        <v>1.5884481590861599E-3</v>
      </c>
      <c r="G4">
        <v>-1.3804183105722201E-3</v>
      </c>
      <c r="H4">
        <v>-7.5332715720041599E-6</v>
      </c>
      <c r="I4">
        <v>6.7953078431840105E-4</v>
      </c>
      <c r="J4">
        <v>9.7276594989730003E-4</v>
      </c>
      <c r="K4">
        <v>-5.1678881235785298E-4</v>
      </c>
      <c r="L4">
        <v>-1.2563828600631601E-4</v>
      </c>
      <c r="M4">
        <v>2.2326587572485401E-4</v>
      </c>
      <c r="N4">
        <f>370-159+1</f>
        <v>212</v>
      </c>
    </row>
    <row r="5" spans="1:14" x14ac:dyDescent="0.35">
      <c r="A5" t="s">
        <v>13</v>
      </c>
      <c r="B5">
        <v>7.4741574806553898E-2</v>
      </c>
      <c r="C5">
        <v>2.0547049375994999E-3</v>
      </c>
      <c r="D5">
        <v>-1.9055835671109401E-2</v>
      </c>
      <c r="E5">
        <v>-5.1421507370494595E-4</v>
      </c>
      <c r="F5">
        <v>-7.7560107865326904E-3</v>
      </c>
      <c r="G5">
        <v>2.6531155311663101E-4</v>
      </c>
      <c r="H5">
        <v>2.3979733771828499E-3</v>
      </c>
      <c r="I5">
        <v>-3.3984713943543E-4</v>
      </c>
      <c r="J5">
        <v>4.9804991088408905E-4</v>
      </c>
      <c r="K5">
        <v>2.5766193416336499E-5</v>
      </c>
      <c r="L5">
        <v>1.2557992211223299E-4</v>
      </c>
      <c r="M5">
        <v>1.8752087822567799E-4</v>
      </c>
      <c r="N5">
        <f>493-371+1</f>
        <v>123</v>
      </c>
    </row>
    <row r="6" spans="1:14" x14ac:dyDescent="0.35">
      <c r="A6" t="s">
        <v>15</v>
      </c>
      <c r="B6">
        <v>7.47408601279929E-2</v>
      </c>
      <c r="C6">
        <v>-2.2751073330413798E-3</v>
      </c>
      <c r="D6">
        <v>-1.06007349658365E-2</v>
      </c>
      <c r="E6">
        <v>-1.2038858275332199E-3</v>
      </c>
      <c r="F6">
        <v>-7.8897591854655297E-3</v>
      </c>
      <c r="G6">
        <v>1.23127594211462E-3</v>
      </c>
      <c r="H6">
        <v>8.1096737463530705E-4</v>
      </c>
      <c r="I6">
        <v>-1.7974281696919999E-4</v>
      </c>
      <c r="J6">
        <v>9.8192620081627392E-4</v>
      </c>
      <c r="K6">
        <v>-2.71725924779165E-5</v>
      </c>
      <c r="L6">
        <v>1.0245981482492801E-4</v>
      </c>
      <c r="M6">
        <v>1.9842469060419801E-4</v>
      </c>
      <c r="N6">
        <f>720-494+1</f>
        <v>227</v>
      </c>
    </row>
    <row r="7" spans="1:14" x14ac:dyDescent="0.35">
      <c r="A7" t="s">
        <v>18</v>
      </c>
      <c r="B7">
        <v>7.4738717420487405E-2</v>
      </c>
      <c r="C7">
        <v>-3.6769802098208602E-3</v>
      </c>
      <c r="D7">
        <v>-9.1203522602091198E-3</v>
      </c>
      <c r="E7">
        <v>6.2948256443932198E-3</v>
      </c>
      <c r="F7">
        <v>-4.2642951692228098E-3</v>
      </c>
      <c r="G7">
        <v>-1.1201364262279901E-3</v>
      </c>
      <c r="H7">
        <v>1.62526971963206E-3</v>
      </c>
      <c r="I7">
        <v>-3.3204880368382402E-4</v>
      </c>
      <c r="J7">
        <v>-6.0705986133239198E-4</v>
      </c>
      <c r="K7">
        <v>6.28370903862589E-4</v>
      </c>
      <c r="L7">
        <v>3.9004242981700399E-4</v>
      </c>
      <c r="M7">
        <v>1.96153844400584E-4</v>
      </c>
      <c r="N7">
        <f>781-721+1</f>
        <v>61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47881-1629-47C2-B573-77084CB6D70D}">
  <dimension ref="A1:B4"/>
  <sheetViews>
    <sheetView workbookViewId="0"/>
  </sheetViews>
  <sheetFormatPr defaultRowHeight="14.5" x14ac:dyDescent="0.35"/>
  <cols>
    <col min="1" max="1" width="13.7265625" customWidth="1"/>
  </cols>
  <sheetData>
    <row r="1" spans="1:2" x14ac:dyDescent="0.35">
      <c r="A1" t="s">
        <v>23</v>
      </c>
      <c r="B1" t="s">
        <v>25</v>
      </c>
    </row>
    <row r="2" spans="1:2" x14ac:dyDescent="0.35">
      <c r="A2" t="s">
        <v>24</v>
      </c>
      <c r="B2" t="s">
        <v>27</v>
      </c>
    </row>
    <row r="3" spans="1:2" x14ac:dyDescent="0.35">
      <c r="A3" t="s">
        <v>19</v>
      </c>
      <c r="B3" t="s">
        <v>26</v>
      </c>
    </row>
    <row r="4" spans="1:2" x14ac:dyDescent="0.35">
      <c r="A4" t="s">
        <v>28</v>
      </c>
      <c r="B4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Age1</vt:lpstr>
      <vt:lpstr>Age2</vt:lpstr>
      <vt:lpstr>Age3</vt:lpstr>
      <vt:lpstr>Fields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alexandp</dc:creator>
  <cp:lastModifiedBy>Hello</cp:lastModifiedBy>
  <dcterms:created xsi:type="dcterms:W3CDTF">2021-03-10T20:43:19Z</dcterms:created>
  <dcterms:modified xsi:type="dcterms:W3CDTF">2021-03-31T02:16:13Z</dcterms:modified>
</cp:coreProperties>
</file>