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All sites" sheetId="1" r:id="rId4"/>
    <sheet state="visible" name="SPVF Metadata" sheetId="2" r:id="rId5"/>
    <sheet state="visible" name="SSMS Metadata" sheetId="3" r:id="rId6"/>
    <sheet state="visible" name="SPMS metadata" sheetId="4" r:id="rId7"/>
    <sheet state="visible" name="SPRT Metadata" sheetId="5" r:id="rId8"/>
    <sheet state="visible" name="SSVF Metadata" sheetId="6" r:id="rId9"/>
    <sheet state="visible" name="SSRT Metadata" sheetId="7" r:id="rId10"/>
    <sheet state="visible" name="NPMS Metadata" sheetId="8" r:id="rId11"/>
    <sheet state="visible" name="LRMS Metadata" sheetId="9" r:id="rId12"/>
    <sheet state="visible" name="TMMS Metadata" sheetId="10" r:id="rId13"/>
    <sheet state="visible" name="SSH_03" sheetId="11" r:id="rId14"/>
    <sheet state="visible" name="SSH_08" sheetId="12" r:id="rId15"/>
    <sheet state="visible" name="SSH_12" sheetId="13" r:id="rId16"/>
    <sheet state="visible" name="SSH_A4" sheetId="14" r:id="rId17"/>
    <sheet state="visible" name="SSH_06" sheetId="15" r:id="rId18"/>
    <sheet state="visible" name="SSH_11" sheetId="16" r:id="rId19"/>
    <sheet state="visible" name="SSH_15a" sheetId="17" r:id="rId20"/>
    <sheet state="visible" name="SSH_15b" sheetId="18" r:id="rId21"/>
    <sheet state="visible" name="SSH_15c" sheetId="19" r:id="rId22"/>
    <sheet state="visible" name="SSH_51" sheetId="20" r:id="rId23"/>
    <sheet state="visible" name="SSH_55a" sheetId="21" r:id="rId24"/>
    <sheet state="visible" name="SSH_55b" sheetId="22" r:id="rId25"/>
    <sheet state="visible" name="SSH_60" sheetId="23" r:id="rId26"/>
    <sheet state="visible" name="SSH_61" sheetId="24" r:id="rId27"/>
    <sheet state="visible" name="SSH_53" sheetId="25" r:id="rId28"/>
    <sheet state="visible" name="SSH_74" sheetId="26" r:id="rId2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2">
      <text>
        <t xml:space="preserve">a number of different instruments are used, and I'm not sure if they are all sensors or some are manual
	-Marc Berghouse</t>
      </text>
    </comment>
  </commentList>
</comments>
</file>

<file path=xl/comments2.xml><?xml version="1.0" encoding="utf-8"?>
<comments xmlns:r="http://schemas.openxmlformats.org/officeDocument/2006/relationships" xmlns="http://schemas.openxmlformats.org/spreadsheetml/2006/main">
  <authors>
    <author/>
  </authors>
  <commentList>
    <comment authorId="0" ref="B7">
      <text>
        <t xml:space="preserve">depth here should be 140, although the metadata says "D-20". The metadata always states 20 and D-20, although the variable names would indicate the depths are 30 and 140.
	-Marc Berghouse</t>
      </text>
    </comment>
    <comment authorId="0" ref="B6">
      <text>
        <t xml:space="preserve">I believe the depth here should be 30 cm, although the metadata says 20
	-Marc Berghouse</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Like LRMS, the metadata for TMMS says 20 cm and D-20 cm, but the variable names would indicate 30 cm and 80 cm.
	-Marc Berghouse</t>
      </text>
    </comment>
  </commentList>
</comments>
</file>

<file path=xl/comments4.xml><?xml version="1.0" encoding="utf-8"?>
<comments xmlns:r="http://schemas.openxmlformats.org/officeDocument/2006/relationships" xmlns="http://schemas.openxmlformats.org/spreadsheetml/2006/main">
  <authors>
    <author/>
  </authors>
  <commentList>
    <comment authorId="0" ref="J12">
      <text>
        <t xml:space="preserve">not sure if 0 values are legitimate or missing
	-Marc Berghouse</t>
      </text>
    </comment>
  </commentList>
</comments>
</file>

<file path=xl/sharedStrings.xml><?xml version="1.0" encoding="utf-8"?>
<sst xmlns="http://schemas.openxmlformats.org/spreadsheetml/2006/main" count="3464" uniqueCount="491">
  <si>
    <t>Program</t>
  </si>
  <si>
    <t>Site</t>
  </si>
  <si>
    <t>Sub-site</t>
  </si>
  <si>
    <t>Sister site</t>
  </si>
  <si>
    <t>Lat</t>
  </si>
  <si>
    <t>Long</t>
  </si>
  <si>
    <t>Datum</t>
  </si>
  <si>
    <t>Elevation (m)</t>
  </si>
  <si>
    <t>Elevation Datum</t>
  </si>
  <si>
    <t>vegetation</t>
  </si>
  <si>
    <t>NLCD 2016 Land Cover</t>
  </si>
  <si>
    <t>Aridity index</t>
  </si>
  <si>
    <t>Mean annual precipitation (mm)</t>
  </si>
  <si>
    <t>Soil CO2 Data?</t>
  </si>
  <si>
    <t>Link to all Shale Hills CZO data</t>
  </si>
  <si>
    <t>notes</t>
  </si>
  <si>
    <t>CZO</t>
  </si>
  <si>
    <t>Shale Hills</t>
  </si>
  <si>
    <t>SPVF</t>
  </si>
  <si>
    <t>NAD83</t>
  </si>
  <si>
    <t>deciduous forest</t>
  </si>
  <si>
    <t>yes</t>
  </si>
  <si>
    <t>http://www.czo.psu.edu/data_overview2.html</t>
  </si>
  <si>
    <t xml:space="preserve">The Shale Hills subcatchment is covered by a mature forest dominated by oak species. Generally, productivity is greater on south aspects than north, greater in swales than planar slopes, and greater in the valley floor than ridgetops. </t>
  </si>
  <si>
    <t>SPMS</t>
  </si>
  <si>
    <t>SPRT</t>
  </si>
  <si>
    <t>SSVF</t>
  </si>
  <si>
    <t>no</t>
  </si>
  <si>
    <t>SSMS</t>
  </si>
  <si>
    <t>SSRT</t>
  </si>
  <si>
    <t>NSVF</t>
  </si>
  <si>
    <t>NSMS</t>
  </si>
  <si>
    <t>NSRT</t>
  </si>
  <si>
    <t>NPVF</t>
  </si>
  <si>
    <t>NPMS</t>
  </si>
  <si>
    <t>NPRT</t>
  </si>
  <si>
    <t>LRRT</t>
  </si>
  <si>
    <t>LRMS</t>
  </si>
  <si>
    <t>LRVF</t>
  </si>
  <si>
    <t>TMMS</t>
  </si>
  <si>
    <t>SSH_03</t>
  </si>
  <si>
    <t>SPRT?</t>
  </si>
  <si>
    <t>NAD 1983 State Plane Pennsylvania South FIPS 3702</t>
  </si>
  <si>
    <t>SSH_08</t>
  </si>
  <si>
    <t>SPMS?</t>
  </si>
  <si>
    <t>SSH_12</t>
  </si>
  <si>
    <t>SSMS?</t>
  </si>
  <si>
    <t>SSH_A4</t>
  </si>
  <si>
    <t>SSH_06</t>
  </si>
  <si>
    <t>SPVF?</t>
  </si>
  <si>
    <t>SSH_11</t>
  </si>
  <si>
    <t>SSVF?</t>
  </si>
  <si>
    <t>SSH_15</t>
  </si>
  <si>
    <t>SSH_51</t>
  </si>
  <si>
    <t>SSH_55</t>
  </si>
  <si>
    <t>SSH_60</t>
  </si>
  <si>
    <t>SSH_61</t>
  </si>
  <si>
    <t>SSH_53</t>
  </si>
  <si>
    <t>SSH_74</t>
  </si>
  <si>
    <t xml:space="preserve"> SSH_01</t>
  </si>
  <si>
    <t>Variable</t>
  </si>
  <si>
    <t>Variable notes</t>
  </si>
  <si>
    <t>Depth</t>
  </si>
  <si>
    <t># observations</t>
  </si>
  <si>
    <t>Frequency</t>
  </si>
  <si>
    <t>Start date</t>
  </si>
  <si>
    <t>End date</t>
  </si>
  <si>
    <t>Method</t>
  </si>
  <si>
    <t>Model</t>
  </si>
  <si>
    <t>Rough % of missing data</t>
  </si>
  <si>
    <t>Continuous?</t>
  </si>
  <si>
    <t>Link</t>
  </si>
  <si>
    <t>NO3 (ppm)</t>
  </si>
  <si>
    <t>Concentration of nitrate in soil porewater</t>
  </si>
  <si>
    <t>yearly</t>
  </si>
  <si>
    <t>Manual</t>
  </si>
  <si>
    <t>nested-suction lysimeter (1900 series, SoilMoisture Equipment Corp., Santa Barbara, CA)</t>
  </si>
  <si>
    <t>http://www.czo.psu.edu/data_geochemical_geophysical.html ("soil porewater" under "Soil Gas and Porewater Concentration Data - Jason Kaye" heading)</t>
  </si>
  <si>
    <t>weekly</t>
  </si>
  <si>
    <t>twice</t>
  </si>
  <si>
    <t>NH4 (ppm)</t>
  </si>
  <si>
    <t>Concentration of ammonium in soil porewater</t>
  </si>
  <si>
    <t>DOC (ppm)</t>
  </si>
  <si>
    <t>Concentration of dissolved organic carbon in soil porewater (measured on Shimazdu TOC machine)</t>
  </si>
  <si>
    <t>once</t>
  </si>
  <si>
    <t>CO2_50_low</t>
  </si>
  <si>
    <t>units = ppm; concentration of CO2 from 0 – 6,000ppm</t>
  </si>
  <si>
    <t>15 minutes</t>
  </si>
  <si>
    <t>Sensor</t>
  </si>
  <si>
    <t>Eosense eosGP</t>
  </si>
  <si>
    <t>http://www.czo.psu.edu/data/ShaleHills/spvf_sits_co2.html</t>
  </si>
  <si>
    <t>CO2_50_hi</t>
  </si>
  <si>
    <t>units = ppm; concentration of CO2 from 0 – 50,000ppm</t>
  </si>
  <si>
    <t>lo vs hi refers to calibration: lo=0-5000, hi=5000-50000</t>
  </si>
  <si>
    <t>CO2_50_tempC</t>
  </si>
  <si>
    <t>units = degC; sensor temperature at depth of 50cm</t>
  </si>
  <si>
    <t>CO2_70_low</t>
  </si>
  <si>
    <t>CO2_70_hi</t>
  </si>
  <si>
    <t>CO2_70_tempC</t>
  </si>
  <si>
    <t>degC; sensor temperature at depth of 50cm</t>
  </si>
  <si>
    <t>O2_50_concentration_Avg</t>
  </si>
  <si>
    <t>units = %; concentration of O2 at 50 cm</t>
  </si>
  <si>
    <t>Apogee SO-411</t>
  </si>
  <si>
    <t>http://www.czo.psu.edu/data/ShaleHills/spvf_sits_o2.html</t>
  </si>
  <si>
    <t>Sensor_50_mv_Avg</t>
  </si>
  <si>
    <t>units = mv; raw readings in mv</t>
  </si>
  <si>
    <t>Sensor_50_TC_Avg</t>
  </si>
  <si>
    <t>units = degC; average sensor temperature at depth of 50cm</t>
  </si>
  <si>
    <t>O2_70_concentration_Avg</t>
  </si>
  <si>
    <t>units = %; concentration of O2 at 70 cm</t>
  </si>
  <si>
    <t>Sensor_70_mv_Avg</t>
  </si>
  <si>
    <t>Sensor_70_TC_Avg</t>
  </si>
  <si>
    <t>units = degC; average sensor temperature at depth of 0cm</t>
  </si>
  <si>
    <t>pH, alk, major ions and nutrients</t>
  </si>
  <si>
    <t>alk units are meq/L, all ion units are uM</t>
  </si>
  <si>
    <t>various depths</t>
  </si>
  <si>
    <t>http://www.czo.psu.edu/data_geochemical_geophysical.html ("soil porewater" under the "Aqueous Chemistry - Susan Brantley &amp; Chris Duffy" heading)</t>
  </si>
  <si>
    <t>precipitation</t>
  </si>
  <si>
    <t>Total Hourly Precipitation Amount (mm)</t>
  </si>
  <si>
    <t>hourly</t>
  </si>
  <si>
    <t>Not Sure</t>
  </si>
  <si>
    <t>Quality controlled precipitation data has been prepared using the (1) field observations from the OTT Pluvio (2) weighing type rain gauge, (2) field observations from the ThiesCLIMA Laser Precipitation Monitor (LPM), (3) correlation with hourly tipping bucket gauges located at Shale Hills CZO, and (4) external database when there is no data available</t>
  </si>
  <si>
    <t>https://www.hydroshare.org/resource/b83ff173b96f48b192c5b73b736ecaa1/</t>
  </si>
  <si>
    <t>pCO2 (ppmv)</t>
  </si>
  <si>
    <t>Custom built well (see section 3.1:  https://www.sciencedirect.com/science/article/pii/S088329271530010X#bib45)</t>
  </si>
  <si>
    <t>http://www.czo.psu.edu/data_geochemical_geophysical.html (Look for "pCO2" under "Soil gas and porewater concentration" under the Shale Hills heading)</t>
  </si>
  <si>
    <t>Depth (cm)</t>
  </si>
  <si>
    <t>TmStamp</t>
  </si>
  <si>
    <t>Time zone is UTC</t>
  </si>
  <si>
    <t>(e.g.,”PreSens OXYBase WR-RS232” or “EGM” or “GC”)</t>
  </si>
  <si>
    <t>http://www.czo.psu.edu/SPMS_Gas_Sample_Level_0.html</t>
  </si>
  <si>
    <t>DiffVolt_1</t>
  </si>
  <si>
    <t>differential voltage (mV) for O2 sensor at 20cm</t>
  </si>
  <si>
    <t>Apogee Instruments SO-110 sensors</t>
  </si>
  <si>
    <t>missing 11/06/2015 - 03/08/2016</t>
  </si>
  <si>
    <t>DiffVolt_2</t>
  </si>
  <si>
    <t>differential voltage (mV) for O2 sensor at D-20cm</t>
  </si>
  <si>
    <t>D-20</t>
  </si>
  <si>
    <t>O2_20</t>
  </si>
  <si>
    <t>% O2 concentration</t>
  </si>
  <si>
    <t>O2_D_20</t>
  </si>
  <si>
    <t>T109_1_C</t>
  </si>
  <si>
    <t>degC, O2 sensor temperature at 20 cm</t>
  </si>
  <si>
    <t>T109_2_C</t>
  </si>
  <si>
    <t>degC, O2 sensor temperature at D-20 cm</t>
  </si>
  <si>
    <t>CO2_20_lo</t>
  </si>
  <si>
    <t>ppm, parts per million from CO2 sensor at 20cm</t>
  </si>
  <si>
    <t>CO2_20_hi</t>
  </si>
  <si>
    <t>CO2_20_temp</t>
  </si>
  <si>
    <t>degC, CO2 sensor temperature at 20cm</t>
  </si>
  <si>
    <t>CO2_D_20_temp</t>
  </si>
  <si>
    <t>CO2_D_20_lo</t>
  </si>
  <si>
    <t>ppm, parts per million from CO2 sensor at D-20cm</t>
  </si>
  <si>
    <t>CO2_D_20_hi</t>
  </si>
  <si>
    <t>http://www.czo.psu.edu/NPMS_Gas_Sample_Level_0.html</t>
  </si>
  <si>
    <t>Units = mV, differential voltage for O2 sensor at 20cm</t>
  </si>
  <si>
    <t>http://www.czo.psu.edu/LRMS_Gas_Sample_Level_0.html</t>
  </si>
  <si>
    <t>Units = mV, differential voltage for O2 sensor at D-20</t>
  </si>
  <si>
    <t>O2_30</t>
  </si>
  <si>
    <t>Units = %, O2 concentration</t>
  </si>
  <si>
    <t>O2_140</t>
  </si>
  <si>
    <t>T109_1_C, Units = degC, O2 sensor temperature at 20 cm</t>
  </si>
  <si>
    <t>T109_2_C, Units = degC, O2 sensor temperature at D-20 cm</t>
  </si>
  <si>
    <t>CO2_30_lo</t>
  </si>
  <si>
    <t>Units = ppm</t>
  </si>
  <si>
    <t>Eosense EosGP</t>
  </si>
  <si>
    <t>CO2_30_hi</t>
  </si>
  <si>
    <t>Units = ppm,</t>
  </si>
  <si>
    <t>CO2_30_temp</t>
  </si>
  <si>
    <t>Units degC</t>
  </si>
  <si>
    <t>CO2_140_lo</t>
  </si>
  <si>
    <t>CO2_140_hi</t>
  </si>
  <si>
    <t>CO2_140_temp</t>
  </si>
  <si>
    <t>Precipitation</t>
  </si>
  <si>
    <t>10_min_Main_Precip_mm, TimeSupport= 10 min, Units = mm, total amount of rain</t>
  </si>
  <si>
    <t>10 minutes</t>
  </si>
  <si>
    <t>Tipping bucket</t>
  </si>
  <si>
    <t>http://www.czo.psu.edu/data/GarnerRun/LRMS_Precip_ten_min.html</t>
  </si>
  <si>
    <t>http://www.czo.psu.edu/TMMS_Gas_Sample_Level_0.html</t>
  </si>
  <si>
    <t>O2_80</t>
  </si>
  <si>
    <t>CO2_80_lo</t>
  </si>
  <si>
    <t>CO2_80_hi</t>
  </si>
  <si>
    <t>CO2_80_temp</t>
  </si>
  <si>
    <t>TMMS_10_Min_Precip, TimeSupport= 10 min, Units = mm, total amount of rain</t>
  </si>
  <si>
    <t>http://www.czo.psu.edu/data/GarnerRun/TMMS_Precip_ten_min.html</t>
  </si>
  <si>
    <t>soil moisture</t>
  </si>
  <si>
    <t>Units = m3/m3</t>
  </si>
  <si>
    <t>5 minutes</t>
  </si>
  <si>
    <t xml:space="preserve">Decagon 5TE probes </t>
  </si>
  <si>
    <t>http://www.czo.psu.edu/data_hpsm_map.html</t>
  </si>
  <si>
    <t>soil temperature</t>
  </si>
  <si>
    <r>
      <t xml:space="preserve">Units = </t>
    </r>
    <r>
      <rPr>
        <rFont val="Cambria"/>
        <color rgb="FF000000"/>
        <sz val="11.0"/>
        <vertAlign val="superscript"/>
      </rPr>
      <t>o</t>
    </r>
    <r>
      <rPr>
        <rFont val="Cambria"/>
        <color rgb="FF000000"/>
        <sz val="11.0"/>
      </rPr>
      <t>C</t>
    </r>
  </si>
  <si>
    <t>Campbell Scientific 229 probes or Decagon 5TE probes</t>
  </si>
  <si>
    <t>http://www.czo.psu.edu/data_hpst_map.html</t>
  </si>
  <si>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</si>
  <si>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</si>
  <si>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</si>
  <si>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</si>
  <si>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t>electrical conductivity</t>
  </si>
  <si>
    <t>Units = dS/m</t>
  </si>
  <si>
    <t>Decagon 5TE probes or Stevens Hydra Probes</t>
  </si>
  <si>
    <t>http://www.czo.psu.edu/data_hpec_map.html</t>
  </si>
  <si>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</si>
  <si>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</si>
  <si>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</si>
  <si>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</si>
  <si>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</si>
  <si>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t>SoilMoisture5TE -10, Units = m3/m3</t>
  </si>
  <si>
    <t>10cm</t>
  </si>
  <si>
    <t xml:space="preserve">Stevens Hydra Probes </t>
  </si>
  <si>
    <t>SoilMoisture5TE -48, Units = m3/m3</t>
  </si>
  <si>
    <t>48cm</t>
  </si>
  <si>
    <t>SoilMoisture5TE-81, Units = m3/m3</t>
  </si>
  <si>
    <t>81cm</t>
  </si>
  <si>
    <t>SoilMoistureHP-11, Units = m3/m3</t>
  </si>
  <si>
    <t>11cm</t>
  </si>
  <si>
    <t>SoilMoistureHP-27, Units = m3/m3</t>
  </si>
  <si>
    <t>27cm</t>
  </si>
  <si>
    <t>SoilMoistureHP -48, Units = m3/m3</t>
  </si>
  <si>
    <t>48cm_a</t>
  </si>
  <si>
    <t>SoilMoistureHP-64, Units = m3/m3</t>
  </si>
  <si>
    <t>64cm</t>
  </si>
  <si>
    <t>SoilTemperature5TE-10, Units = oC</t>
  </si>
  <si>
    <t>SoilTemperature5TE -48, Units = oC</t>
  </si>
  <si>
    <t>SoilTemperature5TE-81, Units = oC</t>
  </si>
  <si>
    <t>SoilTemperatureHP-11, Units = oC</t>
  </si>
  <si>
    <t>SoilTemperatureHP-27, Units = oC</t>
  </si>
  <si>
    <t>SoilTemperatureHP-48, Units = oC</t>
  </si>
  <si>
    <t>SoilTemperatureHP-64, Units = oC</t>
  </si>
  <si>
    <t>ElectricConductivity5TE-10, Units = dS/m</t>
  </si>
  <si>
    <t>ElectricConductivity5TE -48, Units = dS/m</t>
  </si>
  <si>
    <t>ElectricConductivity5TE -81, Units = dS/m</t>
  </si>
  <si>
    <t>ElectricConductivityHP-11, Units = dS/m</t>
  </si>
  <si>
    <t>ElectricConductivityHP-27, Units = dS/m</t>
  </si>
  <si>
    <t>ElectricConductivityHP-48, Units = dS/m</t>
  </si>
  <si>
    <t>ElectricConductivityHP-64, Units = dS/m</t>
  </si>
  <si>
    <t>matric potential</t>
  </si>
  <si>
    <t>MatricPotential-10, Units = kPa</t>
  </si>
  <si>
    <t>Decagon MPS1 probes</t>
  </si>
  <si>
    <t>http://www.czo.psu.edu/data_hpmpsmp_map.html</t>
  </si>
  <si>
    <t>MatricPotential-48, Units = kPa</t>
  </si>
  <si>
    <t>MatricPotential-81, Units = kPa</t>
  </si>
  <si>
    <t>5cm</t>
  </si>
  <si>
    <t>20cm</t>
  </si>
  <si>
    <t>36cm</t>
  </si>
  <si>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</si>
  <si>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</si>
  <si>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</si>
  <si>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t>60cm</t>
  </si>
  <si>
    <t>1 minute</t>
  </si>
  <si>
    <t>40cm</t>
  </si>
  <si>
    <t>30cm</t>
  </si>
  <si>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</si>
  <si>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</si>
  <si>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</si>
  <si>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</si>
  <si>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r>
      <t xml:space="preserve">Units = </t>
    </r>
    <r>
      <rPr>
        <rFont val="Cambria"/>
        <color rgb="FF000000"/>
        <sz val="11.0"/>
        <vertAlign val="superscript"/>
      </rPr>
      <t>o</t>
    </r>
    <r>
      <rPr>
        <rFont val="Cambria"/>
        <color rgb="FF000000"/>
        <sz val="11.0"/>
      </rPr>
      <t>C</t>
    </r>
  </si>
  <si>
    <t>water table</t>
  </si>
  <si>
    <t>Units = mm</t>
  </si>
  <si>
    <t>0.5 m Odyssey Capacitance Water Level Recorder or pressure transducer</t>
  </si>
  <si>
    <t>http://www.czo.psu.edu/data_hpwt_map.html</t>
  </si>
  <si>
    <t>SoilMoisture5TE -11, Units = m3/m3</t>
  </si>
  <si>
    <t>SoilMoisture5TE -36, Units = m3/m3</t>
  </si>
  <si>
    <t>SoilMoisture5TE-66, Units = m3/m3</t>
  </si>
  <si>
    <t>66cm</t>
  </si>
  <si>
    <t>11cm_a</t>
  </si>
  <si>
    <t>SoilMoistureHP-24, Units = m3/m3</t>
  </si>
  <si>
    <t>24cm</t>
  </si>
  <si>
    <t>SoilMoistureHP -36, Units = m3/m3</t>
  </si>
  <si>
    <t>36cm_a</t>
  </si>
  <si>
    <t>SoilMoistureHP-51, Units = m3/m3</t>
  </si>
  <si>
    <t>51cm</t>
  </si>
  <si>
    <t>SoilTemperature5TE-11, Units = oC</t>
  </si>
  <si>
    <t>SoilTemperature5TE -36, Units = oC</t>
  </si>
  <si>
    <t>SoilTemperature5TE-66, Units = oC</t>
  </si>
  <si>
    <t>SoilTemperatureHP-24, Units = oC</t>
  </si>
  <si>
    <t>SoilTemperatureHP-36, Units = oC</t>
  </si>
  <si>
    <t>SoilTemperatureHP-51, Units = oC</t>
  </si>
  <si>
    <t>ElectricConductivity5TE-11, Units = dS/m</t>
  </si>
  <si>
    <t>ElectricConductivity5TE -36, Units = dS/m</t>
  </si>
  <si>
    <t>ElectricConductivity5TE -66, Units = dS/m</t>
  </si>
  <si>
    <t>ElectricConductivityHP-24, Units = dS/m</t>
  </si>
  <si>
    <t>ElectricConductivityHP-36, Units = dS/m</t>
  </si>
  <si>
    <t>ElectricConductivityHP-51, Units = dS/m</t>
  </si>
  <si>
    <t>MatricPotential-11, Units = kPa</t>
  </si>
  <si>
    <t>MatricPotential-36, Units = kPa</t>
  </si>
  <si>
    <t>MatricPotential-66, Units = kPa</t>
  </si>
  <si>
    <t>SoilMoisture-13, Units = m3/m3</t>
  </si>
  <si>
    <t>13cm</t>
  </si>
  <si>
    <t>not sure if the -999 values are missing or just out of the sensor range</t>
  </si>
  <si>
    <t>SoilMoisture-20, Units = m3/m3</t>
  </si>
  <si>
    <t>SoilMoisture-41, Units = m3/m3</t>
  </si>
  <si>
    <t>41cm</t>
  </si>
  <si>
    <t>SoilMoisture-52, Units = m3/m3</t>
  </si>
  <si>
    <t>52cm</t>
  </si>
  <si>
    <t>SoilMoisture-73, Units = m3/m3</t>
  </si>
  <si>
    <t>73cm</t>
  </si>
  <si>
    <t>SoilMoisture-85, Units = m3/m3</t>
  </si>
  <si>
    <t>85cm</t>
  </si>
  <si>
    <t>SoilMoisture-91, Units = m3/m3</t>
  </si>
  <si>
    <t>91cm</t>
  </si>
  <si>
    <t>SoilMoisture-109, Units = m3/m3</t>
  </si>
  <si>
    <t>109cm</t>
  </si>
  <si>
    <t>SoilTemperature229-12, Units = oC</t>
  </si>
  <si>
    <t>12cm</t>
  </si>
  <si>
    <t>SoilTemperature229-20, Units = oC</t>
  </si>
  <si>
    <t>SoilTemperature229-36, Units = oC,</t>
  </si>
  <si>
    <t>SoilTemperature229-52, Units = oC</t>
  </si>
  <si>
    <t>SoilTemperature229-74, Units = oC</t>
  </si>
  <si>
    <t>74cm</t>
  </si>
  <si>
    <t>SoilTemperature229-85, Units = oC</t>
  </si>
  <si>
    <t>SoilTemperature229-91, Units = oC</t>
  </si>
  <si>
    <t>SoilTemperature229-105, Units = oC</t>
  </si>
  <si>
    <t>105cm</t>
  </si>
  <si>
    <t>Water Table1, Units = cm</t>
  </si>
  <si>
    <t>Water Table2, Units = cm</t>
  </si>
  <si>
    <t>Water Table3, Units = cm</t>
  </si>
  <si>
    <t>SoilMoisture-5, Units = m3/m3</t>
  </si>
  <si>
    <t>SoilMoisture-41L, Units = m3/m3</t>
  </si>
  <si>
    <t>SoilMoisture-41R, Units = m3/m3</t>
  </si>
  <si>
    <t>41cm_a</t>
  </si>
  <si>
    <t>SoilTemperature5TE-5, Units = oC</t>
  </si>
  <si>
    <t>SoilTemperature5TE -13, Units = oC</t>
  </si>
  <si>
    <t>SoilTemperature5TE -20, Units = oC</t>
  </si>
  <si>
    <t>are 0 values missing, or is this likely the actual temperature?</t>
  </si>
  <si>
    <t>SoilTemperature5TE -41L, Units = oC</t>
  </si>
  <si>
    <t>SoilTemperature5TE -41R, Units = oC</t>
  </si>
  <si>
    <t>Water Table-O, Units = mm</t>
  </si>
  <si>
    <t>mostly</t>
  </si>
  <si>
    <t>SoilMoisture-73L, Units = m3/m3</t>
  </si>
  <si>
    <t>SoilMoisture-73R</t>
  </si>
  <si>
    <t>73cm_a</t>
  </si>
  <si>
    <t>SoilTemperature5TE -52, Units = oC</t>
  </si>
  <si>
    <t>SoilTemperature5TE -73L, Units = oC</t>
  </si>
  <si>
    <t>SoilTemperature5TE -73R, Units = oC,</t>
  </si>
  <si>
    <t>SoilMoisture-L8, Units = m3/m3</t>
  </si>
  <si>
    <t>8cm</t>
  </si>
  <si>
    <t>10 cm Decagon ECH20 TDR probes</t>
  </si>
  <si>
    <t>SoilMoisture-L18, Units = m3/m3</t>
  </si>
  <si>
    <t>18cm</t>
  </si>
  <si>
    <t>SoilMoisture-L40, Units = m3/m3</t>
  </si>
  <si>
    <t>SoilMoisture-L114, Units = m3/m3</t>
  </si>
  <si>
    <t>114cm</t>
  </si>
  <si>
    <t>SoilMoisture-L157, Units = m3/m3</t>
  </si>
  <si>
    <t>157cm</t>
  </si>
  <si>
    <t>SoilMoisture-C5, Units = m3/m3</t>
  </si>
  <si>
    <t>SoilMoisture-C8, Units = m3/m3</t>
  </si>
  <si>
    <t>8cm_a</t>
  </si>
  <si>
    <t>SoilMoisture-C12, Units = m3/m3</t>
  </si>
  <si>
    <t>SoilMoisture-C18, Units = m3/m3</t>
  </si>
  <si>
    <t>18cm_a</t>
  </si>
  <si>
    <t>SoilMoisture-C25, Units = m3/m3</t>
  </si>
  <si>
    <t>25cm</t>
  </si>
  <si>
    <t>SoilMoisture-C40, Units = m3/m3</t>
  </si>
  <si>
    <t>40cm_a</t>
  </si>
  <si>
    <t>SoilMoisture-C71, Units = m3/m3</t>
  </si>
  <si>
    <t>71cm</t>
  </si>
  <si>
    <t>SoilMoisture-C98, Units = m3/m3</t>
  </si>
  <si>
    <t>98cm</t>
  </si>
  <si>
    <t>SoilMoisture-C123, Units = m3/m3</t>
  </si>
  <si>
    <t>123cm</t>
  </si>
  <si>
    <t>SoilMoisture-C162, Units = m3/m3,</t>
  </si>
  <si>
    <t>162cm</t>
  </si>
  <si>
    <t>SoilMoisture-CR1, Units = m3/m3</t>
  </si>
  <si>
    <t>SoilMoisture-CR2, Units = m3/m3</t>
  </si>
  <si>
    <t>20cm_a</t>
  </si>
  <si>
    <t>SoilTemperature-L8, Units = oC</t>
  </si>
  <si>
    <t>SoilTemperature-L18, Units = oC</t>
  </si>
  <si>
    <t>SoilTemperature-L40, Units = oC</t>
  </si>
  <si>
    <t>SoilTemperature-L114, Units = oC</t>
  </si>
  <si>
    <t>SoilTemperature-L157, Units = oC</t>
  </si>
  <si>
    <t>SoilTemperature-C5, Units = oC</t>
  </si>
  <si>
    <t>SoilTemperature-C8, Units = oC</t>
  </si>
  <si>
    <t>SoilTemperature-C12, Units = oC</t>
  </si>
  <si>
    <t>SoilTemperature-C18, Units = oC</t>
  </si>
  <si>
    <t>SoilTemperature-C25, Units = oC</t>
  </si>
  <si>
    <t>SoilTemperature-C40, Units = oC</t>
  </si>
  <si>
    <t>SoilTemperature-C71, Units = oC</t>
  </si>
  <si>
    <t>SoilTemperature-C98, Units = oC</t>
  </si>
  <si>
    <t>SoilTemperature-C123, Units = oC</t>
  </si>
  <si>
    <t>SoilTemperature-C162, Units = oC</t>
  </si>
  <si>
    <t>WaterTable, Units = cm</t>
  </si>
  <si>
    <t>SoilMoisture-C14, Units = m3/m3</t>
  </si>
  <si>
    <t>SoilMoisture-C41, Units = m3/m3</t>
  </si>
  <si>
    <t>SoilMoisture-C86, Units = m3/m3</t>
  </si>
  <si>
    <t>SoilMoisture-C90, Units = m3/m3</t>
  </si>
  <si>
    <t>SoilMoisture-C111, Units = m3/m3</t>
  </si>
  <si>
    <t>SoilMoisture-R5, Units = m3/m3</t>
  </si>
  <si>
    <t>SoilMoisture-R7, Units = m3/m3</t>
  </si>
  <si>
    <t>SoilMoisture-R84, Units = m3/m3</t>
  </si>
  <si>
    <t>SoilMoisture-R141, Units = m3/m3</t>
  </si>
  <si>
    <t>SoilTemperature-C7, Units = oC</t>
  </si>
  <si>
    <t>SoilTemperature-C14, Units = oC</t>
  </si>
  <si>
    <t>SoilTemperature-C44, Units = oC</t>
  </si>
  <si>
    <t>SoilTemperature-C75, Units = oC</t>
  </si>
  <si>
    <t>SoilTemperature-C102, Units = oC</t>
  </si>
  <si>
    <t>SoilTemperature-R5, Units = oC</t>
  </si>
  <si>
    <t>SoilTemperature-R7, Units = oC</t>
  </si>
  <si>
    <t>SoilTemperature-R84, Units = oC</t>
  </si>
  <si>
    <t>SoilTemperature-R141, Units = oC</t>
  </si>
  <si>
    <t>SoilMoisture-8, Units = m3/m3</t>
  </si>
  <si>
    <t>SoilMoisture-14, Units = m3/m3</t>
  </si>
  <si>
    <t>SoilMoisture-R14, Units = m3/m3</t>
  </si>
  <si>
    <t>SoilMoisture-R30, Units = m3/m3</t>
  </si>
  <si>
    <t>SoilTemperature-5, Units = oC</t>
  </si>
  <si>
    <t>SoilTemperature-8, Units = oC</t>
  </si>
  <si>
    <t>SoilTemperature-L14, Units = oC</t>
  </si>
  <si>
    <t>SoilTemperature-R14, Units = oC</t>
  </si>
  <si>
    <t>SoilTemperature-R30, Units = oC</t>
  </si>
  <si>
    <t>SoilMoisture-U5, Units = m3/m3</t>
  </si>
  <si>
    <t>SoilMoisture-U8, Units = m3/m3</t>
  </si>
  <si>
    <t>SoilMoisture-U21, Units = m3/m3</t>
  </si>
  <si>
    <t>21cm</t>
  </si>
  <si>
    <t>SoilMoisture-U31, Units = m3/m3</t>
  </si>
  <si>
    <t>31cm</t>
  </si>
  <si>
    <t>SoilMoisture-U39, Units = m3/m3</t>
  </si>
  <si>
    <t>39cm</t>
  </si>
  <si>
    <t>SoilMoisture-D5, Units = m3/m3</t>
  </si>
  <si>
    <t>5cm_a</t>
  </si>
  <si>
    <t>SoilMoisture-D8, Units = m3/m3</t>
  </si>
  <si>
    <t>SoilMoisture-D15, Units = m3/m3</t>
  </si>
  <si>
    <t>15cm</t>
  </si>
  <si>
    <t>SoilMoisture-D28, Units = m3/m3</t>
  </si>
  <si>
    <t>28cm</t>
  </si>
  <si>
    <t>SoilMoisture-D38, Units = m3/m3</t>
  </si>
  <si>
    <t>38cm</t>
  </si>
  <si>
    <t>SoilTemperature-U5, Units = oC</t>
  </si>
  <si>
    <t>SoilTemperature-U8, Units = oC</t>
  </si>
  <si>
    <t>SoilTemperature-U29, Units = oC</t>
  </si>
  <si>
    <t>SoilTemperature-U38, Units = oC</t>
  </si>
  <si>
    <t>SoilTemperature-D24Root, Units = oC</t>
  </si>
  <si>
    <t>SoilTemperature-D5, Units = oC</t>
  </si>
  <si>
    <t>SoilTemperature-D11, Units = oC</t>
  </si>
  <si>
    <t>SoilTemperature-D20, Units = oC</t>
  </si>
  <si>
    <t>SoilTemperature-D27, Units = oC</t>
  </si>
  <si>
    <t>SoilTemperature-D31, Units = oC</t>
  </si>
  <si>
    <t>Units = m3/m4</t>
  </si>
  <si>
    <t>Units = m3/m5</t>
  </si>
  <si>
    <t>35cm</t>
  </si>
  <si>
    <t>Units = m3/m6</t>
  </si>
  <si>
    <t>Units = m3/m7</t>
  </si>
  <si>
    <t>86cm</t>
  </si>
  <si>
    <t>Units = m3/m8</t>
  </si>
  <si>
    <t>95cm</t>
  </si>
  <si>
    <t>Units = m3/m9</t>
  </si>
  <si>
    <t>129cm</t>
  </si>
  <si>
    <t>Units = oC</t>
  </si>
  <si>
    <t>67cm</t>
  </si>
  <si>
    <t>87cm</t>
  </si>
  <si>
    <t>97cm</t>
  </si>
  <si>
    <t>127cm</t>
  </si>
  <si>
    <t>SoilMoisture-L5, Units = m3/m3</t>
  </si>
  <si>
    <t>SoilMoisture-L10, Units = m3/m3</t>
  </si>
  <si>
    <t>SoilMoisture-L97, Units = m3/m3</t>
  </si>
  <si>
    <t>SoilMoisture-L112, Units = m3/m3</t>
  </si>
  <si>
    <t>112cm</t>
  </si>
  <si>
    <t>SoilMoisture-C10, Units = m3/m3</t>
  </si>
  <si>
    <t>10cm_a</t>
  </si>
  <si>
    <t>SoilMoisture-C22, Units = m3/m3</t>
  </si>
  <si>
    <t>22cm</t>
  </si>
  <si>
    <t>SoilMoisture-C44, Units = m3/m3</t>
  </si>
  <si>
    <t>44cm</t>
  </si>
  <si>
    <t>SoilMoisture-C73, Units = m3/m3</t>
  </si>
  <si>
    <t>SoilMoisture-R10, Units = m3/m3</t>
  </si>
  <si>
    <t>10cm_b</t>
  </si>
  <si>
    <t>SoilMoisture-R40, Units = m3/m3</t>
  </si>
  <si>
    <t>SoilMoisture-R88, Units = m3/m3</t>
  </si>
  <si>
    <t>88cm</t>
  </si>
  <si>
    <t>SoilMoisture-R103, Units = m3/m3</t>
  </si>
  <si>
    <t>103cm</t>
  </si>
  <si>
    <t>SoilTemperature-L5, Units = oC</t>
  </si>
  <si>
    <t>SoilTemperature-L10, Units = oC</t>
  </si>
  <si>
    <t>SoilTemperature-L94, Units = oC</t>
  </si>
  <si>
    <t>94cm</t>
  </si>
  <si>
    <t>SoilTemperature-L110, Units = oC</t>
  </si>
  <si>
    <t>110cm</t>
  </si>
  <si>
    <t>SoilTemperature-C10, Units = oC</t>
  </si>
  <si>
    <t>SoilTemperature-C69, Units = oC</t>
  </si>
  <si>
    <t>69cm</t>
  </si>
  <si>
    <t>SoilTemperature-C121, Units = oC</t>
  </si>
  <si>
    <t>121cm</t>
  </si>
  <si>
    <t>SoilTemperature-R10, Units = oC</t>
  </si>
  <si>
    <t>SoilTemperature-R40, Units = oC</t>
  </si>
  <si>
    <t>40cm_b</t>
  </si>
  <si>
    <t>SoilTemperature-R86, Units = oC</t>
  </si>
  <si>
    <t>SoilTemperature-R101, Units = oC</t>
  </si>
  <si>
    <t>101cm</t>
  </si>
  <si>
    <t>17cm</t>
  </si>
  <si>
    <t>37cm</t>
  </si>
  <si>
    <t>9cm</t>
  </si>
  <si>
    <t>23cm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</si>
</sst>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
    <numFmt numFmtId="165" formatCode="000"/>
    <numFmt numFmtId="166" formatCode="m/d/yyyy"/>
  </numFmts>
  <fonts count="25">
    <font>
      <sz val="10.0"/>
      <color rgb="FF000000"/>
      <name val="Arial"/>
    </font>
    <font>
      <b/>
      <sz val="11.0"/>
      <color theme="1"/>
      <name val="Arial"/>
    </font>
    <font>
      <b/>
      <sz val="11.0"/>
      <name val="Arial"/>
    </font>
    <font>
      <b/>
      <sz val="11.0"/>
      <color theme="1"/>
      <name val="Calibri"/>
    </font>
    <font>
      <b/>
      <sz val="10.0"/>
      <color theme="1"/>
      <name val="Arial"/>
    </font>
    <font>
      <b/>
      <sz val="10.0"/>
      <color rgb="FF000000"/>
      <name val="Arial"/>
    </font>
    <font>
      <b/>
      <sz val="10.0"/>
      <name val="Arial"/>
    </font>
    <font>
      <sz val="10.0"/>
      <color theme="1"/>
      <name val="Arial"/>
    </font>
    <font>
      <b/>
      <color theme="1"/>
      <name val="Calibri"/>
    </font>
    <font>
      <u/>
      <color rgb="FF0000FF"/>
    </font>
    <font>
      <b/>
      <sz val="10.0"/>
      <color rgb="FF333333"/>
      <name val="Arial"/>
    </font>
    <font>
      <color theme="1"/>
      <name val="Calibri"/>
    </font>
    <font>
      <sz val="10.0"/>
      <name val="Arial"/>
    </font>
    <font>
      <sz val="9.0"/>
      <color rgb="FF333333"/>
      <name val="Arial"/>
    </font>
    <font>
      <b/>
      <color rgb="FF333333"/>
      <name val="Arial"/>
    </font>
    <font>
      <color rgb="FF333333"/>
      <name val="Verdana"/>
    </font>
    <font>
      <sz val="10.0"/>
      <color rgb="FF333333"/>
      <name val="Arial"/>
    </font>
    <font>
      <u/>
      <color rgb="FF0000FF"/>
      <name val="Calibri"/>
    </font>
    <font>
      <sz val="12.0"/>
      <color rgb="FF000000"/>
      <name val="Calibri"/>
    </font>
    <font>
      <sz val="11.0"/>
      <color rgb="FF000000"/>
      <name val="Cambria"/>
    </font>
    <font>
      <u/>
      <color rgb="FF0000FF"/>
    </font>
    <font>
      <sz val="11.0"/>
      <color theme="1"/>
      <name val="Arial"/>
    </font>
    <font>
      <sz val="11.0"/>
      <color theme="1"/>
      <name val="Calibri"/>
    </font>
    <font>
      <sz val="11.0"/>
      <color rgb="FF000000"/>
      <name val="Calibri"/>
    </font>
    <font>
      <color rgb="FF000000"/>
      <name val="Roboto"/>
    </font>
  </fonts>
  <fills count="5">
    <fill>
      <patternFill patternType="none"/>
    </fill>
    <fill>
      <patternFill patternType="lightGray"/>
    </fill>
    <fill>
      <patternFill patternType="solid">
        <fgColor rgb="FFFFFF00"/>
        <bgColor rgb="FFFFFF00"/>
      </patternFill>
    </fill>
    <fill>
      <patternFill patternType="solid">
        <fgColor rgb="FFD4E4F3"/>
        <bgColor rgb="FFD4E4F3"/>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0" fontId="1" numFmtId="0" xfId="0" applyAlignment="1" applyFont="1">
      <alignment readingOrder="0" shrinkToFit="0" vertical="bottom" wrapText="1"/>
    </xf>
    <xf borderId="0" fillId="0" fontId="3" numFmtId="0" xfId="0" applyAlignment="1" applyFont="1">
      <alignment readingOrder="0"/>
    </xf>
    <xf borderId="0" fillId="0" fontId="3" numFmtId="0" xfId="0" applyFont="1"/>
    <xf borderId="0" fillId="0" fontId="4" numFmtId="0" xfId="0" applyFont="1"/>
    <xf borderId="0" fillId="0" fontId="5" numFmtId="0" xfId="0" applyFont="1"/>
    <xf borderId="0" fillId="0" fontId="4" numFmtId="164" xfId="0" applyFont="1" applyNumberFormat="1"/>
    <xf borderId="0" fillId="0" fontId="6" numFmtId="164" xfId="0" applyAlignment="1" applyFont="1" applyNumberFormat="1">
      <alignment readingOrder="0"/>
    </xf>
    <xf borderId="0" fillId="0" fontId="5" numFmtId="165" xfId="0" applyAlignment="1" applyFont="1" applyNumberFormat="1">
      <alignment horizontal="center"/>
    </xf>
    <xf borderId="0" fillId="2" fontId="5" numFmtId="165" xfId="0" applyAlignment="1" applyFont="1" applyNumberFormat="1">
      <alignment horizontal="center"/>
    </xf>
    <xf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4" numFmtId="0" xfId="0" applyFont="1"/>
    <xf borderId="0" fillId="0" fontId="8" numFmtId="0" xfId="0" applyFont="1"/>
    <xf borderId="1" fillId="0" fontId="10"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xf>
    <xf borderId="0" fillId="0" fontId="7" numFmtId="0" xfId="0" applyFont="1"/>
    <xf borderId="0" fillId="0" fontId="0" numFmtId="0" xfId="0" applyFont="1"/>
    <xf borderId="0" fillId="0" fontId="0" numFmtId="165" xfId="0" applyAlignment="1" applyFont="1" applyNumberFormat="1">
      <alignment horizontal="center"/>
    </xf>
    <xf borderId="0" fillId="2" fontId="0" numFmtId="165" xfId="0" applyAlignment="1" applyFont="1" applyNumberFormat="1">
      <alignment horizontal="center"/>
    </xf>
    <xf borderId="1" fillId="0" fontId="10" numFmtId="0" xfId="0" applyAlignment="1" applyBorder="1" applyFont="1">
      <alignment shrinkToFit="0" vertical="center" wrapText="1"/>
    </xf>
    <xf borderId="0" fillId="0" fontId="10" numFmtId="0" xfId="0" applyAlignment="1" applyFont="1">
      <alignment shrinkToFit="0" vertical="center" wrapText="1"/>
    </xf>
    <xf borderId="0" fillId="0" fontId="7" numFmtId="0" xfId="0" applyFont="1"/>
    <xf borderId="0" fillId="0" fontId="7" numFmtId="165" xfId="0" applyAlignment="1" applyFont="1" applyNumberFormat="1">
      <alignment horizontal="center"/>
    </xf>
    <xf borderId="0" fillId="2" fontId="12" numFmtId="165" xfId="0" applyAlignment="1" applyFont="1" applyNumberFormat="1">
      <alignment horizontal="center"/>
    </xf>
    <xf borderId="0" fillId="0" fontId="13" numFmtId="0" xfId="0" applyAlignment="1" applyFont="1">
      <alignment readingOrder="0"/>
    </xf>
    <xf borderId="0" fillId="0" fontId="4" numFmtId="165" xfId="0" applyAlignment="1" applyFont="1" applyNumberFormat="1">
      <alignment horizontal="center"/>
    </xf>
    <xf borderId="0" fillId="2" fontId="6" numFmtId="165" xfId="0" applyAlignment="1" applyFont="1" applyNumberFormat="1">
      <alignment horizontal="center"/>
    </xf>
    <xf borderId="0" fillId="3" fontId="13" numFmtId="0" xfId="0" applyAlignment="1" applyFill="1" applyFont="1">
      <alignment readingOrder="0"/>
    </xf>
    <xf borderId="0" fillId="0" fontId="6" numFmtId="165" xfId="0" applyAlignment="1" applyFont="1" applyNumberFormat="1">
      <alignment horizontal="center" readingOrder="0"/>
    </xf>
    <xf borderId="0" fillId="0" fontId="10" numFmtId="0" xfId="0" applyFont="1"/>
    <xf borderId="0" fillId="0" fontId="14" numFmtId="0" xfId="0" applyAlignment="1" applyFont="1">
      <alignment readingOrder="0" vertical="bottom"/>
    </xf>
    <xf borderId="0" fillId="4" fontId="15" numFmtId="0" xfId="0" applyAlignment="1" applyFill="1" applyFont="1">
      <alignment horizontal="left" readingOrder="0"/>
    </xf>
    <xf borderId="0" fillId="0" fontId="10" numFmtId="165" xfId="0" applyAlignment="1" applyFont="1" applyNumberFormat="1">
      <alignment horizontal="center"/>
    </xf>
    <xf borderId="0" fillId="2" fontId="10" numFmtId="165" xfId="0" applyAlignment="1" applyFont="1" applyNumberFormat="1">
      <alignment horizontal="center"/>
    </xf>
    <xf borderId="0" fillId="0" fontId="10" numFmtId="0" xfId="0" applyAlignment="1" applyFont="1">
      <alignment readingOrder="0"/>
    </xf>
    <xf borderId="0" fillId="0" fontId="16" numFmtId="0" xfId="0" applyFont="1"/>
    <xf borderId="0" fillId="0" fontId="11" numFmtId="0" xfId="0" applyAlignment="1" applyFont="1">
      <alignment vertical="bottom"/>
    </xf>
    <xf borderId="0" fillId="0" fontId="16" numFmtId="165" xfId="0" applyAlignment="1" applyFont="1" applyNumberFormat="1">
      <alignment horizontal="center"/>
    </xf>
    <xf borderId="0" fillId="2" fontId="16" numFmtId="165" xfId="0" applyAlignment="1" applyFont="1" applyNumberFormat="1">
      <alignment horizontal="center"/>
    </xf>
    <xf borderId="0" fillId="0" fontId="16" numFmtId="0" xfId="0" applyAlignment="1" applyFont="1">
      <alignment readingOrder="0"/>
    </xf>
    <xf borderId="0" fillId="2" fontId="11" numFmtId="0" xfId="0" applyFont="1"/>
    <xf borderId="0" fillId="0" fontId="1" numFmtId="0" xfId="0" applyFont="1"/>
    <xf borderId="0" fillId="0" fontId="0" numFmtId="0" xfId="0" applyAlignment="1" applyFont="1">
      <alignment horizontal="center"/>
    </xf>
    <xf borderId="0" fillId="0" fontId="7" numFmtId="14" xfId="0" applyAlignment="1" applyFont="1" applyNumberFormat="1">
      <alignment horizontal="center"/>
    </xf>
    <xf borderId="0" fillId="0" fontId="17" numFmtId="0" xfId="0" applyAlignment="1" applyFont="1">
      <alignment readingOrder="0"/>
    </xf>
    <xf borderId="0" fillId="0" fontId="7" numFmtId="0" xfId="0" applyAlignment="1" applyFont="1">
      <alignment horizontal="center"/>
    </xf>
    <xf borderId="0" fillId="0" fontId="18" numFmtId="0" xfId="0" applyAlignment="1" applyFont="1">
      <alignment readingOrder="0" shrinkToFit="0" vertical="bottom" wrapText="0"/>
    </xf>
    <xf borderId="0" fillId="0" fontId="19" numFmtId="0" xfId="0" applyAlignment="1" applyFont="1">
      <alignment readingOrder="0"/>
    </xf>
    <xf borderId="0" fillId="0" fontId="11" numFmtId="166" xfId="0" applyAlignment="1" applyFont="1" applyNumberFormat="1">
      <alignment readingOrder="0"/>
    </xf>
    <xf borderId="0" fillId="0" fontId="20" numFmtId="0" xfId="0" applyAlignment="1" applyFont="1">
      <alignment readingOrder="0"/>
    </xf>
    <xf borderId="0" fillId="0" fontId="11" numFmtId="0" xfId="0" applyFont="1"/>
    <xf borderId="0" fillId="0" fontId="21" numFmtId="0" xfId="0" applyAlignment="1" applyFont="1">
      <alignment readingOrder="0"/>
    </xf>
    <xf borderId="0" fillId="2" fontId="11" numFmtId="0" xfId="0" applyAlignment="1" applyFont="1">
      <alignment readingOrder="0"/>
    </xf>
    <xf borderId="0" fillId="0" fontId="22" numFmtId="0" xfId="0" applyAlignment="1" applyFont="1">
      <alignment readingOrder="0"/>
    </xf>
    <xf borderId="0" fillId="0" fontId="7" numFmtId="14" xfId="0" applyFont="1" applyNumberFormat="1"/>
    <xf borderId="0" fillId="0" fontId="23" numFmtId="0" xfId="0" applyAlignment="1" applyFont="1">
      <alignment horizontal="center"/>
    </xf>
    <xf borderId="0" fillId="0" fontId="7" numFmtId="14" xfId="0" applyAlignment="1" applyFont="1" applyNumberFormat="1">
      <alignment readingOrder="0"/>
    </xf>
    <xf borderId="0" fillId="0" fontId="7" numFmtId="22" xfId="0" applyFont="1" applyNumberFormat="1"/>
    <xf borderId="0" fillId="0" fontId="19" numFmtId="0" xfId="0" applyFont="1"/>
    <xf borderId="0" fillId="0" fontId="18" numFmtId="166" xfId="0" applyAlignment="1" applyFont="1" applyNumberFormat="1">
      <alignment readingOrder="0" shrinkToFit="0" vertical="bottom" wrapText="0"/>
    </xf>
    <xf borderId="0" fillId="2" fontId="19" numFmtId="0" xfId="0" applyAlignment="1" applyFont="1">
      <alignment readingOrder="0"/>
    </xf>
    <xf borderId="0" fillId="0" fontId="11" numFmtId="0" xfId="0" applyAlignment="1" applyFont="1">
      <alignment readingOrder="0"/>
    </xf>
    <xf borderId="0" fillId="2" fontId="11" numFmtId="0" xfId="0" applyAlignment="1" applyFont="1">
      <alignment readingOrder="0"/>
    </xf>
    <xf borderId="0" fillId="0" fontId="18" numFmtId="0" xfId="0" applyAlignment="1" applyFont="1">
      <alignment vertical="bottom"/>
    </xf>
    <xf borderId="0" fillId="0" fontId="18" numFmtId="0" xfId="0" applyAlignment="1" applyFont="1">
      <alignment readingOrder="0" vertical="bottom"/>
    </xf>
    <xf borderId="0" fillId="4" fontId="2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zo.psu.edu/data_overview2.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czo.psu.edu/TMMS_Gas_Sample_Level_0.html" TargetMode="External"/><Relationship Id="rId3" Type="http://schemas.openxmlformats.org/officeDocument/2006/relationships/hyperlink" Target="http://www.czo.psu.edu/data/GarnerRun/TMMS_Precip_ten_min.html" TargetMode="External"/><Relationship Id="rId4" Type="http://schemas.openxmlformats.org/officeDocument/2006/relationships/drawing" Target="../drawings/drawing10.xml"/><Relationship Id="rId5"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czo.psu.edu/data_hpsm_map.html" TargetMode="External"/><Relationship Id="rId3" Type="http://schemas.openxmlformats.org/officeDocument/2006/relationships/hyperlink" Target="http://www.czo.psu.edu/data_hpst_map.html" TargetMode="External"/><Relationship Id="rId4" Type="http://schemas.openxmlformats.org/officeDocument/2006/relationships/hyperlink" Target="http://www.czo.psu.edu/data_hpec_map.html" TargetMode="External"/><Relationship Id="rId5" Type="http://schemas.openxmlformats.org/officeDocument/2006/relationships/drawing" Target="../drawings/drawing11.xml"/><Relationship Id="rId6"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ec_map.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ec_map.html" TargetMode="External"/><Relationship Id="rId4" Type="http://schemas.openxmlformats.org/officeDocument/2006/relationships/hyperlink" Target="http://www.czo.psu.edu/data_hpmpsmp_map.html"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wt_map.html" TargetMode="External"/><Relationship Id="rId4" Type="http://schemas.openxmlformats.org/officeDocument/2006/relationships/hyperlink" Target="http://www.czo.psu.edu/data_hpec_map.html"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wt_map.html" TargetMode="External"/><Relationship Id="rId4" Type="http://schemas.openxmlformats.org/officeDocument/2006/relationships/hyperlink" Target="http://www.czo.psu.edu/data_hpec_map.html" TargetMode="External"/><Relationship Id="rId5" Type="http://schemas.openxmlformats.org/officeDocument/2006/relationships/hyperlink" Target="http://www.czo.psu.edu/data_hpmpsmp_map.html"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wt_map.html"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wt_map.html"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czo.psu.edu/data/ShaleHills/spvf_sits_co2.html" TargetMode="External"/><Relationship Id="rId3" Type="http://schemas.openxmlformats.org/officeDocument/2006/relationships/hyperlink" Target="http://www.czo.psu.edu/data/ShaleHills/spvf_sits_o2.html" TargetMode="External"/><Relationship Id="rId4" Type="http://schemas.openxmlformats.org/officeDocument/2006/relationships/hyperlink" Target="https://www.hydroshare.org/resource/b83ff173b96f48b192c5b73b736ecaa1/" TargetMode="External"/><Relationship Id="rId5" Type="http://schemas.openxmlformats.org/officeDocument/2006/relationships/hyperlink" Target="http://www.czo.psu.edu/data_geochemical_geophysical.html"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hyperlink" Target="http://www.czo.psu.edu/data_hpwt_map.html"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czo.psu.edu/data_hpsm_map.html" TargetMode="External"/><Relationship Id="rId2" Type="http://schemas.openxmlformats.org/officeDocument/2006/relationships/hyperlink" Target="http://www.czo.psu.edu/data_hpst_map.html" TargetMode="External"/><Relationship Id="rId3"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hydroshare.org/resource/b83ff173b96f48b192c5b73b736ecaa1/" TargetMode="External"/><Relationship Id="rId2" Type="http://schemas.openxmlformats.org/officeDocument/2006/relationships/hyperlink" Target="http://www.czo.psu.edu/data_geochemical_geophysical.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zo.psu.edu/SPMS_Gas_Sample_Level_0.html" TargetMode="External"/><Relationship Id="rId2" Type="http://schemas.openxmlformats.org/officeDocument/2006/relationships/hyperlink" Target="http://www.czo.psu.edu/data_geochemical_geophysical.html" TargetMode="External"/><Relationship Id="rId3" Type="http://schemas.openxmlformats.org/officeDocument/2006/relationships/hyperlink" Target="https://www.hydroshare.org/resource/b83ff173b96f48b192c5b73b736ecaa1/"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zo.psu.edu/data_geochemical_geophysical.html" TargetMode="External"/><Relationship Id="rId2" Type="http://schemas.openxmlformats.org/officeDocument/2006/relationships/hyperlink" Target="https://www.hydroshare.org/resource/b83ff173b96f48b192c5b73b736ecaa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ydroshare.org/resource/b83ff173b96f48b192c5b73b736ecaa1/" TargetMode="External"/><Relationship Id="rId2" Type="http://schemas.openxmlformats.org/officeDocument/2006/relationships/hyperlink" Target="http://www.czo.psu.edu/data_geochemical_geophysical.html"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hydroshare.org/resource/b83ff173b96f48b192c5b73b736ecaa1/" TargetMode="External"/><Relationship Id="rId2" Type="http://schemas.openxmlformats.org/officeDocument/2006/relationships/hyperlink" Target="http://www.czo.psu.edu/data_geochemical_geophysical.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zo.psu.edu/NPMS_Gas_Sample_Level_0.html" TargetMode="External"/><Relationship Id="rId2" Type="http://schemas.openxmlformats.org/officeDocument/2006/relationships/hyperlink" Target="https://www.hydroshare.org/resource/b83ff173b96f48b192c5b73b736ecaa1/"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czo.psu.edu/LRMS_Gas_Sample_Level_0.html" TargetMode="External"/><Relationship Id="rId3" Type="http://schemas.openxmlformats.org/officeDocument/2006/relationships/hyperlink" Target="http://www.czo.psu.edu/data/GarnerRun/LRMS_Precip_ten_min.html" TargetMode="External"/><Relationship Id="rId4" Type="http://schemas.openxmlformats.org/officeDocument/2006/relationships/drawing" Target="../drawings/drawing9.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0"/>
    <col customWidth="1" min="3" max="3" width="11.43"/>
    <col customWidth="1" min="4" max="5" width="12.14"/>
    <col customWidth="1" min="6" max="9" width="12.71"/>
    <col customWidth="1" min="10" max="11" width="9.0"/>
    <col customWidth="1" min="12" max="13" width="32.86"/>
    <col customWidth="1" min="14" max="14" width="13.86"/>
    <col customWidth="1" min="15" max="15" width="22.14"/>
    <col customWidth="1" min="16" max="30" width="11.43"/>
  </cols>
  <sheetData>
    <row r="1" ht="12.0" customHeight="1">
      <c r="A1" s="1" t="s">
        <v>0</v>
      </c>
      <c r="B1" s="1" t="s">
        <v>1</v>
      </c>
      <c r="C1" s="1" t="s">
        <v>2</v>
      </c>
      <c r="D1" s="2" t="s">
        <v>3</v>
      </c>
      <c r="E1" s="1" t="s">
        <v>4</v>
      </c>
      <c r="F1" s="1" t="s">
        <v>5</v>
      </c>
      <c r="G1" s="1" t="s">
        <v>4</v>
      </c>
      <c r="H1" s="1" t="s">
        <v>5</v>
      </c>
      <c r="I1" s="2" t="s">
        <v>6</v>
      </c>
      <c r="J1" s="3" t="s">
        <v>7</v>
      </c>
      <c r="K1" s="4" t="s">
        <v>8</v>
      </c>
      <c r="L1" s="5" t="s">
        <v>9</v>
      </c>
      <c r="M1" s="5" t="s">
        <v>10</v>
      </c>
      <c r="N1" s="1" t="s">
        <v>11</v>
      </c>
      <c r="O1" s="3" t="s">
        <v>12</v>
      </c>
      <c r="P1" s="6" t="s">
        <v>13</v>
      </c>
      <c r="Q1" s="6" t="s">
        <v>14</v>
      </c>
      <c r="R1" s="1" t="s">
        <v>15</v>
      </c>
      <c r="S1" s="7"/>
      <c r="T1" s="7"/>
      <c r="U1" s="7"/>
      <c r="V1" s="7"/>
      <c r="W1" s="7"/>
      <c r="X1" s="7"/>
      <c r="Y1" s="7"/>
      <c r="Z1" s="7"/>
      <c r="AA1" s="7"/>
      <c r="AB1" s="7"/>
      <c r="AC1" s="7"/>
      <c r="AD1" s="7"/>
    </row>
    <row r="2" ht="12.0" customHeight="1">
      <c r="A2" s="8" t="s">
        <v>16</v>
      </c>
      <c r="B2" s="8" t="s">
        <v>17</v>
      </c>
      <c r="C2" s="9" t="s">
        <v>18</v>
      </c>
      <c r="D2" s="9"/>
      <c r="E2" s="9">
        <v>147815.4127</v>
      </c>
      <c r="F2" s="9">
        <v>586786.8822</v>
      </c>
      <c r="G2" s="10">
        <v>40.66426666666666</v>
      </c>
      <c r="H2" s="10">
        <v>-77.90628333333333</v>
      </c>
      <c r="I2" s="11" t="s">
        <v>19</v>
      </c>
      <c r="J2" s="12">
        <v>263.29</v>
      </c>
      <c r="K2" s="13"/>
      <c r="L2" s="14" t="s">
        <v>20</v>
      </c>
      <c r="M2" s="15">
        <v>43.0</v>
      </c>
      <c r="N2" s="8"/>
      <c r="O2" s="8">
        <v>1070.0</v>
      </c>
      <c r="P2" s="16" t="s">
        <v>21</v>
      </c>
      <c r="Q2" s="17" t="s">
        <v>22</v>
      </c>
      <c r="R2" s="18" t="s">
        <v>23</v>
      </c>
      <c r="S2" s="19"/>
      <c r="T2" s="19"/>
      <c r="U2" s="19"/>
      <c r="V2" s="19"/>
      <c r="W2" s="19"/>
      <c r="X2" s="19"/>
      <c r="Y2" s="19"/>
      <c r="Z2" s="19"/>
      <c r="AA2" s="19"/>
      <c r="AB2" s="19"/>
      <c r="AC2" s="19"/>
      <c r="AD2" s="19"/>
    </row>
    <row r="3" ht="12.0" customHeight="1">
      <c r="A3" s="8" t="s">
        <v>16</v>
      </c>
      <c r="B3" s="8" t="s">
        <v>17</v>
      </c>
      <c r="C3" s="9" t="s">
        <v>24</v>
      </c>
      <c r="D3" s="9"/>
      <c r="E3" s="9">
        <v>147784.5887</v>
      </c>
      <c r="F3" s="9">
        <v>586781.198</v>
      </c>
      <c r="G3" s="20">
        <v>40.664199</v>
      </c>
      <c r="H3" s="20">
        <v>-77.906303</v>
      </c>
      <c r="I3" s="21"/>
      <c r="J3" s="12">
        <v>273.83</v>
      </c>
      <c r="K3" s="13"/>
      <c r="L3" s="8"/>
      <c r="M3" s="22">
        <v>43.0</v>
      </c>
      <c r="N3" s="8"/>
      <c r="O3" s="8">
        <f t="shared" ref="O3:O32" si="1">O2</f>
        <v>1070</v>
      </c>
      <c r="P3" s="14" t="s">
        <v>21</v>
      </c>
      <c r="Q3" s="19"/>
      <c r="R3" s="19"/>
      <c r="S3" s="19"/>
      <c r="T3" s="19"/>
      <c r="U3" s="19"/>
      <c r="V3" s="19"/>
      <c r="W3" s="19"/>
      <c r="X3" s="19"/>
      <c r="Y3" s="19"/>
      <c r="Z3" s="19"/>
      <c r="AA3" s="19"/>
      <c r="AB3" s="19"/>
      <c r="AC3" s="19"/>
      <c r="AD3" s="19"/>
    </row>
    <row r="4" ht="12.0" customHeight="1">
      <c r="A4" s="8" t="s">
        <v>16</v>
      </c>
      <c r="B4" s="8" t="s">
        <v>17</v>
      </c>
      <c r="C4" s="9" t="s">
        <v>25</v>
      </c>
      <c r="D4" s="9"/>
      <c r="E4" s="9">
        <v>147751.019</v>
      </c>
      <c r="F4" s="9">
        <v>586777.4449</v>
      </c>
      <c r="G4" s="10">
        <v>40.663866666666664</v>
      </c>
      <c r="H4" s="10">
        <v>-77.90633333333334</v>
      </c>
      <c r="I4" s="10"/>
      <c r="J4" s="12">
        <v>283.91</v>
      </c>
      <c r="K4" s="13"/>
      <c r="L4" s="8"/>
      <c r="M4" s="14">
        <v>41.0</v>
      </c>
      <c r="N4" s="8"/>
      <c r="O4" s="8">
        <f t="shared" si="1"/>
        <v>1070</v>
      </c>
      <c r="P4" s="14" t="s">
        <v>21</v>
      </c>
      <c r="Q4" s="19"/>
      <c r="R4" s="19"/>
      <c r="S4" s="19"/>
      <c r="T4" s="19"/>
      <c r="U4" s="19"/>
      <c r="V4" s="19"/>
      <c r="W4" s="19"/>
      <c r="X4" s="19"/>
      <c r="Y4" s="19"/>
      <c r="Z4" s="19"/>
      <c r="AA4" s="19"/>
      <c r="AB4" s="19"/>
      <c r="AC4" s="19"/>
      <c r="AD4" s="19"/>
    </row>
    <row r="5" ht="12.0" customHeight="1">
      <c r="A5" s="8" t="s">
        <v>16</v>
      </c>
      <c r="B5" s="8" t="s">
        <v>17</v>
      </c>
      <c r="C5" s="9" t="s">
        <v>26</v>
      </c>
      <c r="D5" s="9"/>
      <c r="E5" s="9">
        <v>147806.8024</v>
      </c>
      <c r="F5" s="9">
        <v>586835.8015</v>
      </c>
      <c r="G5" s="10">
        <v>40.66433333333333</v>
      </c>
      <c r="H5" s="10">
        <v>-77.9055833333333</v>
      </c>
      <c r="I5" s="10"/>
      <c r="J5" s="12">
        <v>266.11</v>
      </c>
      <c r="K5" s="13"/>
      <c r="L5" s="8"/>
      <c r="M5" s="14">
        <v>43.0</v>
      </c>
      <c r="N5" s="8"/>
      <c r="O5" s="8">
        <f t="shared" si="1"/>
        <v>1070</v>
      </c>
      <c r="P5" s="14" t="s">
        <v>27</v>
      </c>
      <c r="Q5" s="19"/>
      <c r="R5" s="19"/>
      <c r="S5" s="19"/>
      <c r="T5" s="19"/>
      <c r="U5" s="19"/>
      <c r="V5" s="19"/>
      <c r="W5" s="19"/>
      <c r="X5" s="19"/>
      <c r="Y5" s="19"/>
      <c r="Z5" s="19"/>
      <c r="AA5" s="19"/>
      <c r="AB5" s="19"/>
      <c r="AC5" s="19"/>
      <c r="AD5" s="19"/>
    </row>
    <row r="6" ht="12.0" customHeight="1">
      <c r="A6" s="8" t="s">
        <v>16</v>
      </c>
      <c r="B6" s="8" t="s">
        <v>17</v>
      </c>
      <c r="C6" s="9" t="s">
        <v>28</v>
      </c>
      <c r="D6" s="9"/>
      <c r="E6" s="9">
        <v>147765.3886</v>
      </c>
      <c r="F6" s="9">
        <v>586842.2178</v>
      </c>
      <c r="G6" s="10">
        <v>40.663916666666665</v>
      </c>
      <c r="H6" s="10">
        <v>-77.9057833333333</v>
      </c>
      <c r="I6" s="10"/>
      <c r="J6" s="12">
        <v>276.09</v>
      </c>
      <c r="K6" s="13"/>
      <c r="L6" s="8"/>
      <c r="M6" s="14">
        <v>41.0</v>
      </c>
      <c r="N6" s="8"/>
      <c r="O6" s="8">
        <f t="shared" si="1"/>
        <v>1070</v>
      </c>
      <c r="P6" s="14" t="s">
        <v>27</v>
      </c>
      <c r="Q6" s="19"/>
      <c r="R6" s="19"/>
      <c r="S6" s="19"/>
      <c r="T6" s="19"/>
      <c r="U6" s="19"/>
      <c r="V6" s="19"/>
      <c r="W6" s="19"/>
      <c r="X6" s="19"/>
      <c r="Y6" s="19"/>
      <c r="Z6" s="19"/>
      <c r="AA6" s="19"/>
      <c r="AB6" s="19"/>
      <c r="AC6" s="19"/>
      <c r="AD6" s="19"/>
    </row>
    <row r="7" ht="12.0" customHeight="1">
      <c r="A7" s="8" t="s">
        <v>16</v>
      </c>
      <c r="B7" s="8" t="s">
        <v>17</v>
      </c>
      <c r="C7" s="9" t="s">
        <v>29</v>
      </c>
      <c r="D7" s="9"/>
      <c r="E7" s="9">
        <v>147735.4487</v>
      </c>
      <c r="F7" s="9">
        <v>586869.1186</v>
      </c>
      <c r="G7" s="10">
        <v>40.66373333333333</v>
      </c>
      <c r="H7" s="10">
        <v>-77.9053833333333</v>
      </c>
      <c r="I7" s="10"/>
      <c r="J7" s="12">
        <v>286.47</v>
      </c>
      <c r="K7" s="13"/>
      <c r="L7" s="8"/>
      <c r="M7" s="14">
        <v>41.0</v>
      </c>
      <c r="N7" s="8"/>
      <c r="O7" s="8">
        <f t="shared" si="1"/>
        <v>1070</v>
      </c>
      <c r="P7" s="14" t="s">
        <v>27</v>
      </c>
      <c r="Q7" s="19"/>
      <c r="R7" s="19"/>
      <c r="S7" s="19"/>
      <c r="T7" s="19"/>
      <c r="U7" s="19"/>
      <c r="V7" s="19"/>
      <c r="W7" s="19"/>
      <c r="X7" s="19"/>
      <c r="Y7" s="19"/>
      <c r="Z7" s="19"/>
      <c r="AA7" s="19"/>
      <c r="AB7" s="19"/>
      <c r="AC7" s="19"/>
      <c r="AD7" s="19"/>
    </row>
    <row r="8" ht="12.0" customHeight="1">
      <c r="A8" s="23" t="s">
        <v>16</v>
      </c>
      <c r="B8" s="23" t="s">
        <v>17</v>
      </c>
      <c r="C8" s="24" t="s">
        <v>30</v>
      </c>
      <c r="D8" s="24"/>
      <c r="E8" s="24">
        <v>147856.7359</v>
      </c>
      <c r="F8" s="24">
        <v>586918.6427</v>
      </c>
      <c r="G8" s="24"/>
      <c r="H8" s="24"/>
      <c r="I8" s="24"/>
      <c r="J8" s="25">
        <v>272.91</v>
      </c>
      <c r="K8" s="26"/>
      <c r="L8" s="23"/>
      <c r="M8" s="23"/>
      <c r="N8" s="23"/>
      <c r="O8" s="23">
        <f t="shared" si="1"/>
        <v>1070</v>
      </c>
      <c r="P8" s="15" t="s">
        <v>27</v>
      </c>
    </row>
    <row r="9" ht="12.0" customHeight="1">
      <c r="A9" s="23" t="s">
        <v>16</v>
      </c>
      <c r="B9" s="23" t="s">
        <v>17</v>
      </c>
      <c r="C9" s="24" t="s">
        <v>31</v>
      </c>
      <c r="D9" s="24"/>
      <c r="E9" s="24">
        <v>147910.4942</v>
      </c>
      <c r="F9" s="24">
        <v>586913.5959</v>
      </c>
      <c r="G9" s="24"/>
      <c r="H9" s="24"/>
      <c r="I9" s="24"/>
      <c r="J9" s="25">
        <v>285.07</v>
      </c>
      <c r="K9" s="26"/>
      <c r="L9" s="23"/>
      <c r="M9" s="23"/>
      <c r="N9" s="23"/>
      <c r="O9" s="23">
        <f t="shared" si="1"/>
        <v>1070</v>
      </c>
      <c r="P9" s="15" t="s">
        <v>27</v>
      </c>
    </row>
    <row r="10" ht="12.0" customHeight="1">
      <c r="A10" s="23" t="s">
        <v>16</v>
      </c>
      <c r="B10" s="23" t="s">
        <v>17</v>
      </c>
      <c r="C10" s="24" t="s">
        <v>32</v>
      </c>
      <c r="D10" s="24"/>
      <c r="E10" s="24">
        <v>147938.5743</v>
      </c>
      <c r="F10" s="24">
        <v>586918.7289</v>
      </c>
      <c r="G10" s="24"/>
      <c r="H10" s="24"/>
      <c r="I10" s="24"/>
      <c r="J10" s="25">
        <v>294.87</v>
      </c>
      <c r="K10" s="26"/>
      <c r="L10" s="23"/>
      <c r="M10" s="23"/>
      <c r="N10" s="23"/>
      <c r="O10" s="23">
        <f t="shared" si="1"/>
        <v>1070</v>
      </c>
      <c r="P10" s="15" t="s">
        <v>27</v>
      </c>
    </row>
    <row r="11" ht="12.0" customHeight="1">
      <c r="A11" s="23" t="s">
        <v>16</v>
      </c>
      <c r="B11" s="23" t="s">
        <v>17</v>
      </c>
      <c r="C11" s="24" t="s">
        <v>33</v>
      </c>
      <c r="D11" s="24"/>
      <c r="E11" s="24">
        <v>147854.7983</v>
      </c>
      <c r="F11" s="24">
        <v>586957.7466</v>
      </c>
      <c r="G11" s="24"/>
      <c r="H11" s="24"/>
      <c r="I11" s="24"/>
      <c r="J11" s="25">
        <v>272.59</v>
      </c>
      <c r="K11" s="26"/>
      <c r="L11" s="23"/>
      <c r="M11" s="23"/>
      <c r="N11" s="23"/>
      <c r="O11" s="23">
        <f t="shared" si="1"/>
        <v>1070</v>
      </c>
      <c r="P11" s="15" t="s">
        <v>27</v>
      </c>
    </row>
    <row r="12" ht="12.0" customHeight="1">
      <c r="A12" s="8" t="s">
        <v>16</v>
      </c>
      <c r="B12" s="8" t="s">
        <v>17</v>
      </c>
      <c r="C12" s="9" t="s">
        <v>34</v>
      </c>
      <c r="D12" s="9"/>
      <c r="E12" s="9">
        <v>147911.2857</v>
      </c>
      <c r="F12" s="9">
        <v>586944.3862</v>
      </c>
      <c r="G12" s="27">
        <v>40.6652985</v>
      </c>
      <c r="H12" s="27">
        <v>-77.9044037</v>
      </c>
      <c r="I12" s="28"/>
      <c r="J12" s="12">
        <v>289.38</v>
      </c>
      <c r="K12" s="13"/>
      <c r="L12" s="8"/>
      <c r="M12" s="14">
        <v>41.0</v>
      </c>
      <c r="N12" s="8"/>
      <c r="O12" s="8">
        <f t="shared" si="1"/>
        <v>1070</v>
      </c>
      <c r="P12" s="14" t="s">
        <v>21</v>
      </c>
      <c r="Q12" s="19"/>
      <c r="R12" s="19"/>
      <c r="S12" s="19"/>
      <c r="T12" s="19"/>
      <c r="U12" s="19"/>
      <c r="V12" s="19"/>
      <c r="W12" s="19"/>
      <c r="X12" s="19"/>
      <c r="Y12" s="19"/>
      <c r="Z12" s="19"/>
      <c r="AA12" s="19"/>
      <c r="AB12" s="19"/>
      <c r="AC12" s="19"/>
      <c r="AD12" s="19"/>
    </row>
    <row r="13" ht="12.0" customHeight="1">
      <c r="A13" s="23" t="s">
        <v>16</v>
      </c>
      <c r="B13" s="23" t="s">
        <v>17</v>
      </c>
      <c r="C13" s="24" t="s">
        <v>35</v>
      </c>
      <c r="D13" s="24"/>
      <c r="E13" s="24">
        <v>147950.5293</v>
      </c>
      <c r="F13" s="24">
        <v>586956.7956</v>
      </c>
      <c r="G13" s="24"/>
      <c r="H13" s="24"/>
      <c r="I13" s="24"/>
      <c r="J13" s="25">
        <v>300.17</v>
      </c>
      <c r="K13" s="26"/>
      <c r="L13" s="23"/>
      <c r="M13" s="23"/>
      <c r="N13" s="23"/>
      <c r="O13" s="23">
        <f t="shared" si="1"/>
        <v>1070</v>
      </c>
      <c r="P13" s="15" t="s">
        <v>27</v>
      </c>
    </row>
    <row r="14" ht="12.0" customHeight="1">
      <c r="A14" s="23" t="s">
        <v>16</v>
      </c>
      <c r="B14" s="23" t="s">
        <v>17</v>
      </c>
      <c r="C14" s="24" t="s">
        <v>36</v>
      </c>
      <c r="D14" s="23"/>
      <c r="E14" s="23"/>
      <c r="F14" s="23"/>
      <c r="G14" s="29">
        <v>40.69391</v>
      </c>
      <c r="H14" s="29">
        <v>-77.91888</v>
      </c>
      <c r="I14" s="29"/>
      <c r="J14" s="30"/>
      <c r="K14" s="31"/>
      <c r="L14" s="23"/>
      <c r="M14" s="23"/>
      <c r="N14" s="23"/>
      <c r="O14" s="23">
        <f t="shared" si="1"/>
        <v>1070</v>
      </c>
      <c r="P14" s="15" t="s">
        <v>27</v>
      </c>
    </row>
    <row r="15" ht="12.0" customHeight="1">
      <c r="A15" s="8" t="s">
        <v>16</v>
      </c>
      <c r="B15" s="8" t="s">
        <v>17</v>
      </c>
      <c r="C15" s="9" t="s">
        <v>37</v>
      </c>
      <c r="D15" s="8"/>
      <c r="E15" s="8"/>
      <c r="F15" s="8"/>
      <c r="G15" s="32">
        <v>40.6949997</v>
      </c>
      <c r="H15" s="32">
        <v>-77.9197998</v>
      </c>
      <c r="I15" s="8"/>
      <c r="J15" s="33"/>
      <c r="K15" s="34"/>
      <c r="L15" s="8"/>
      <c r="M15" s="14">
        <v>41.0</v>
      </c>
      <c r="N15" s="8"/>
      <c r="O15" s="8">
        <f t="shared" si="1"/>
        <v>1070</v>
      </c>
      <c r="P15" s="14" t="s">
        <v>21</v>
      </c>
      <c r="Q15" s="19"/>
      <c r="R15" s="19"/>
      <c r="S15" s="19"/>
      <c r="T15" s="19"/>
      <c r="U15" s="19"/>
      <c r="V15" s="19"/>
      <c r="W15" s="19"/>
      <c r="X15" s="19"/>
      <c r="Y15" s="19"/>
      <c r="Z15" s="19"/>
      <c r="AA15" s="19"/>
      <c r="AB15" s="19"/>
      <c r="AC15" s="19"/>
      <c r="AD15" s="19"/>
    </row>
    <row r="16" ht="12.0" customHeight="1">
      <c r="A16" s="23" t="s">
        <v>16</v>
      </c>
      <c r="B16" s="23" t="s">
        <v>17</v>
      </c>
      <c r="C16" s="24" t="s">
        <v>38</v>
      </c>
      <c r="D16" s="23"/>
      <c r="E16" s="23"/>
      <c r="F16" s="23"/>
      <c r="G16" s="29">
        <v>40.69617</v>
      </c>
      <c r="H16" s="29">
        <v>-77.92138</v>
      </c>
      <c r="I16" s="29"/>
      <c r="J16" s="30"/>
      <c r="K16" s="31"/>
      <c r="L16" s="23"/>
      <c r="M16" s="23"/>
      <c r="N16" s="23"/>
      <c r="O16" s="23">
        <f t="shared" si="1"/>
        <v>1070</v>
      </c>
      <c r="P16" s="15" t="s">
        <v>27</v>
      </c>
    </row>
    <row r="17" ht="12.0" customHeight="1">
      <c r="A17" s="8" t="s">
        <v>16</v>
      </c>
      <c r="B17" s="8" t="s">
        <v>17</v>
      </c>
      <c r="C17" s="9" t="s">
        <v>39</v>
      </c>
      <c r="D17" s="8"/>
      <c r="E17" s="8"/>
      <c r="F17" s="8"/>
      <c r="G17" s="32">
        <v>40.6996002</v>
      </c>
      <c r="H17" s="35">
        <v>-77.9244995</v>
      </c>
      <c r="I17" s="18"/>
      <c r="J17" s="36">
        <v>596.8</v>
      </c>
      <c r="K17" s="34"/>
      <c r="L17" s="8"/>
      <c r="M17" s="14">
        <v>41.0</v>
      </c>
      <c r="N17" s="8"/>
      <c r="O17" s="8">
        <f t="shared" si="1"/>
        <v>1070</v>
      </c>
      <c r="P17" s="14" t="s">
        <v>21</v>
      </c>
      <c r="Q17" s="19"/>
      <c r="R17" s="19"/>
      <c r="S17" s="19"/>
      <c r="T17" s="19"/>
      <c r="U17" s="19"/>
      <c r="V17" s="19"/>
      <c r="W17" s="19"/>
      <c r="X17" s="19"/>
      <c r="Y17" s="19"/>
      <c r="Z17" s="19"/>
      <c r="AA17" s="19"/>
      <c r="AB17" s="19"/>
      <c r="AC17" s="19"/>
      <c r="AD17" s="19"/>
    </row>
    <row r="18" ht="12.0" customHeight="1">
      <c r="A18" s="8" t="s">
        <v>16</v>
      </c>
      <c r="B18" s="8" t="s">
        <v>17</v>
      </c>
      <c r="C18" s="37" t="s">
        <v>40</v>
      </c>
      <c r="D18" s="38" t="s">
        <v>41</v>
      </c>
      <c r="E18" s="8"/>
      <c r="F18" s="8"/>
      <c r="G18" s="37">
        <v>40.663886</v>
      </c>
      <c r="H18" s="37">
        <v>-77.906372</v>
      </c>
      <c r="I18" s="39" t="s">
        <v>42</v>
      </c>
      <c r="J18" s="40">
        <v>283.914699</v>
      </c>
      <c r="K18" s="41"/>
      <c r="L18" s="8"/>
      <c r="M18" s="14">
        <v>41.0</v>
      </c>
      <c r="N18" s="8"/>
      <c r="O18" s="8">
        <f t="shared" si="1"/>
        <v>1070</v>
      </c>
      <c r="P18" s="42" t="s">
        <v>27</v>
      </c>
      <c r="Q18" s="19"/>
      <c r="R18" s="19"/>
      <c r="S18" s="19"/>
      <c r="T18" s="19"/>
      <c r="U18" s="19"/>
      <c r="V18" s="19"/>
      <c r="W18" s="19"/>
      <c r="X18" s="19"/>
      <c r="Y18" s="19"/>
      <c r="Z18" s="19"/>
      <c r="AA18" s="19"/>
      <c r="AB18" s="19"/>
      <c r="AC18" s="19"/>
      <c r="AD18" s="19"/>
    </row>
    <row r="19" ht="12.0" customHeight="1">
      <c r="A19" s="8" t="s">
        <v>16</v>
      </c>
      <c r="B19" s="8" t="s">
        <v>17</v>
      </c>
      <c r="C19" s="37" t="s">
        <v>43</v>
      </c>
      <c r="D19" s="38" t="s">
        <v>44</v>
      </c>
      <c r="E19" s="8"/>
      <c r="F19" s="8"/>
      <c r="G19" s="37">
        <v>40.664178</v>
      </c>
      <c r="H19" s="37">
        <v>-77.906389</v>
      </c>
      <c r="I19" s="37"/>
      <c r="J19" s="40">
        <v>274.531899</v>
      </c>
      <c r="K19" s="41"/>
      <c r="L19" s="8"/>
      <c r="M19" s="14">
        <v>43.0</v>
      </c>
      <c r="N19" s="8"/>
      <c r="O19" s="8">
        <f t="shared" si="1"/>
        <v>1070</v>
      </c>
      <c r="P19" s="42" t="s">
        <v>27</v>
      </c>
      <c r="Q19" s="19"/>
      <c r="R19" s="19"/>
      <c r="S19" s="19"/>
      <c r="T19" s="19"/>
      <c r="U19" s="19"/>
      <c r="V19" s="19"/>
      <c r="W19" s="19"/>
      <c r="X19" s="19"/>
      <c r="Y19" s="19"/>
      <c r="Z19" s="19"/>
      <c r="AA19" s="19"/>
      <c r="AB19" s="19"/>
      <c r="AC19" s="19"/>
      <c r="AD19" s="19"/>
    </row>
    <row r="20" ht="12.0" customHeight="1">
      <c r="A20" s="8" t="s">
        <v>16</v>
      </c>
      <c r="B20" s="8" t="s">
        <v>17</v>
      </c>
      <c r="C20" s="37" t="s">
        <v>45</v>
      </c>
      <c r="D20" s="38" t="s">
        <v>46</v>
      </c>
      <c r="E20" s="8"/>
      <c r="F20" s="8"/>
      <c r="G20" s="37">
        <v>40.664184</v>
      </c>
      <c r="H20" s="37">
        <v>-77.905651</v>
      </c>
      <c r="I20" s="37"/>
      <c r="J20" s="40">
        <v>271.418167</v>
      </c>
      <c r="K20" s="41"/>
      <c r="L20" s="8"/>
      <c r="M20" s="14">
        <v>41.0</v>
      </c>
      <c r="N20" s="8"/>
      <c r="O20" s="8">
        <f t="shared" si="1"/>
        <v>1070</v>
      </c>
      <c r="P20" s="42" t="s">
        <v>27</v>
      </c>
      <c r="Q20" s="19"/>
      <c r="R20" s="19"/>
      <c r="S20" s="19"/>
      <c r="T20" s="19"/>
      <c r="U20" s="19"/>
      <c r="V20" s="19"/>
      <c r="W20" s="19"/>
      <c r="X20" s="19"/>
      <c r="Y20" s="19"/>
      <c r="Z20" s="19"/>
      <c r="AA20" s="19"/>
      <c r="AB20" s="19"/>
      <c r="AC20" s="19"/>
      <c r="AD20" s="19"/>
    </row>
    <row r="21" ht="12.0" customHeight="1">
      <c r="A21" s="23" t="s">
        <v>16</v>
      </c>
      <c r="B21" s="23" t="s">
        <v>17</v>
      </c>
      <c r="C21" s="43" t="s">
        <v>47</v>
      </c>
      <c r="D21" s="44"/>
      <c r="E21" s="23"/>
      <c r="F21" s="23"/>
      <c r="G21" s="43">
        <v>40.664195</v>
      </c>
      <c r="H21" s="43">
        <v>-77.904936</v>
      </c>
      <c r="I21" s="43"/>
      <c r="J21" s="45">
        <v>280.297788</v>
      </c>
      <c r="K21" s="46"/>
      <c r="L21" s="23"/>
      <c r="M21" s="23"/>
      <c r="N21" s="23"/>
      <c r="O21" s="23">
        <f t="shared" si="1"/>
        <v>1070</v>
      </c>
      <c r="P21" s="47" t="s">
        <v>27</v>
      </c>
    </row>
    <row r="22" ht="12.0" customHeight="1">
      <c r="A22" s="8" t="s">
        <v>16</v>
      </c>
      <c r="B22" s="8" t="s">
        <v>17</v>
      </c>
      <c r="C22" s="37" t="s">
        <v>48</v>
      </c>
      <c r="D22" s="38" t="s">
        <v>49</v>
      </c>
      <c r="E22" s="8"/>
      <c r="F22" s="8"/>
      <c r="G22" s="37">
        <v>40.664514</v>
      </c>
      <c r="H22" s="37">
        <v>-77.906332</v>
      </c>
      <c r="I22" s="37"/>
      <c r="J22" s="40">
        <v>262.07319</v>
      </c>
      <c r="K22" s="41"/>
      <c r="L22" s="8"/>
      <c r="M22" s="14">
        <v>43.0</v>
      </c>
      <c r="N22" s="8"/>
      <c r="O22" s="8">
        <f t="shared" si="1"/>
        <v>1070</v>
      </c>
      <c r="P22" s="42" t="s">
        <v>27</v>
      </c>
      <c r="Q22" s="19"/>
      <c r="R22" s="19"/>
      <c r="S22" s="19"/>
      <c r="T22" s="19"/>
      <c r="U22" s="19"/>
      <c r="V22" s="19"/>
      <c r="W22" s="19"/>
      <c r="X22" s="19"/>
      <c r="Y22" s="19"/>
      <c r="Z22" s="19"/>
      <c r="AA22" s="19"/>
      <c r="AB22" s="19"/>
      <c r="AC22" s="19"/>
      <c r="AD22" s="19"/>
    </row>
    <row r="23" ht="12.0" customHeight="1">
      <c r="A23" s="8" t="s">
        <v>16</v>
      </c>
      <c r="B23" s="8" t="s">
        <v>17</v>
      </c>
      <c r="C23" s="37" t="s">
        <v>50</v>
      </c>
      <c r="D23" s="38" t="s">
        <v>51</v>
      </c>
      <c r="E23" s="8"/>
      <c r="F23" s="8"/>
      <c r="G23" s="37">
        <v>40.664452</v>
      </c>
      <c r="H23" s="37">
        <v>-77.90566</v>
      </c>
      <c r="I23" s="37"/>
      <c r="J23" s="40">
        <v>264.641739</v>
      </c>
      <c r="K23" s="41"/>
      <c r="L23" s="8"/>
      <c r="M23" s="14">
        <v>43.0</v>
      </c>
      <c r="N23" s="8"/>
      <c r="O23" s="8">
        <f t="shared" si="1"/>
        <v>1070</v>
      </c>
      <c r="P23" s="42" t="s">
        <v>27</v>
      </c>
      <c r="Q23" s="19"/>
      <c r="R23" s="19"/>
      <c r="S23" s="19"/>
      <c r="T23" s="19"/>
      <c r="U23" s="19"/>
      <c r="V23" s="19"/>
      <c r="W23" s="19"/>
      <c r="X23" s="19"/>
      <c r="Y23" s="19"/>
      <c r="Z23" s="19"/>
      <c r="AA23" s="19"/>
      <c r="AB23" s="19"/>
      <c r="AC23" s="19"/>
      <c r="AD23" s="19"/>
    </row>
    <row r="24" ht="12.0" customHeight="1">
      <c r="A24" s="23" t="s">
        <v>16</v>
      </c>
      <c r="B24" s="23" t="s">
        <v>17</v>
      </c>
      <c r="C24" s="43" t="s">
        <v>52</v>
      </c>
      <c r="D24" s="23"/>
      <c r="E24" s="23"/>
      <c r="F24" s="23"/>
      <c r="G24" s="43">
        <v>40.664605</v>
      </c>
      <c r="H24" s="43">
        <v>-77.90475</v>
      </c>
      <c r="I24" s="43"/>
      <c r="J24" s="45">
        <v>268.281853</v>
      </c>
      <c r="K24" s="46"/>
      <c r="L24" s="23"/>
      <c r="M24" s="23"/>
      <c r="N24" s="23"/>
      <c r="O24" s="23">
        <f t="shared" si="1"/>
        <v>1070</v>
      </c>
      <c r="P24" s="47" t="s">
        <v>27</v>
      </c>
    </row>
    <row r="25" ht="12.0" customHeight="1">
      <c r="A25" s="23" t="s">
        <v>16</v>
      </c>
      <c r="B25" s="23" t="s">
        <v>17</v>
      </c>
      <c r="C25" s="43" t="s">
        <v>53</v>
      </c>
      <c r="D25" s="23"/>
      <c r="E25" s="23"/>
      <c r="F25" s="23"/>
      <c r="G25" s="43">
        <v>40.664941</v>
      </c>
      <c r="H25" s="43">
        <v>-77.904741</v>
      </c>
      <c r="I25" s="43"/>
      <c r="J25" s="45">
        <v>274.501113</v>
      </c>
      <c r="K25" s="46"/>
      <c r="L25" s="23"/>
      <c r="M25" s="23"/>
      <c r="N25" s="23"/>
      <c r="O25" s="23">
        <f t="shared" si="1"/>
        <v>1070</v>
      </c>
      <c r="P25" s="47" t="s">
        <v>27</v>
      </c>
    </row>
    <row r="26" ht="12.0" customHeight="1">
      <c r="A26" s="23" t="s">
        <v>16</v>
      </c>
      <c r="B26" s="23" t="s">
        <v>17</v>
      </c>
      <c r="C26" s="43" t="s">
        <v>54</v>
      </c>
      <c r="D26" s="23"/>
      <c r="E26" s="23"/>
      <c r="F26" s="23"/>
      <c r="G26" s="43">
        <v>40.664968</v>
      </c>
      <c r="H26" s="43">
        <v>-77.904665</v>
      </c>
      <c r="I26" s="43"/>
      <c r="J26" s="45">
        <v>275.528763</v>
      </c>
      <c r="K26" s="46"/>
      <c r="L26" s="23"/>
      <c r="M26" s="23"/>
      <c r="N26" s="23"/>
      <c r="O26" s="23">
        <f t="shared" si="1"/>
        <v>1070</v>
      </c>
      <c r="P26" s="47" t="s">
        <v>27</v>
      </c>
    </row>
    <row r="27" ht="12.0" customHeight="1">
      <c r="A27" s="23" t="s">
        <v>16</v>
      </c>
      <c r="B27" s="23" t="s">
        <v>17</v>
      </c>
      <c r="C27" s="43" t="s">
        <v>55</v>
      </c>
      <c r="D27" s="23"/>
      <c r="E27" s="23"/>
      <c r="F27" s="23"/>
      <c r="G27" s="43">
        <v>40.665005</v>
      </c>
      <c r="H27" s="43">
        <v>-77.904371</v>
      </c>
      <c r="I27" s="43"/>
      <c r="J27" s="45">
        <v>279.671142</v>
      </c>
      <c r="K27" s="46"/>
      <c r="L27" s="23"/>
      <c r="M27" s="23"/>
      <c r="N27" s="23"/>
      <c r="O27" s="23">
        <f t="shared" si="1"/>
        <v>1070</v>
      </c>
      <c r="P27" s="47" t="s">
        <v>27</v>
      </c>
    </row>
    <row r="28" ht="12.0" customHeight="1">
      <c r="A28" s="23" t="s">
        <v>16</v>
      </c>
      <c r="B28" s="23" t="s">
        <v>17</v>
      </c>
      <c r="C28" s="43" t="s">
        <v>56</v>
      </c>
      <c r="D28" s="23"/>
      <c r="E28" s="23"/>
      <c r="F28" s="23"/>
      <c r="G28" s="43">
        <v>40.664945</v>
      </c>
      <c r="H28" s="43">
        <v>-77.903775</v>
      </c>
      <c r="I28" s="43"/>
      <c r="J28" s="45">
        <v>273.406574</v>
      </c>
      <c r="K28" s="46"/>
      <c r="L28" s="23"/>
      <c r="M28" s="23"/>
      <c r="N28" s="23"/>
      <c r="O28" s="23">
        <f t="shared" si="1"/>
        <v>1070</v>
      </c>
      <c r="P28" s="47" t="s">
        <v>27</v>
      </c>
    </row>
    <row r="29" ht="12.0" customHeight="1">
      <c r="A29" s="23" t="s">
        <v>16</v>
      </c>
      <c r="B29" s="23" t="s">
        <v>17</v>
      </c>
      <c r="C29" s="43" t="s">
        <v>57</v>
      </c>
      <c r="D29" s="23"/>
      <c r="E29" s="23"/>
      <c r="F29" s="23"/>
      <c r="G29" s="43">
        <v>40.665474</v>
      </c>
      <c r="H29" s="43">
        <v>-77.904723</v>
      </c>
      <c r="I29" s="43"/>
      <c r="J29" s="45">
        <v>290.911918</v>
      </c>
      <c r="K29" s="46"/>
      <c r="L29" s="23"/>
      <c r="M29" s="23"/>
      <c r="N29" s="23"/>
      <c r="O29" s="23">
        <f t="shared" si="1"/>
        <v>1070</v>
      </c>
      <c r="P29" s="47" t="s">
        <v>27</v>
      </c>
    </row>
    <row r="30" ht="12.0" customHeight="1">
      <c r="A30" s="23" t="s">
        <v>16</v>
      </c>
      <c r="B30" s="23" t="s">
        <v>17</v>
      </c>
      <c r="C30" s="43" t="s">
        <v>58</v>
      </c>
      <c r="D30" s="23"/>
      <c r="E30" s="23"/>
      <c r="F30" s="23"/>
      <c r="G30" s="43">
        <v>40.665593</v>
      </c>
      <c r="H30" s="43">
        <v>-77.904756</v>
      </c>
      <c r="I30" s="43"/>
      <c r="J30" s="45">
        <v>294.698679</v>
      </c>
      <c r="K30" s="46"/>
      <c r="L30" s="23"/>
      <c r="M30" s="23"/>
      <c r="N30" s="23"/>
      <c r="O30" s="23">
        <f t="shared" si="1"/>
        <v>1070</v>
      </c>
      <c r="P30" s="47" t="s">
        <v>27</v>
      </c>
    </row>
    <row r="31" ht="12.0" customHeight="1">
      <c r="A31" s="23" t="s">
        <v>16</v>
      </c>
      <c r="B31" s="23" t="s">
        <v>17</v>
      </c>
      <c r="C31" s="43" t="s">
        <v>59</v>
      </c>
      <c r="D31" s="23"/>
      <c r="E31" s="23"/>
      <c r="F31" s="23"/>
      <c r="G31" s="43">
        <v>40.664602</v>
      </c>
      <c r="H31" s="43">
        <v>-77.906908</v>
      </c>
      <c r="I31" s="43"/>
      <c r="J31" s="45">
        <v>206.823694</v>
      </c>
      <c r="K31" s="46"/>
      <c r="L31" s="23"/>
      <c r="M31" s="23"/>
      <c r="N31" s="23"/>
      <c r="O31" s="23">
        <f t="shared" si="1"/>
        <v>1070</v>
      </c>
      <c r="P31" s="47" t="s">
        <v>27</v>
      </c>
    </row>
    <row r="32" ht="12.0" customHeight="1">
      <c r="K32" s="48"/>
      <c r="O32" s="23">
        <f t="shared" si="1"/>
        <v>1070</v>
      </c>
      <c r="P32" s="47" t="s">
        <v>27</v>
      </c>
    </row>
    <row r="33" ht="12.0" customHeight="1">
      <c r="K33" s="48"/>
    </row>
    <row r="34" ht="12.0" customHeight="1">
      <c r="K34" s="48"/>
    </row>
    <row r="35" ht="12.0" customHeight="1">
      <c r="K35" s="48"/>
    </row>
    <row r="36" ht="12.0" customHeight="1">
      <c r="K36" s="48"/>
    </row>
    <row r="37" ht="12.0" customHeight="1">
      <c r="K37" s="48"/>
    </row>
    <row r="38" ht="12.0" customHeight="1">
      <c r="K38" s="48"/>
    </row>
    <row r="39" ht="12.0" customHeight="1">
      <c r="K39" s="48"/>
    </row>
    <row r="40" ht="12.0" customHeight="1">
      <c r="K40" s="48"/>
    </row>
    <row r="41" ht="12.0" customHeight="1">
      <c r="K41" s="48"/>
    </row>
    <row r="42" ht="12.0" customHeight="1">
      <c r="K42" s="48"/>
    </row>
    <row r="43" ht="12.0" customHeight="1">
      <c r="K43" s="48"/>
    </row>
    <row r="44" ht="12.0" customHeight="1">
      <c r="K44" s="48"/>
    </row>
    <row r="45" ht="12.0" customHeight="1">
      <c r="K45" s="48"/>
    </row>
    <row r="46" ht="12.0" customHeight="1">
      <c r="K46" s="48"/>
    </row>
    <row r="47" ht="12.0" customHeight="1">
      <c r="K47" s="48"/>
    </row>
    <row r="48" ht="12.0" customHeight="1">
      <c r="K48" s="48"/>
    </row>
    <row r="49" ht="12.0" customHeight="1">
      <c r="K49" s="48"/>
    </row>
    <row r="50" ht="12.0" customHeight="1">
      <c r="K50" s="48"/>
    </row>
    <row r="51" ht="12.0" customHeight="1">
      <c r="K51" s="48"/>
    </row>
    <row r="52" ht="12.0" customHeight="1">
      <c r="K52" s="48"/>
    </row>
    <row r="53" ht="12.0" customHeight="1">
      <c r="K53" s="48"/>
    </row>
    <row r="54" ht="12.0" customHeight="1">
      <c r="K54" s="48"/>
    </row>
    <row r="55" ht="12.0" customHeight="1">
      <c r="K55" s="48"/>
    </row>
    <row r="56" ht="12.0" customHeight="1">
      <c r="K56" s="48"/>
    </row>
    <row r="57" ht="12.0" customHeight="1">
      <c r="K57" s="48"/>
    </row>
    <row r="58" ht="12.0" customHeight="1">
      <c r="K58" s="48"/>
    </row>
    <row r="59" ht="12.0" customHeight="1">
      <c r="K59" s="48"/>
    </row>
    <row r="60" ht="12.0" customHeight="1">
      <c r="K60" s="48"/>
    </row>
    <row r="61" ht="12.0" customHeight="1">
      <c r="K61" s="48"/>
    </row>
    <row r="62" ht="12.0" customHeight="1">
      <c r="K62" s="48"/>
    </row>
    <row r="63" ht="12.0" customHeight="1">
      <c r="K63" s="48"/>
    </row>
    <row r="64" ht="12.0" customHeight="1">
      <c r="K64" s="48"/>
    </row>
    <row r="65" ht="12.0" customHeight="1">
      <c r="K65" s="48"/>
    </row>
    <row r="66" ht="12.0" customHeight="1">
      <c r="K66" s="48"/>
    </row>
    <row r="67" ht="12.0" customHeight="1">
      <c r="K67" s="48"/>
    </row>
    <row r="68" ht="12.0" customHeight="1">
      <c r="K68" s="48"/>
    </row>
    <row r="69" ht="12.0" customHeight="1">
      <c r="K69" s="48"/>
    </row>
    <row r="70" ht="12.0" customHeight="1">
      <c r="K70" s="48"/>
    </row>
    <row r="71" ht="12.0" customHeight="1">
      <c r="K71" s="48"/>
    </row>
    <row r="72" ht="12.0" customHeight="1">
      <c r="K72" s="48"/>
    </row>
    <row r="73" ht="12.0" customHeight="1">
      <c r="K73" s="48"/>
    </row>
    <row r="74" ht="12.0" customHeight="1">
      <c r="K74" s="48"/>
    </row>
    <row r="75" ht="12.0" customHeight="1">
      <c r="K75" s="48"/>
    </row>
    <row r="76" ht="12.0" customHeight="1">
      <c r="K76" s="48"/>
    </row>
    <row r="77" ht="12.0" customHeight="1">
      <c r="K77" s="48"/>
    </row>
    <row r="78" ht="12.0" customHeight="1">
      <c r="K78" s="48"/>
    </row>
    <row r="79" ht="12.0" customHeight="1">
      <c r="K79" s="48"/>
    </row>
    <row r="80" ht="12.0" customHeight="1">
      <c r="K80" s="48"/>
    </row>
    <row r="81" ht="12.0" customHeight="1">
      <c r="K81" s="48"/>
    </row>
    <row r="82" ht="12.0" customHeight="1">
      <c r="K82" s="48"/>
    </row>
    <row r="83" ht="12.0" customHeight="1">
      <c r="K83" s="48"/>
    </row>
    <row r="84" ht="12.0" customHeight="1">
      <c r="K84" s="48"/>
    </row>
    <row r="85" ht="12.0" customHeight="1">
      <c r="K85" s="48"/>
    </row>
    <row r="86" ht="12.0" customHeight="1">
      <c r="K86" s="48"/>
    </row>
    <row r="87" ht="12.0" customHeight="1">
      <c r="K87" s="48"/>
    </row>
    <row r="88" ht="12.0" customHeight="1">
      <c r="K88" s="48"/>
    </row>
    <row r="89" ht="12.0" customHeight="1">
      <c r="K89" s="48"/>
    </row>
    <row r="90" ht="12.0" customHeight="1">
      <c r="K90" s="48"/>
    </row>
    <row r="91" ht="12.0" customHeight="1">
      <c r="K91" s="48"/>
    </row>
    <row r="92" ht="12.0" customHeight="1">
      <c r="K92" s="48"/>
    </row>
    <row r="93" ht="12.0" customHeight="1">
      <c r="K93" s="48"/>
    </row>
    <row r="94" ht="12.0" customHeight="1">
      <c r="K94" s="48"/>
    </row>
    <row r="95" ht="12.0" customHeight="1">
      <c r="K95" s="48"/>
    </row>
    <row r="96" ht="12.0" customHeight="1">
      <c r="K96" s="48"/>
    </row>
    <row r="97" ht="12.0" customHeight="1">
      <c r="K97" s="48"/>
    </row>
    <row r="98" ht="12.0" customHeight="1">
      <c r="K98" s="48"/>
    </row>
    <row r="99" ht="12.0" customHeight="1">
      <c r="K99" s="48"/>
    </row>
    <row r="100" ht="12.0" customHeight="1">
      <c r="K100" s="48"/>
    </row>
    <row r="101" ht="12.0" customHeight="1">
      <c r="K101" s="48"/>
    </row>
    <row r="102" ht="12.0" customHeight="1">
      <c r="K102" s="48"/>
    </row>
    <row r="103" ht="12.0" customHeight="1">
      <c r="K103" s="48"/>
    </row>
    <row r="104" ht="12.0" customHeight="1">
      <c r="K104" s="48"/>
    </row>
    <row r="105" ht="12.0" customHeight="1">
      <c r="K105" s="48"/>
    </row>
    <row r="106" ht="12.0" customHeight="1">
      <c r="K106" s="48"/>
    </row>
    <row r="107" ht="12.0" customHeight="1">
      <c r="K107" s="48"/>
    </row>
    <row r="108" ht="12.0" customHeight="1">
      <c r="K108" s="48"/>
    </row>
    <row r="109" ht="12.0" customHeight="1">
      <c r="K109" s="48"/>
    </row>
    <row r="110" ht="12.0" customHeight="1">
      <c r="K110" s="48"/>
    </row>
    <row r="111" ht="12.0" customHeight="1">
      <c r="K111" s="48"/>
    </row>
    <row r="112" ht="12.0" customHeight="1">
      <c r="K112" s="48"/>
    </row>
    <row r="113" ht="12.0" customHeight="1">
      <c r="K113" s="48"/>
    </row>
    <row r="114" ht="12.0" customHeight="1">
      <c r="K114" s="48"/>
    </row>
    <row r="115" ht="12.0" customHeight="1">
      <c r="K115" s="48"/>
    </row>
    <row r="116" ht="12.0" customHeight="1">
      <c r="K116" s="48"/>
    </row>
    <row r="117" ht="12.0" customHeight="1">
      <c r="K117" s="48"/>
    </row>
    <row r="118" ht="12.0" customHeight="1">
      <c r="K118" s="48"/>
    </row>
    <row r="119" ht="12.0" customHeight="1">
      <c r="K119" s="48"/>
    </row>
    <row r="120" ht="12.0" customHeight="1">
      <c r="K120" s="48"/>
    </row>
    <row r="121" ht="12.0" customHeight="1">
      <c r="K121" s="48"/>
    </row>
    <row r="122" ht="12.0" customHeight="1">
      <c r="K122" s="48"/>
    </row>
    <row r="123" ht="12.0" customHeight="1">
      <c r="K123" s="48"/>
    </row>
    <row r="124" ht="12.0" customHeight="1">
      <c r="K124" s="48"/>
    </row>
    <row r="125" ht="12.0" customHeight="1">
      <c r="K125" s="48"/>
    </row>
    <row r="126" ht="12.0" customHeight="1">
      <c r="K126" s="48"/>
    </row>
    <row r="127" ht="12.0" customHeight="1">
      <c r="K127" s="48"/>
    </row>
    <row r="128" ht="12.0" customHeight="1">
      <c r="K128" s="48"/>
    </row>
    <row r="129" ht="12.0" customHeight="1">
      <c r="K129" s="48"/>
    </row>
    <row r="130" ht="12.0" customHeight="1">
      <c r="K130" s="48"/>
    </row>
    <row r="131" ht="12.0" customHeight="1">
      <c r="K131" s="48"/>
    </row>
    <row r="132" ht="12.0" customHeight="1">
      <c r="K132" s="48"/>
    </row>
    <row r="133" ht="12.0" customHeight="1">
      <c r="K133" s="48"/>
    </row>
    <row r="134" ht="12.0" customHeight="1">
      <c r="K134" s="48"/>
    </row>
    <row r="135" ht="12.0" customHeight="1">
      <c r="K135" s="48"/>
    </row>
    <row r="136" ht="12.0" customHeight="1">
      <c r="K136" s="48"/>
    </row>
    <row r="137" ht="12.0" customHeight="1">
      <c r="K137" s="48"/>
    </row>
    <row r="138" ht="12.0" customHeight="1">
      <c r="K138" s="48"/>
    </row>
    <row r="139" ht="12.0" customHeight="1">
      <c r="K139" s="48"/>
    </row>
    <row r="140" ht="12.0" customHeight="1">
      <c r="K140" s="48"/>
    </row>
    <row r="141" ht="12.0" customHeight="1">
      <c r="K141" s="48"/>
    </row>
    <row r="142" ht="12.0" customHeight="1">
      <c r="K142" s="48"/>
    </row>
    <row r="143" ht="12.0" customHeight="1">
      <c r="K143" s="48"/>
    </row>
    <row r="144" ht="12.0" customHeight="1">
      <c r="K144" s="48"/>
    </row>
    <row r="145" ht="12.0" customHeight="1">
      <c r="K145" s="48"/>
    </row>
    <row r="146" ht="12.0" customHeight="1">
      <c r="K146" s="48"/>
    </row>
    <row r="147" ht="12.0" customHeight="1">
      <c r="K147" s="48"/>
    </row>
    <row r="148" ht="12.0" customHeight="1">
      <c r="K148" s="48"/>
    </row>
    <row r="149" ht="12.0" customHeight="1">
      <c r="K149" s="48"/>
    </row>
    <row r="150" ht="12.0" customHeight="1">
      <c r="K150" s="48"/>
    </row>
    <row r="151" ht="12.0" customHeight="1">
      <c r="K151" s="48"/>
    </row>
    <row r="152" ht="12.0" customHeight="1">
      <c r="K152" s="48"/>
    </row>
    <row r="153" ht="12.0" customHeight="1">
      <c r="K153" s="48"/>
    </row>
    <row r="154" ht="12.0" customHeight="1">
      <c r="K154" s="48"/>
    </row>
    <row r="155" ht="12.0" customHeight="1">
      <c r="K155" s="48"/>
    </row>
    <row r="156" ht="12.0" customHeight="1">
      <c r="K156" s="48"/>
    </row>
    <row r="157" ht="12.0" customHeight="1">
      <c r="K157" s="48"/>
    </row>
    <row r="158" ht="12.0" customHeight="1">
      <c r="K158" s="48"/>
    </row>
    <row r="159" ht="12.0" customHeight="1">
      <c r="K159" s="48"/>
    </row>
    <row r="160" ht="12.0" customHeight="1">
      <c r="K160" s="48"/>
    </row>
    <row r="161" ht="12.0" customHeight="1">
      <c r="K161" s="48"/>
    </row>
    <row r="162" ht="12.0" customHeight="1">
      <c r="K162" s="48"/>
    </row>
    <row r="163" ht="12.0" customHeight="1">
      <c r="K163" s="48"/>
    </row>
    <row r="164" ht="12.0" customHeight="1">
      <c r="K164" s="48"/>
    </row>
    <row r="165" ht="12.0" customHeight="1">
      <c r="K165" s="48"/>
    </row>
    <row r="166" ht="12.0" customHeight="1">
      <c r="K166" s="48"/>
    </row>
    <row r="167" ht="12.0" customHeight="1">
      <c r="K167" s="48"/>
    </row>
    <row r="168" ht="12.0" customHeight="1">
      <c r="K168" s="48"/>
    </row>
    <row r="169" ht="12.0" customHeight="1">
      <c r="K169" s="48"/>
    </row>
    <row r="170" ht="12.0" customHeight="1">
      <c r="K170" s="48"/>
    </row>
    <row r="171" ht="12.0" customHeight="1">
      <c r="K171" s="48"/>
    </row>
    <row r="172" ht="12.0" customHeight="1">
      <c r="K172" s="48"/>
    </row>
    <row r="173" ht="12.0" customHeight="1">
      <c r="K173" s="48"/>
    </row>
    <row r="174" ht="12.0" customHeight="1">
      <c r="K174" s="48"/>
    </row>
    <row r="175" ht="12.0" customHeight="1">
      <c r="K175" s="48"/>
    </row>
    <row r="176" ht="12.0" customHeight="1">
      <c r="K176" s="48"/>
    </row>
    <row r="177" ht="12.0" customHeight="1">
      <c r="K177" s="48"/>
    </row>
    <row r="178" ht="12.0" customHeight="1">
      <c r="K178" s="48"/>
    </row>
    <row r="179" ht="12.0" customHeight="1">
      <c r="K179" s="48"/>
    </row>
    <row r="180" ht="12.0" customHeight="1">
      <c r="K180" s="48"/>
    </row>
    <row r="181" ht="12.0" customHeight="1">
      <c r="K181" s="48"/>
    </row>
    <row r="182" ht="12.0" customHeight="1">
      <c r="K182" s="48"/>
    </row>
    <row r="183" ht="12.0" customHeight="1">
      <c r="K183" s="48"/>
    </row>
    <row r="184" ht="12.0" customHeight="1">
      <c r="K184" s="48"/>
    </row>
    <row r="185" ht="12.0" customHeight="1">
      <c r="K185" s="48"/>
    </row>
    <row r="186" ht="12.0" customHeight="1">
      <c r="K186" s="48"/>
    </row>
    <row r="187" ht="12.0" customHeight="1">
      <c r="K187" s="48"/>
    </row>
    <row r="188" ht="12.0" customHeight="1">
      <c r="K188" s="48"/>
    </row>
    <row r="189" ht="12.0" customHeight="1">
      <c r="K189" s="48"/>
    </row>
    <row r="190" ht="12.0" customHeight="1">
      <c r="K190" s="48"/>
    </row>
    <row r="191" ht="12.0" customHeight="1">
      <c r="K191" s="48"/>
    </row>
    <row r="192" ht="12.0" customHeight="1">
      <c r="K192" s="48"/>
    </row>
    <row r="193" ht="12.0" customHeight="1">
      <c r="K193" s="48"/>
    </row>
    <row r="194" ht="12.0" customHeight="1">
      <c r="K194" s="48"/>
    </row>
    <row r="195" ht="12.0" customHeight="1">
      <c r="K195" s="48"/>
    </row>
    <row r="196" ht="12.0" customHeight="1">
      <c r="K196" s="48"/>
    </row>
    <row r="197" ht="12.0" customHeight="1">
      <c r="K197" s="48"/>
    </row>
    <row r="198" ht="12.0" customHeight="1">
      <c r="K198" s="48"/>
    </row>
    <row r="199" ht="12.0" customHeight="1">
      <c r="K199" s="48"/>
    </row>
    <row r="200" ht="12.0" customHeight="1">
      <c r="K200" s="48"/>
    </row>
    <row r="201" ht="12.0" customHeight="1">
      <c r="K201" s="48"/>
    </row>
    <row r="202" ht="12.0" customHeight="1">
      <c r="K202" s="48"/>
    </row>
    <row r="203" ht="12.0" customHeight="1">
      <c r="K203" s="48"/>
    </row>
    <row r="204" ht="12.0" customHeight="1">
      <c r="K204" s="48"/>
    </row>
    <row r="205" ht="12.0" customHeight="1">
      <c r="K205" s="48"/>
    </row>
    <row r="206" ht="12.0" customHeight="1">
      <c r="K206" s="48"/>
    </row>
    <row r="207" ht="12.0" customHeight="1">
      <c r="K207" s="48"/>
    </row>
    <row r="208" ht="12.0" customHeight="1">
      <c r="K208" s="48"/>
    </row>
    <row r="209" ht="12.0" customHeight="1">
      <c r="K209" s="48"/>
    </row>
    <row r="210" ht="12.0" customHeight="1">
      <c r="K210" s="48"/>
    </row>
    <row r="211" ht="12.0" customHeight="1">
      <c r="K211" s="48"/>
    </row>
    <row r="212" ht="12.0" customHeight="1">
      <c r="K212" s="48"/>
    </row>
    <row r="213" ht="12.0" customHeight="1">
      <c r="K213" s="48"/>
    </row>
    <row r="214" ht="12.0" customHeight="1">
      <c r="K214" s="48"/>
    </row>
    <row r="215" ht="12.0" customHeight="1">
      <c r="K215" s="48"/>
    </row>
    <row r="216" ht="12.0" customHeight="1">
      <c r="K216" s="48"/>
    </row>
    <row r="217" ht="12.0" customHeight="1">
      <c r="K217" s="48"/>
    </row>
    <row r="218" ht="12.0" customHeight="1">
      <c r="K218" s="48"/>
    </row>
    <row r="219" ht="12.0" customHeight="1">
      <c r="K219" s="48"/>
    </row>
    <row r="220" ht="12.0" customHeight="1">
      <c r="K220" s="48"/>
    </row>
    <row r="221" ht="12.0" customHeight="1">
      <c r="K221" s="48"/>
    </row>
    <row r="222" ht="12.0" customHeight="1">
      <c r="K222" s="48"/>
    </row>
    <row r="223" ht="12.0" customHeight="1">
      <c r="K223" s="48"/>
    </row>
    <row r="224" ht="12.0" customHeight="1">
      <c r="K224" s="48"/>
    </row>
    <row r="225" ht="12.0" customHeight="1">
      <c r="K225" s="48"/>
    </row>
    <row r="226" ht="12.0" customHeight="1">
      <c r="K226" s="48"/>
    </row>
    <row r="227" ht="12.0" customHeight="1">
      <c r="K227" s="48"/>
    </row>
    <row r="228" ht="12.0" customHeight="1">
      <c r="K228" s="48"/>
    </row>
    <row r="229" ht="12.0" customHeight="1">
      <c r="K229" s="48"/>
    </row>
    <row r="230" ht="12.0" customHeight="1">
      <c r="K230" s="48"/>
    </row>
    <row r="231" ht="12.0" customHeight="1">
      <c r="K231" s="48"/>
    </row>
    <row r="232" ht="12.0" customHeight="1">
      <c r="K232" s="48"/>
    </row>
    <row r="233" ht="12.0" customHeight="1">
      <c r="K233" s="48"/>
    </row>
    <row r="234" ht="12.0" customHeight="1">
      <c r="K234" s="48"/>
    </row>
    <row r="235" ht="12.0" customHeight="1">
      <c r="K235" s="48"/>
    </row>
    <row r="236" ht="12.0" customHeight="1">
      <c r="K236" s="48"/>
    </row>
    <row r="237" ht="12.0" customHeight="1">
      <c r="K237" s="48"/>
    </row>
    <row r="238" ht="12.0" customHeight="1">
      <c r="K238" s="48"/>
    </row>
    <row r="239" ht="12.0" customHeight="1">
      <c r="K239" s="48"/>
    </row>
    <row r="240" ht="12.0" customHeight="1">
      <c r="K240" s="48"/>
    </row>
    <row r="241" ht="12.0" customHeight="1">
      <c r="K241" s="48"/>
    </row>
    <row r="242" ht="12.0" customHeight="1">
      <c r="K242" s="48"/>
    </row>
    <row r="243" ht="12.0" customHeight="1">
      <c r="K243" s="48"/>
    </row>
    <row r="244" ht="12.0" customHeight="1">
      <c r="K244" s="48"/>
    </row>
    <row r="245" ht="12.0" customHeight="1">
      <c r="K245" s="48"/>
    </row>
    <row r="246" ht="12.0" customHeight="1">
      <c r="K246" s="48"/>
    </row>
    <row r="247" ht="12.0" customHeight="1">
      <c r="K247" s="48"/>
    </row>
    <row r="248" ht="12.0" customHeight="1">
      <c r="K248" s="48"/>
    </row>
    <row r="249" ht="12.0" customHeight="1">
      <c r="K249" s="48"/>
    </row>
    <row r="250" ht="12.0" customHeight="1">
      <c r="K250" s="48"/>
    </row>
    <row r="251" ht="12.0" customHeight="1">
      <c r="K251" s="48"/>
    </row>
    <row r="252" ht="12.0" customHeight="1">
      <c r="K252" s="48"/>
    </row>
    <row r="253" ht="12.0" customHeight="1">
      <c r="K253" s="48"/>
    </row>
    <row r="254" ht="12.0" customHeight="1">
      <c r="K254" s="48"/>
    </row>
    <row r="255" ht="12.0" customHeight="1">
      <c r="K255" s="48"/>
    </row>
    <row r="256" ht="12.0" customHeight="1">
      <c r="K256" s="48"/>
    </row>
    <row r="257" ht="12.0" customHeight="1">
      <c r="K257" s="48"/>
    </row>
    <row r="258" ht="12.0" customHeight="1">
      <c r="K258" s="48"/>
    </row>
    <row r="259" ht="12.0" customHeight="1">
      <c r="K259" s="48"/>
    </row>
    <row r="260" ht="12.0" customHeight="1">
      <c r="K260" s="48"/>
    </row>
    <row r="261" ht="12.0" customHeight="1">
      <c r="K261" s="48"/>
    </row>
    <row r="262" ht="12.0" customHeight="1">
      <c r="K262" s="48"/>
    </row>
    <row r="263" ht="12.0" customHeight="1">
      <c r="K263" s="48"/>
    </row>
    <row r="264" ht="12.0" customHeight="1">
      <c r="K264" s="48"/>
    </row>
    <row r="265" ht="12.0" customHeight="1">
      <c r="K265" s="48"/>
    </row>
    <row r="266" ht="12.0" customHeight="1">
      <c r="K266" s="48"/>
    </row>
    <row r="267" ht="12.0" customHeight="1">
      <c r="K267" s="48"/>
    </row>
    <row r="268" ht="12.0" customHeight="1">
      <c r="K268" s="48"/>
    </row>
    <row r="269" ht="12.0" customHeight="1">
      <c r="K269" s="48"/>
    </row>
    <row r="270" ht="12.0" customHeight="1">
      <c r="K270" s="48"/>
    </row>
    <row r="271" ht="12.0" customHeight="1">
      <c r="K271" s="48"/>
    </row>
    <row r="272" ht="12.0" customHeight="1">
      <c r="K272" s="48"/>
    </row>
    <row r="273" ht="12.0" customHeight="1">
      <c r="K273" s="48"/>
    </row>
    <row r="274" ht="12.0" customHeight="1">
      <c r="K274" s="48"/>
    </row>
    <row r="275" ht="12.0" customHeight="1">
      <c r="K275" s="48"/>
    </row>
    <row r="276" ht="12.0" customHeight="1">
      <c r="K276" s="48"/>
    </row>
    <row r="277" ht="12.0" customHeight="1">
      <c r="K277" s="48"/>
    </row>
    <row r="278" ht="12.0" customHeight="1">
      <c r="K278" s="48"/>
    </row>
    <row r="279" ht="12.0" customHeight="1">
      <c r="K279" s="48"/>
    </row>
    <row r="280" ht="12.0" customHeight="1">
      <c r="K280" s="48"/>
    </row>
    <row r="281" ht="12.0" customHeight="1">
      <c r="K281" s="48"/>
    </row>
    <row r="282" ht="12.0" customHeight="1">
      <c r="K282" s="48"/>
    </row>
    <row r="283" ht="12.0" customHeight="1">
      <c r="K283" s="48"/>
    </row>
    <row r="284" ht="12.0" customHeight="1">
      <c r="K284" s="48"/>
    </row>
    <row r="285" ht="12.0" customHeight="1">
      <c r="K285" s="48"/>
    </row>
    <row r="286" ht="12.0" customHeight="1">
      <c r="K286" s="48"/>
    </row>
    <row r="287" ht="12.0" customHeight="1">
      <c r="K287" s="48"/>
    </row>
    <row r="288" ht="12.0" customHeight="1">
      <c r="K288" s="48"/>
    </row>
    <row r="289" ht="12.0" customHeight="1">
      <c r="K289" s="48"/>
    </row>
    <row r="290" ht="12.0" customHeight="1">
      <c r="K290" s="48"/>
    </row>
    <row r="291" ht="12.0" customHeight="1">
      <c r="K291" s="48"/>
    </row>
    <row r="292" ht="12.0" customHeight="1">
      <c r="K292" s="48"/>
    </row>
    <row r="293" ht="12.0" customHeight="1">
      <c r="K293" s="48"/>
    </row>
    <row r="294" ht="12.0" customHeight="1">
      <c r="K294" s="48"/>
    </row>
    <row r="295" ht="12.0" customHeight="1">
      <c r="K295" s="48"/>
    </row>
    <row r="296" ht="12.0" customHeight="1">
      <c r="K296" s="48"/>
    </row>
    <row r="297" ht="12.0" customHeight="1">
      <c r="K297" s="48"/>
    </row>
    <row r="298" ht="12.0" customHeight="1">
      <c r="K298" s="48"/>
    </row>
    <row r="299" ht="12.0" customHeight="1">
      <c r="K299" s="48"/>
    </row>
    <row r="300" ht="12.0" customHeight="1">
      <c r="K300" s="48"/>
    </row>
    <row r="301" ht="12.0" customHeight="1">
      <c r="K301" s="48"/>
    </row>
    <row r="302" ht="12.0" customHeight="1">
      <c r="K302" s="48"/>
    </row>
    <row r="303" ht="12.0" customHeight="1">
      <c r="K303" s="48"/>
    </row>
    <row r="304" ht="12.0" customHeight="1">
      <c r="K304" s="48"/>
    </row>
    <row r="305" ht="12.0" customHeight="1">
      <c r="K305" s="48"/>
    </row>
    <row r="306" ht="12.0" customHeight="1">
      <c r="K306" s="48"/>
    </row>
    <row r="307" ht="12.0" customHeight="1">
      <c r="K307" s="48"/>
    </row>
    <row r="308" ht="12.0" customHeight="1">
      <c r="K308" s="48"/>
    </row>
    <row r="309" ht="12.0" customHeight="1">
      <c r="K309" s="48"/>
    </row>
    <row r="310" ht="12.0" customHeight="1">
      <c r="K310" s="48"/>
    </row>
    <row r="311" ht="12.0" customHeight="1">
      <c r="K311" s="48"/>
    </row>
    <row r="312" ht="12.0" customHeight="1">
      <c r="K312" s="48"/>
    </row>
    <row r="313" ht="12.0" customHeight="1">
      <c r="K313" s="48"/>
    </row>
    <row r="314" ht="12.0" customHeight="1">
      <c r="K314" s="48"/>
    </row>
    <row r="315" ht="12.0" customHeight="1">
      <c r="K315" s="48"/>
    </row>
    <row r="316" ht="12.0" customHeight="1">
      <c r="K316" s="48"/>
    </row>
    <row r="317" ht="12.0" customHeight="1">
      <c r="K317" s="48"/>
    </row>
    <row r="318" ht="12.0" customHeight="1">
      <c r="K318" s="48"/>
    </row>
    <row r="319" ht="12.0" customHeight="1">
      <c r="K319" s="48"/>
    </row>
    <row r="320" ht="12.0" customHeight="1">
      <c r="K320" s="48"/>
    </row>
    <row r="321" ht="12.0" customHeight="1">
      <c r="K321" s="48"/>
    </row>
    <row r="322" ht="12.0" customHeight="1">
      <c r="K322" s="48"/>
    </row>
    <row r="323" ht="12.0" customHeight="1">
      <c r="K323" s="48"/>
    </row>
    <row r="324" ht="12.0" customHeight="1">
      <c r="K324" s="48"/>
    </row>
    <row r="325" ht="12.0" customHeight="1">
      <c r="K325" s="48"/>
    </row>
    <row r="326" ht="12.0" customHeight="1">
      <c r="K326" s="48"/>
    </row>
    <row r="327" ht="12.0" customHeight="1">
      <c r="K327" s="48"/>
    </row>
    <row r="328" ht="12.0" customHeight="1">
      <c r="K328" s="48"/>
    </row>
    <row r="329" ht="12.0" customHeight="1">
      <c r="K329" s="48"/>
    </row>
    <row r="330" ht="12.0" customHeight="1">
      <c r="K330" s="48"/>
    </row>
    <row r="331" ht="12.0" customHeight="1">
      <c r="K331" s="48"/>
    </row>
    <row r="332" ht="12.0" customHeight="1">
      <c r="K332" s="48"/>
    </row>
    <row r="333" ht="12.0" customHeight="1">
      <c r="K333" s="48"/>
    </row>
    <row r="334" ht="12.0" customHeight="1">
      <c r="K334" s="48"/>
    </row>
    <row r="335" ht="12.0" customHeight="1">
      <c r="K335" s="48"/>
    </row>
    <row r="336" ht="12.0" customHeight="1">
      <c r="K336" s="48"/>
    </row>
    <row r="337" ht="12.0" customHeight="1">
      <c r="K337" s="48"/>
    </row>
    <row r="338" ht="12.0" customHeight="1">
      <c r="K338" s="48"/>
    </row>
    <row r="339" ht="12.0" customHeight="1">
      <c r="K339" s="48"/>
    </row>
    <row r="340" ht="12.0" customHeight="1">
      <c r="K340" s="48"/>
    </row>
    <row r="341" ht="12.0" customHeight="1">
      <c r="K341" s="48"/>
    </row>
    <row r="342" ht="12.0" customHeight="1">
      <c r="K342" s="48"/>
    </row>
    <row r="343" ht="12.0" customHeight="1">
      <c r="K343" s="48"/>
    </row>
    <row r="344" ht="12.0" customHeight="1">
      <c r="K344" s="48"/>
    </row>
    <row r="345" ht="12.0" customHeight="1">
      <c r="K345" s="48"/>
    </row>
    <row r="346" ht="12.0" customHeight="1">
      <c r="K346" s="48"/>
    </row>
    <row r="347" ht="12.0" customHeight="1">
      <c r="K347" s="48"/>
    </row>
    <row r="348" ht="12.0" customHeight="1">
      <c r="K348" s="48"/>
    </row>
    <row r="349" ht="12.0" customHeight="1">
      <c r="K349" s="48"/>
    </row>
    <row r="350" ht="12.0" customHeight="1">
      <c r="K350" s="48"/>
    </row>
    <row r="351" ht="12.0" customHeight="1">
      <c r="K351" s="48"/>
    </row>
    <row r="352" ht="12.0" customHeight="1">
      <c r="K352" s="48"/>
    </row>
    <row r="353" ht="12.0" customHeight="1">
      <c r="K353" s="48"/>
    </row>
    <row r="354" ht="12.0" customHeight="1">
      <c r="K354" s="48"/>
    </row>
    <row r="355" ht="12.0" customHeight="1">
      <c r="K355" s="48"/>
    </row>
    <row r="356" ht="12.0" customHeight="1">
      <c r="K356" s="48"/>
    </row>
    <row r="357" ht="12.0" customHeight="1">
      <c r="K357" s="48"/>
    </row>
    <row r="358" ht="12.0" customHeight="1">
      <c r="K358" s="48"/>
    </row>
    <row r="359" ht="12.0" customHeight="1">
      <c r="K359" s="48"/>
    </row>
    <row r="360" ht="12.0" customHeight="1">
      <c r="K360" s="48"/>
    </row>
    <row r="361" ht="12.0" customHeight="1">
      <c r="K361" s="48"/>
    </row>
    <row r="362" ht="12.0" customHeight="1">
      <c r="K362" s="48"/>
    </row>
    <row r="363" ht="12.0" customHeight="1">
      <c r="K363" s="48"/>
    </row>
    <row r="364" ht="12.0" customHeight="1">
      <c r="K364" s="48"/>
    </row>
    <row r="365" ht="12.0" customHeight="1">
      <c r="K365" s="48"/>
    </row>
    <row r="366" ht="12.0" customHeight="1">
      <c r="K366" s="48"/>
    </row>
    <row r="367" ht="12.0" customHeight="1">
      <c r="K367" s="48"/>
    </row>
    <row r="368" ht="12.0" customHeight="1">
      <c r="K368" s="48"/>
    </row>
    <row r="369" ht="12.0" customHeight="1">
      <c r="K369" s="48"/>
    </row>
    <row r="370" ht="12.0" customHeight="1">
      <c r="K370" s="48"/>
    </row>
    <row r="371" ht="12.0" customHeight="1">
      <c r="K371" s="48"/>
    </row>
    <row r="372" ht="12.0" customHeight="1">
      <c r="K372" s="48"/>
    </row>
    <row r="373" ht="12.0" customHeight="1">
      <c r="K373" s="48"/>
    </row>
    <row r="374" ht="12.0" customHeight="1">
      <c r="K374" s="48"/>
    </row>
    <row r="375" ht="12.0" customHeight="1">
      <c r="K375" s="48"/>
    </row>
    <row r="376" ht="12.0" customHeight="1">
      <c r="K376" s="48"/>
    </row>
    <row r="377" ht="12.0" customHeight="1">
      <c r="K377" s="48"/>
    </row>
    <row r="378" ht="12.0" customHeight="1">
      <c r="K378" s="48"/>
    </row>
    <row r="379" ht="12.0" customHeight="1">
      <c r="K379" s="48"/>
    </row>
    <row r="380" ht="12.0" customHeight="1">
      <c r="K380" s="48"/>
    </row>
    <row r="381" ht="12.0" customHeight="1">
      <c r="K381" s="48"/>
    </row>
    <row r="382" ht="12.0" customHeight="1">
      <c r="K382" s="48"/>
    </row>
    <row r="383" ht="12.0" customHeight="1">
      <c r="K383" s="48"/>
    </row>
    <row r="384" ht="12.0" customHeight="1">
      <c r="K384" s="48"/>
    </row>
    <row r="385" ht="12.0" customHeight="1">
      <c r="K385" s="48"/>
    </row>
    <row r="386" ht="12.0" customHeight="1">
      <c r="K386" s="48"/>
    </row>
    <row r="387" ht="12.0" customHeight="1">
      <c r="K387" s="48"/>
    </row>
    <row r="388" ht="12.0" customHeight="1">
      <c r="K388" s="48"/>
    </row>
    <row r="389" ht="12.0" customHeight="1">
      <c r="K389" s="48"/>
    </row>
    <row r="390" ht="12.0" customHeight="1">
      <c r="K390" s="48"/>
    </row>
    <row r="391" ht="12.0" customHeight="1">
      <c r="K391" s="48"/>
    </row>
    <row r="392" ht="12.0" customHeight="1">
      <c r="K392" s="48"/>
    </row>
    <row r="393" ht="12.0" customHeight="1">
      <c r="K393" s="48"/>
    </row>
    <row r="394" ht="12.0" customHeight="1">
      <c r="K394" s="48"/>
    </row>
    <row r="395" ht="12.0" customHeight="1">
      <c r="K395" s="48"/>
    </row>
    <row r="396" ht="12.0" customHeight="1">
      <c r="K396" s="48"/>
    </row>
    <row r="397" ht="12.0" customHeight="1">
      <c r="K397" s="48"/>
    </row>
    <row r="398" ht="12.0" customHeight="1">
      <c r="K398" s="48"/>
    </row>
    <row r="399" ht="12.0" customHeight="1">
      <c r="K399" s="48"/>
    </row>
    <row r="400" ht="12.0" customHeight="1">
      <c r="K400" s="48"/>
    </row>
    <row r="401" ht="12.0" customHeight="1">
      <c r="K401" s="48"/>
    </row>
    <row r="402" ht="12.0" customHeight="1">
      <c r="K402" s="48"/>
    </row>
    <row r="403" ht="12.0" customHeight="1">
      <c r="K403" s="48"/>
    </row>
    <row r="404" ht="12.0" customHeight="1">
      <c r="K404" s="48"/>
    </row>
    <row r="405" ht="12.0" customHeight="1">
      <c r="K405" s="48"/>
    </row>
    <row r="406" ht="12.0" customHeight="1">
      <c r="K406" s="48"/>
    </row>
    <row r="407" ht="12.0" customHeight="1">
      <c r="K407" s="48"/>
    </row>
    <row r="408" ht="12.0" customHeight="1">
      <c r="K408" s="48"/>
    </row>
    <row r="409" ht="12.0" customHeight="1">
      <c r="K409" s="48"/>
    </row>
    <row r="410" ht="12.0" customHeight="1">
      <c r="K410" s="48"/>
    </row>
    <row r="411" ht="12.0" customHeight="1">
      <c r="K411" s="48"/>
    </row>
    <row r="412" ht="12.0" customHeight="1">
      <c r="K412" s="48"/>
    </row>
    <row r="413" ht="12.0" customHeight="1">
      <c r="K413" s="48"/>
    </row>
    <row r="414" ht="12.0" customHeight="1">
      <c r="K414" s="48"/>
    </row>
    <row r="415" ht="12.0" customHeight="1">
      <c r="K415" s="48"/>
    </row>
    <row r="416" ht="12.0" customHeight="1">
      <c r="K416" s="48"/>
    </row>
    <row r="417" ht="12.0" customHeight="1">
      <c r="K417" s="48"/>
    </row>
    <row r="418" ht="12.0" customHeight="1">
      <c r="K418" s="48"/>
    </row>
    <row r="419" ht="12.0" customHeight="1">
      <c r="K419" s="48"/>
    </row>
    <row r="420" ht="12.0" customHeight="1">
      <c r="K420" s="48"/>
    </row>
    <row r="421" ht="12.0" customHeight="1">
      <c r="K421" s="48"/>
    </row>
    <row r="422" ht="12.0" customHeight="1">
      <c r="K422" s="48"/>
    </row>
    <row r="423" ht="12.0" customHeight="1">
      <c r="K423" s="48"/>
    </row>
    <row r="424" ht="12.0" customHeight="1">
      <c r="K424" s="48"/>
    </row>
    <row r="425" ht="12.0" customHeight="1">
      <c r="K425" s="48"/>
    </row>
    <row r="426" ht="12.0" customHeight="1">
      <c r="K426" s="48"/>
    </row>
    <row r="427" ht="12.0" customHeight="1">
      <c r="K427" s="48"/>
    </row>
    <row r="428" ht="12.0" customHeight="1">
      <c r="K428" s="48"/>
    </row>
    <row r="429" ht="12.0" customHeight="1">
      <c r="K429" s="48"/>
    </row>
    <row r="430" ht="12.0" customHeight="1">
      <c r="K430" s="48"/>
    </row>
    <row r="431" ht="12.0" customHeight="1">
      <c r="K431" s="48"/>
    </row>
    <row r="432" ht="12.0" customHeight="1">
      <c r="K432" s="48"/>
    </row>
    <row r="433" ht="12.0" customHeight="1">
      <c r="K433" s="48"/>
    </row>
    <row r="434" ht="12.0" customHeight="1">
      <c r="K434" s="48"/>
    </row>
    <row r="435" ht="12.0" customHeight="1">
      <c r="K435" s="48"/>
    </row>
    <row r="436" ht="12.0" customHeight="1">
      <c r="K436" s="48"/>
    </row>
    <row r="437" ht="12.0" customHeight="1">
      <c r="K437" s="48"/>
    </row>
    <row r="438" ht="12.0" customHeight="1">
      <c r="K438" s="48"/>
    </row>
    <row r="439" ht="12.0" customHeight="1">
      <c r="K439" s="48"/>
    </row>
    <row r="440" ht="12.0" customHeight="1">
      <c r="K440" s="48"/>
    </row>
    <row r="441" ht="12.0" customHeight="1">
      <c r="K441" s="48"/>
    </row>
    <row r="442" ht="12.0" customHeight="1">
      <c r="K442" s="48"/>
    </row>
    <row r="443" ht="12.0" customHeight="1">
      <c r="K443" s="48"/>
    </row>
    <row r="444" ht="12.0" customHeight="1">
      <c r="K444" s="48"/>
    </row>
    <row r="445" ht="12.0" customHeight="1">
      <c r="K445" s="48"/>
    </row>
    <row r="446" ht="12.0" customHeight="1">
      <c r="K446" s="48"/>
    </row>
    <row r="447" ht="12.0" customHeight="1">
      <c r="K447" s="48"/>
    </row>
    <row r="448" ht="12.0" customHeight="1">
      <c r="K448" s="48"/>
    </row>
    <row r="449" ht="12.0" customHeight="1">
      <c r="K449" s="48"/>
    </row>
    <row r="450" ht="12.0" customHeight="1">
      <c r="K450" s="48"/>
    </row>
    <row r="451" ht="12.0" customHeight="1">
      <c r="K451" s="48"/>
    </row>
    <row r="452" ht="12.0" customHeight="1">
      <c r="K452" s="48"/>
    </row>
    <row r="453" ht="12.0" customHeight="1">
      <c r="K453" s="48"/>
    </row>
    <row r="454" ht="12.0" customHeight="1">
      <c r="K454" s="48"/>
    </row>
    <row r="455" ht="12.0" customHeight="1">
      <c r="K455" s="48"/>
    </row>
    <row r="456" ht="12.0" customHeight="1">
      <c r="K456" s="48"/>
    </row>
    <row r="457" ht="12.0" customHeight="1">
      <c r="K457" s="48"/>
    </row>
    <row r="458" ht="12.0" customHeight="1">
      <c r="K458" s="48"/>
    </row>
    <row r="459" ht="12.0" customHeight="1">
      <c r="K459" s="48"/>
    </row>
    <row r="460" ht="12.0" customHeight="1">
      <c r="K460" s="48"/>
    </row>
    <row r="461" ht="12.0" customHeight="1">
      <c r="K461" s="48"/>
    </row>
    <row r="462" ht="12.0" customHeight="1">
      <c r="K462" s="48"/>
    </row>
    <row r="463" ht="12.0" customHeight="1">
      <c r="K463" s="48"/>
    </row>
    <row r="464" ht="12.0" customHeight="1">
      <c r="K464" s="48"/>
    </row>
    <row r="465" ht="12.0" customHeight="1">
      <c r="K465" s="48"/>
    </row>
    <row r="466" ht="12.0" customHeight="1">
      <c r="K466" s="48"/>
    </row>
    <row r="467" ht="12.0" customHeight="1">
      <c r="K467" s="48"/>
    </row>
    <row r="468" ht="12.0" customHeight="1">
      <c r="K468" s="48"/>
    </row>
    <row r="469" ht="12.0" customHeight="1">
      <c r="K469" s="48"/>
    </row>
    <row r="470" ht="12.0" customHeight="1">
      <c r="K470" s="48"/>
    </row>
    <row r="471" ht="12.0" customHeight="1">
      <c r="K471" s="48"/>
    </row>
    <row r="472" ht="12.0" customHeight="1">
      <c r="K472" s="48"/>
    </row>
    <row r="473" ht="12.0" customHeight="1">
      <c r="K473" s="48"/>
    </row>
    <row r="474" ht="12.0" customHeight="1">
      <c r="K474" s="48"/>
    </row>
    <row r="475" ht="12.0" customHeight="1">
      <c r="K475" s="48"/>
    </row>
    <row r="476" ht="12.0" customHeight="1">
      <c r="K476" s="48"/>
    </row>
    <row r="477" ht="12.0" customHeight="1">
      <c r="K477" s="48"/>
    </row>
    <row r="478" ht="12.0" customHeight="1">
      <c r="K478" s="48"/>
    </row>
    <row r="479" ht="12.0" customHeight="1">
      <c r="K479" s="48"/>
    </row>
    <row r="480" ht="12.0" customHeight="1">
      <c r="K480" s="48"/>
    </row>
    <row r="481" ht="12.0" customHeight="1">
      <c r="K481" s="48"/>
    </row>
    <row r="482" ht="12.0" customHeight="1">
      <c r="K482" s="48"/>
    </row>
    <row r="483" ht="12.0" customHeight="1">
      <c r="K483" s="48"/>
    </row>
    <row r="484" ht="12.0" customHeight="1">
      <c r="K484" s="48"/>
    </row>
    <row r="485" ht="12.0" customHeight="1">
      <c r="K485" s="48"/>
    </row>
    <row r="486" ht="12.0" customHeight="1">
      <c r="K486" s="48"/>
    </row>
    <row r="487" ht="12.0" customHeight="1">
      <c r="K487" s="48"/>
    </row>
    <row r="488" ht="12.0" customHeight="1">
      <c r="K488" s="48"/>
    </row>
    <row r="489" ht="12.0" customHeight="1">
      <c r="K489" s="48"/>
    </row>
    <row r="490" ht="12.0" customHeight="1">
      <c r="K490" s="48"/>
    </row>
    <row r="491" ht="12.0" customHeight="1">
      <c r="K491" s="48"/>
    </row>
    <row r="492" ht="12.0" customHeight="1">
      <c r="K492" s="48"/>
    </row>
    <row r="493" ht="12.0" customHeight="1">
      <c r="K493" s="48"/>
    </row>
    <row r="494" ht="12.0" customHeight="1">
      <c r="K494" s="48"/>
    </row>
    <row r="495" ht="12.0" customHeight="1">
      <c r="K495" s="48"/>
    </row>
    <row r="496" ht="12.0" customHeight="1">
      <c r="K496" s="48"/>
    </row>
    <row r="497" ht="12.0" customHeight="1">
      <c r="K497" s="48"/>
    </row>
    <row r="498" ht="12.0" customHeight="1">
      <c r="K498" s="48"/>
    </row>
    <row r="499" ht="12.0" customHeight="1">
      <c r="K499" s="48"/>
    </row>
    <row r="500" ht="12.0" customHeight="1">
      <c r="K500" s="48"/>
    </row>
    <row r="501" ht="12.0" customHeight="1">
      <c r="K501" s="48"/>
    </row>
    <row r="502" ht="12.0" customHeight="1">
      <c r="K502" s="48"/>
    </row>
    <row r="503" ht="12.0" customHeight="1">
      <c r="K503" s="48"/>
    </row>
    <row r="504" ht="12.0" customHeight="1">
      <c r="K504" s="48"/>
    </row>
    <row r="505" ht="12.0" customHeight="1">
      <c r="K505" s="48"/>
    </row>
    <row r="506" ht="12.0" customHeight="1">
      <c r="K506" s="48"/>
    </row>
    <row r="507" ht="12.0" customHeight="1">
      <c r="K507" s="48"/>
    </row>
    <row r="508" ht="12.0" customHeight="1">
      <c r="K508" s="48"/>
    </row>
    <row r="509" ht="12.0" customHeight="1">
      <c r="K509" s="48"/>
    </row>
    <row r="510" ht="12.0" customHeight="1">
      <c r="K510" s="48"/>
    </row>
    <row r="511" ht="12.0" customHeight="1">
      <c r="K511" s="48"/>
    </row>
    <row r="512" ht="12.0" customHeight="1">
      <c r="K512" s="48"/>
    </row>
    <row r="513" ht="12.0" customHeight="1">
      <c r="K513" s="48"/>
    </row>
    <row r="514" ht="12.0" customHeight="1">
      <c r="K514" s="48"/>
    </row>
    <row r="515" ht="12.0" customHeight="1">
      <c r="K515" s="48"/>
    </row>
    <row r="516" ht="12.0" customHeight="1">
      <c r="K516" s="48"/>
    </row>
    <row r="517" ht="12.0" customHeight="1">
      <c r="K517" s="48"/>
    </row>
    <row r="518" ht="12.0" customHeight="1">
      <c r="K518" s="48"/>
    </row>
    <row r="519" ht="12.0" customHeight="1">
      <c r="K519" s="48"/>
    </row>
    <row r="520" ht="12.0" customHeight="1">
      <c r="K520" s="48"/>
    </row>
    <row r="521" ht="12.0" customHeight="1">
      <c r="K521" s="48"/>
    </row>
    <row r="522" ht="12.0" customHeight="1">
      <c r="K522" s="48"/>
    </row>
    <row r="523" ht="12.0" customHeight="1">
      <c r="K523" s="48"/>
    </row>
    <row r="524" ht="12.0" customHeight="1">
      <c r="K524" s="48"/>
    </row>
    <row r="525" ht="12.0" customHeight="1">
      <c r="K525" s="48"/>
    </row>
    <row r="526" ht="12.0" customHeight="1">
      <c r="K526" s="48"/>
    </row>
    <row r="527" ht="12.0" customHeight="1">
      <c r="K527" s="48"/>
    </row>
    <row r="528" ht="12.0" customHeight="1">
      <c r="K528" s="48"/>
    </row>
    <row r="529" ht="12.0" customHeight="1">
      <c r="K529" s="48"/>
    </row>
    <row r="530" ht="12.0" customHeight="1">
      <c r="K530" s="48"/>
    </row>
    <row r="531" ht="12.0" customHeight="1">
      <c r="K531" s="48"/>
    </row>
    <row r="532" ht="12.0" customHeight="1">
      <c r="K532" s="48"/>
    </row>
    <row r="533" ht="12.0" customHeight="1">
      <c r="K533" s="48"/>
    </row>
    <row r="534" ht="12.0" customHeight="1">
      <c r="K534" s="48"/>
    </row>
    <row r="535" ht="12.0" customHeight="1">
      <c r="K535" s="48"/>
    </row>
    <row r="536" ht="12.0" customHeight="1">
      <c r="K536" s="48"/>
    </row>
    <row r="537" ht="12.0" customHeight="1">
      <c r="K537" s="48"/>
    </row>
    <row r="538" ht="12.0" customHeight="1">
      <c r="K538" s="48"/>
    </row>
    <row r="539" ht="12.0" customHeight="1">
      <c r="K539" s="48"/>
    </row>
    <row r="540" ht="12.0" customHeight="1">
      <c r="K540" s="48"/>
    </row>
    <row r="541" ht="12.0" customHeight="1">
      <c r="K541" s="48"/>
    </row>
    <row r="542" ht="12.0" customHeight="1">
      <c r="K542" s="48"/>
    </row>
    <row r="543" ht="12.0" customHeight="1">
      <c r="K543" s="48"/>
    </row>
    <row r="544" ht="12.0" customHeight="1">
      <c r="K544" s="48"/>
    </row>
    <row r="545" ht="12.0" customHeight="1">
      <c r="K545" s="48"/>
    </row>
    <row r="546" ht="12.0" customHeight="1">
      <c r="K546" s="48"/>
    </row>
    <row r="547" ht="12.0" customHeight="1">
      <c r="K547" s="48"/>
    </row>
    <row r="548" ht="12.0" customHeight="1">
      <c r="K548" s="48"/>
    </row>
    <row r="549" ht="12.0" customHeight="1">
      <c r="K549" s="48"/>
    </row>
    <row r="550" ht="12.0" customHeight="1">
      <c r="K550" s="48"/>
    </row>
    <row r="551" ht="12.0" customHeight="1">
      <c r="K551" s="48"/>
    </row>
    <row r="552" ht="12.0" customHeight="1">
      <c r="K552" s="48"/>
    </row>
    <row r="553" ht="12.0" customHeight="1">
      <c r="K553" s="48"/>
    </row>
    <row r="554" ht="12.0" customHeight="1">
      <c r="K554" s="48"/>
    </row>
    <row r="555" ht="12.0" customHeight="1">
      <c r="K555" s="48"/>
    </row>
    <row r="556" ht="12.0" customHeight="1">
      <c r="K556" s="48"/>
    </row>
    <row r="557" ht="12.0" customHeight="1">
      <c r="K557" s="48"/>
    </row>
    <row r="558" ht="12.0" customHeight="1">
      <c r="K558" s="48"/>
    </row>
    <row r="559" ht="12.0" customHeight="1">
      <c r="K559" s="48"/>
    </row>
    <row r="560" ht="12.0" customHeight="1">
      <c r="K560" s="48"/>
    </row>
    <row r="561" ht="12.0" customHeight="1">
      <c r="K561" s="48"/>
    </row>
    <row r="562" ht="12.0" customHeight="1">
      <c r="K562" s="48"/>
    </row>
    <row r="563" ht="12.0" customHeight="1">
      <c r="K563" s="48"/>
    </row>
    <row r="564" ht="12.0" customHeight="1">
      <c r="K564" s="48"/>
    </row>
    <row r="565" ht="12.0" customHeight="1">
      <c r="K565" s="48"/>
    </row>
    <row r="566" ht="12.0" customHeight="1">
      <c r="K566" s="48"/>
    </row>
    <row r="567" ht="12.0" customHeight="1">
      <c r="K567" s="48"/>
    </row>
    <row r="568" ht="12.0" customHeight="1">
      <c r="K568" s="48"/>
    </row>
    <row r="569" ht="12.0" customHeight="1">
      <c r="K569" s="48"/>
    </row>
    <row r="570" ht="12.0" customHeight="1">
      <c r="K570" s="48"/>
    </row>
    <row r="571" ht="12.0" customHeight="1">
      <c r="K571" s="48"/>
    </row>
    <row r="572" ht="12.0" customHeight="1">
      <c r="K572" s="48"/>
    </row>
    <row r="573" ht="12.0" customHeight="1">
      <c r="K573" s="48"/>
    </row>
    <row r="574" ht="12.0" customHeight="1">
      <c r="K574" s="48"/>
    </row>
    <row r="575" ht="12.0" customHeight="1">
      <c r="K575" s="48"/>
    </row>
    <row r="576" ht="12.0" customHeight="1">
      <c r="K576" s="48"/>
    </row>
    <row r="577" ht="12.0" customHeight="1">
      <c r="K577" s="48"/>
    </row>
    <row r="578" ht="12.0" customHeight="1">
      <c r="K578" s="48"/>
    </row>
    <row r="579" ht="12.0" customHeight="1">
      <c r="K579" s="48"/>
    </row>
    <row r="580" ht="12.0" customHeight="1">
      <c r="K580" s="48"/>
    </row>
    <row r="581" ht="12.0" customHeight="1">
      <c r="K581" s="48"/>
    </row>
    <row r="582" ht="12.0" customHeight="1">
      <c r="K582" s="48"/>
    </row>
    <row r="583" ht="12.0" customHeight="1">
      <c r="K583" s="48"/>
    </row>
    <row r="584" ht="12.0" customHeight="1">
      <c r="K584" s="48"/>
    </row>
    <row r="585" ht="12.0" customHeight="1">
      <c r="K585" s="48"/>
    </row>
    <row r="586" ht="12.0" customHeight="1">
      <c r="K586" s="48"/>
    </row>
    <row r="587" ht="12.0" customHeight="1">
      <c r="K587" s="48"/>
    </row>
    <row r="588" ht="12.0" customHeight="1">
      <c r="K588" s="48"/>
    </row>
    <row r="589" ht="12.0" customHeight="1">
      <c r="K589" s="48"/>
    </row>
    <row r="590" ht="12.0" customHeight="1">
      <c r="K590" s="48"/>
    </row>
    <row r="591" ht="12.0" customHeight="1">
      <c r="K591" s="48"/>
    </row>
    <row r="592" ht="12.0" customHeight="1">
      <c r="K592" s="48"/>
    </row>
    <row r="593" ht="12.0" customHeight="1">
      <c r="K593" s="48"/>
    </row>
    <row r="594" ht="12.0" customHeight="1">
      <c r="K594" s="48"/>
    </row>
    <row r="595" ht="12.0" customHeight="1">
      <c r="K595" s="48"/>
    </row>
    <row r="596" ht="12.0" customHeight="1">
      <c r="K596" s="48"/>
    </row>
    <row r="597" ht="12.0" customHeight="1">
      <c r="K597" s="48"/>
    </row>
    <row r="598" ht="12.0" customHeight="1">
      <c r="K598" s="48"/>
    </row>
    <row r="599" ht="12.0" customHeight="1">
      <c r="K599" s="48"/>
    </row>
    <row r="600" ht="12.0" customHeight="1">
      <c r="K600" s="48"/>
    </row>
    <row r="601" ht="12.0" customHeight="1">
      <c r="K601" s="48"/>
    </row>
    <row r="602" ht="12.0" customHeight="1">
      <c r="K602" s="48"/>
    </row>
    <row r="603" ht="12.0" customHeight="1">
      <c r="K603" s="48"/>
    </row>
    <row r="604" ht="12.0" customHeight="1">
      <c r="K604" s="48"/>
    </row>
    <row r="605" ht="12.0" customHeight="1">
      <c r="K605" s="48"/>
    </row>
    <row r="606" ht="12.0" customHeight="1">
      <c r="K606" s="48"/>
    </row>
    <row r="607" ht="12.0" customHeight="1">
      <c r="K607" s="48"/>
    </row>
    <row r="608" ht="12.0" customHeight="1">
      <c r="K608" s="48"/>
    </row>
    <row r="609" ht="12.0" customHeight="1">
      <c r="K609" s="48"/>
    </row>
    <row r="610" ht="12.0" customHeight="1">
      <c r="K610" s="48"/>
    </row>
    <row r="611" ht="12.0" customHeight="1">
      <c r="K611" s="48"/>
    </row>
    <row r="612" ht="12.0" customHeight="1">
      <c r="K612" s="48"/>
    </row>
    <row r="613" ht="12.0" customHeight="1">
      <c r="K613" s="48"/>
    </row>
    <row r="614" ht="12.0" customHeight="1">
      <c r="K614" s="48"/>
    </row>
    <row r="615" ht="12.0" customHeight="1">
      <c r="K615" s="48"/>
    </row>
    <row r="616" ht="12.0" customHeight="1">
      <c r="K616" s="48"/>
    </row>
    <row r="617" ht="12.0" customHeight="1">
      <c r="K617" s="48"/>
    </row>
    <row r="618" ht="12.0" customHeight="1">
      <c r="K618" s="48"/>
    </row>
    <row r="619" ht="12.0" customHeight="1">
      <c r="K619" s="48"/>
    </row>
    <row r="620" ht="12.0" customHeight="1">
      <c r="K620" s="48"/>
    </row>
    <row r="621" ht="12.0" customHeight="1">
      <c r="K621" s="48"/>
    </row>
    <row r="622" ht="12.0" customHeight="1">
      <c r="K622" s="48"/>
    </row>
    <row r="623" ht="12.0" customHeight="1">
      <c r="K623" s="48"/>
    </row>
    <row r="624" ht="12.0" customHeight="1">
      <c r="K624" s="48"/>
    </row>
    <row r="625" ht="12.0" customHeight="1">
      <c r="K625" s="48"/>
    </row>
    <row r="626" ht="12.0" customHeight="1">
      <c r="K626" s="48"/>
    </row>
    <row r="627" ht="12.0" customHeight="1">
      <c r="K627" s="48"/>
    </row>
    <row r="628" ht="12.0" customHeight="1">
      <c r="K628" s="48"/>
    </row>
    <row r="629" ht="12.0" customHeight="1">
      <c r="K629" s="48"/>
    </row>
    <row r="630" ht="12.0" customHeight="1">
      <c r="K630" s="48"/>
    </row>
    <row r="631" ht="12.0" customHeight="1">
      <c r="K631" s="48"/>
    </row>
    <row r="632" ht="12.0" customHeight="1">
      <c r="K632" s="48"/>
    </row>
    <row r="633" ht="12.0" customHeight="1">
      <c r="K633" s="48"/>
    </row>
    <row r="634" ht="12.0" customHeight="1">
      <c r="K634" s="48"/>
    </row>
    <row r="635" ht="12.0" customHeight="1">
      <c r="K635" s="48"/>
    </row>
    <row r="636" ht="12.0" customHeight="1">
      <c r="K636" s="48"/>
    </row>
    <row r="637" ht="12.0" customHeight="1">
      <c r="K637" s="48"/>
    </row>
    <row r="638" ht="12.0" customHeight="1">
      <c r="K638" s="48"/>
    </row>
    <row r="639" ht="12.0" customHeight="1">
      <c r="K639" s="48"/>
    </row>
    <row r="640" ht="12.0" customHeight="1">
      <c r="K640" s="48"/>
    </row>
    <row r="641" ht="12.0" customHeight="1">
      <c r="K641" s="48"/>
    </row>
    <row r="642" ht="12.0" customHeight="1">
      <c r="K642" s="48"/>
    </row>
    <row r="643" ht="12.0" customHeight="1">
      <c r="K643" s="48"/>
    </row>
    <row r="644" ht="12.0" customHeight="1">
      <c r="K644" s="48"/>
    </row>
    <row r="645" ht="12.0" customHeight="1">
      <c r="K645" s="48"/>
    </row>
    <row r="646" ht="12.0" customHeight="1">
      <c r="K646" s="48"/>
    </row>
    <row r="647" ht="12.0" customHeight="1">
      <c r="K647" s="48"/>
    </row>
    <row r="648" ht="12.0" customHeight="1">
      <c r="K648" s="48"/>
    </row>
    <row r="649" ht="12.0" customHeight="1">
      <c r="K649" s="48"/>
    </row>
    <row r="650" ht="12.0" customHeight="1">
      <c r="K650" s="48"/>
    </row>
    <row r="651" ht="12.0" customHeight="1">
      <c r="K651" s="48"/>
    </row>
    <row r="652" ht="12.0" customHeight="1">
      <c r="K652" s="48"/>
    </row>
    <row r="653" ht="12.0" customHeight="1">
      <c r="K653" s="48"/>
    </row>
    <row r="654" ht="12.0" customHeight="1">
      <c r="K654" s="48"/>
    </row>
    <row r="655" ht="12.0" customHeight="1">
      <c r="K655" s="48"/>
    </row>
    <row r="656" ht="12.0" customHeight="1">
      <c r="K656" s="48"/>
    </row>
    <row r="657" ht="12.0" customHeight="1">
      <c r="K657" s="48"/>
    </row>
    <row r="658" ht="12.0" customHeight="1">
      <c r="K658" s="48"/>
    </row>
    <row r="659" ht="12.0" customHeight="1">
      <c r="K659" s="48"/>
    </row>
    <row r="660" ht="12.0" customHeight="1">
      <c r="K660" s="48"/>
    </row>
    <row r="661" ht="12.0" customHeight="1">
      <c r="K661" s="48"/>
    </row>
    <row r="662" ht="12.0" customHeight="1">
      <c r="K662" s="48"/>
    </row>
    <row r="663" ht="12.0" customHeight="1">
      <c r="K663" s="48"/>
    </row>
    <row r="664" ht="12.0" customHeight="1">
      <c r="K664" s="48"/>
    </row>
    <row r="665" ht="12.0" customHeight="1">
      <c r="K665" s="48"/>
    </row>
    <row r="666" ht="12.0" customHeight="1">
      <c r="K666" s="48"/>
    </row>
    <row r="667" ht="12.0" customHeight="1">
      <c r="K667" s="48"/>
    </row>
    <row r="668" ht="12.0" customHeight="1">
      <c r="K668" s="48"/>
    </row>
    <row r="669" ht="12.0" customHeight="1">
      <c r="K669" s="48"/>
    </row>
    <row r="670" ht="12.0" customHeight="1">
      <c r="K670" s="48"/>
    </row>
    <row r="671" ht="12.0" customHeight="1">
      <c r="K671" s="48"/>
    </row>
    <row r="672" ht="12.0" customHeight="1">
      <c r="K672" s="48"/>
    </row>
    <row r="673" ht="12.0" customHeight="1">
      <c r="K673" s="48"/>
    </row>
    <row r="674" ht="12.0" customHeight="1">
      <c r="K674" s="48"/>
    </row>
    <row r="675" ht="12.0" customHeight="1">
      <c r="K675" s="48"/>
    </row>
    <row r="676" ht="12.0" customHeight="1">
      <c r="K676" s="48"/>
    </row>
    <row r="677" ht="12.0" customHeight="1">
      <c r="K677" s="48"/>
    </row>
    <row r="678" ht="12.0" customHeight="1">
      <c r="K678" s="48"/>
    </row>
    <row r="679" ht="12.0" customHeight="1">
      <c r="K679" s="48"/>
    </row>
    <row r="680" ht="12.0" customHeight="1">
      <c r="K680" s="48"/>
    </row>
    <row r="681" ht="12.0" customHeight="1">
      <c r="K681" s="48"/>
    </row>
    <row r="682" ht="12.0" customHeight="1">
      <c r="K682" s="48"/>
    </row>
    <row r="683" ht="12.0" customHeight="1">
      <c r="K683" s="48"/>
    </row>
    <row r="684" ht="12.0" customHeight="1">
      <c r="K684" s="48"/>
    </row>
    <row r="685" ht="12.0" customHeight="1">
      <c r="K685" s="48"/>
    </row>
    <row r="686" ht="12.0" customHeight="1">
      <c r="K686" s="48"/>
    </row>
    <row r="687" ht="12.0" customHeight="1">
      <c r="K687" s="48"/>
    </row>
    <row r="688" ht="12.0" customHeight="1">
      <c r="K688" s="48"/>
    </row>
    <row r="689" ht="12.0" customHeight="1">
      <c r="K689" s="48"/>
    </row>
    <row r="690" ht="12.0" customHeight="1">
      <c r="K690" s="48"/>
    </row>
    <row r="691" ht="12.0" customHeight="1">
      <c r="K691" s="48"/>
    </row>
    <row r="692" ht="12.0" customHeight="1">
      <c r="K692" s="48"/>
    </row>
    <row r="693" ht="12.0" customHeight="1">
      <c r="K693" s="48"/>
    </row>
    <row r="694" ht="12.0" customHeight="1">
      <c r="K694" s="48"/>
    </row>
    <row r="695" ht="12.0" customHeight="1">
      <c r="K695" s="48"/>
    </row>
    <row r="696" ht="12.0" customHeight="1">
      <c r="K696" s="48"/>
    </row>
    <row r="697" ht="12.0" customHeight="1">
      <c r="K697" s="48"/>
    </row>
    <row r="698" ht="12.0" customHeight="1">
      <c r="K698" s="48"/>
    </row>
    <row r="699" ht="12.0" customHeight="1">
      <c r="K699" s="48"/>
    </row>
    <row r="700" ht="12.0" customHeight="1">
      <c r="K700" s="48"/>
    </row>
    <row r="701" ht="12.0" customHeight="1">
      <c r="K701" s="48"/>
    </row>
    <row r="702" ht="12.0" customHeight="1">
      <c r="K702" s="48"/>
    </row>
    <row r="703" ht="12.0" customHeight="1">
      <c r="K703" s="48"/>
    </row>
    <row r="704" ht="12.0" customHeight="1">
      <c r="K704" s="48"/>
    </row>
    <row r="705" ht="12.0" customHeight="1">
      <c r="K705" s="48"/>
    </row>
    <row r="706" ht="12.0" customHeight="1">
      <c r="K706" s="48"/>
    </row>
    <row r="707" ht="12.0" customHeight="1">
      <c r="K707" s="48"/>
    </row>
    <row r="708" ht="12.0" customHeight="1">
      <c r="K708" s="48"/>
    </row>
    <row r="709" ht="12.0" customHeight="1">
      <c r="K709" s="48"/>
    </row>
    <row r="710" ht="12.0" customHeight="1">
      <c r="K710" s="48"/>
    </row>
    <row r="711" ht="12.0" customHeight="1">
      <c r="K711" s="48"/>
    </row>
    <row r="712" ht="12.0" customHeight="1">
      <c r="K712" s="48"/>
    </row>
    <row r="713" ht="12.0" customHeight="1">
      <c r="K713" s="48"/>
    </row>
    <row r="714" ht="12.0" customHeight="1">
      <c r="K714" s="48"/>
    </row>
    <row r="715" ht="12.0" customHeight="1">
      <c r="K715" s="48"/>
    </row>
    <row r="716" ht="12.0" customHeight="1">
      <c r="K716" s="48"/>
    </row>
    <row r="717" ht="12.0" customHeight="1">
      <c r="K717" s="48"/>
    </row>
    <row r="718" ht="12.0" customHeight="1">
      <c r="K718" s="48"/>
    </row>
    <row r="719" ht="12.0" customHeight="1">
      <c r="K719" s="48"/>
    </row>
    <row r="720" ht="12.0" customHeight="1">
      <c r="K720" s="48"/>
    </row>
    <row r="721" ht="12.0" customHeight="1">
      <c r="K721" s="48"/>
    </row>
    <row r="722" ht="12.0" customHeight="1">
      <c r="K722" s="48"/>
    </row>
    <row r="723" ht="12.0" customHeight="1">
      <c r="K723" s="48"/>
    </row>
    <row r="724" ht="12.0" customHeight="1">
      <c r="K724" s="48"/>
    </row>
    <row r="725" ht="12.0" customHeight="1">
      <c r="K725" s="48"/>
    </row>
    <row r="726" ht="12.0" customHeight="1">
      <c r="K726" s="48"/>
    </row>
    <row r="727" ht="12.0" customHeight="1">
      <c r="K727" s="48"/>
    </row>
    <row r="728" ht="12.0" customHeight="1">
      <c r="K728" s="48"/>
    </row>
    <row r="729" ht="12.0" customHeight="1">
      <c r="K729" s="48"/>
    </row>
    <row r="730" ht="12.0" customHeight="1">
      <c r="K730" s="48"/>
    </row>
    <row r="731" ht="12.0" customHeight="1">
      <c r="K731" s="48"/>
    </row>
    <row r="732" ht="12.0" customHeight="1">
      <c r="K732" s="48"/>
    </row>
    <row r="733" ht="12.0" customHeight="1">
      <c r="K733" s="48"/>
    </row>
    <row r="734" ht="12.0" customHeight="1">
      <c r="K734" s="48"/>
    </row>
    <row r="735" ht="12.0" customHeight="1">
      <c r="K735" s="48"/>
    </row>
    <row r="736" ht="12.0" customHeight="1">
      <c r="K736" s="48"/>
    </row>
    <row r="737" ht="12.0" customHeight="1">
      <c r="K737" s="48"/>
    </row>
    <row r="738" ht="12.0" customHeight="1">
      <c r="K738" s="48"/>
    </row>
    <row r="739" ht="12.0" customHeight="1">
      <c r="K739" s="48"/>
    </row>
    <row r="740" ht="12.0" customHeight="1">
      <c r="K740" s="48"/>
    </row>
    <row r="741" ht="12.0" customHeight="1">
      <c r="K741" s="48"/>
    </row>
    <row r="742" ht="12.0" customHeight="1">
      <c r="K742" s="48"/>
    </row>
    <row r="743" ht="12.0" customHeight="1">
      <c r="K743" s="48"/>
    </row>
    <row r="744" ht="12.0" customHeight="1">
      <c r="K744" s="48"/>
    </row>
    <row r="745" ht="12.0" customHeight="1">
      <c r="K745" s="48"/>
    </row>
    <row r="746" ht="12.0" customHeight="1">
      <c r="K746" s="48"/>
    </row>
    <row r="747" ht="12.0" customHeight="1">
      <c r="K747" s="48"/>
    </row>
    <row r="748" ht="12.0" customHeight="1">
      <c r="K748" s="48"/>
    </row>
    <row r="749" ht="12.0" customHeight="1">
      <c r="K749" s="48"/>
    </row>
    <row r="750" ht="12.0" customHeight="1">
      <c r="K750" s="48"/>
    </row>
    <row r="751" ht="12.0" customHeight="1">
      <c r="K751" s="48"/>
    </row>
    <row r="752" ht="12.0" customHeight="1">
      <c r="K752" s="48"/>
    </row>
    <row r="753" ht="12.0" customHeight="1">
      <c r="K753" s="48"/>
    </row>
    <row r="754" ht="12.0" customHeight="1">
      <c r="K754" s="48"/>
    </row>
    <row r="755" ht="12.0" customHeight="1">
      <c r="K755" s="48"/>
    </row>
    <row r="756" ht="12.0" customHeight="1">
      <c r="K756" s="48"/>
    </row>
    <row r="757" ht="12.0" customHeight="1">
      <c r="K757" s="48"/>
    </row>
    <row r="758" ht="12.0" customHeight="1">
      <c r="K758" s="48"/>
    </row>
    <row r="759" ht="12.0" customHeight="1">
      <c r="K759" s="48"/>
    </row>
    <row r="760" ht="12.0" customHeight="1">
      <c r="K760" s="48"/>
    </row>
    <row r="761" ht="12.0" customHeight="1">
      <c r="K761" s="48"/>
    </row>
    <row r="762" ht="12.0" customHeight="1">
      <c r="K762" s="48"/>
    </row>
    <row r="763" ht="12.0" customHeight="1">
      <c r="K763" s="48"/>
    </row>
    <row r="764" ht="12.0" customHeight="1">
      <c r="K764" s="48"/>
    </row>
    <row r="765" ht="12.0" customHeight="1">
      <c r="K765" s="48"/>
    </row>
    <row r="766" ht="12.0" customHeight="1">
      <c r="K766" s="48"/>
    </row>
    <row r="767" ht="12.0" customHeight="1">
      <c r="K767" s="48"/>
    </row>
    <row r="768" ht="12.0" customHeight="1">
      <c r="K768" s="48"/>
    </row>
    <row r="769" ht="12.0" customHeight="1">
      <c r="K769" s="48"/>
    </row>
    <row r="770" ht="12.0" customHeight="1">
      <c r="K770" s="48"/>
    </row>
    <row r="771" ht="12.0" customHeight="1">
      <c r="K771" s="48"/>
    </row>
    <row r="772" ht="12.0" customHeight="1">
      <c r="K772" s="48"/>
    </row>
    <row r="773" ht="12.0" customHeight="1">
      <c r="K773" s="48"/>
    </row>
    <row r="774" ht="12.0" customHeight="1">
      <c r="K774" s="48"/>
    </row>
    <row r="775" ht="12.0" customHeight="1">
      <c r="K775" s="48"/>
    </row>
    <row r="776" ht="12.0" customHeight="1">
      <c r="K776" s="48"/>
    </row>
    <row r="777" ht="12.0" customHeight="1">
      <c r="K777" s="48"/>
    </row>
    <row r="778" ht="12.0" customHeight="1">
      <c r="K778" s="48"/>
    </row>
    <row r="779" ht="12.0" customHeight="1">
      <c r="K779" s="48"/>
    </row>
    <row r="780" ht="12.0" customHeight="1">
      <c r="K780" s="48"/>
    </row>
    <row r="781" ht="12.0" customHeight="1">
      <c r="K781" s="48"/>
    </row>
    <row r="782" ht="12.0" customHeight="1">
      <c r="K782" s="48"/>
    </row>
    <row r="783" ht="12.0" customHeight="1">
      <c r="K783" s="48"/>
    </row>
    <row r="784" ht="12.0" customHeight="1">
      <c r="K784" s="48"/>
    </row>
    <row r="785" ht="12.0" customHeight="1">
      <c r="K785" s="48"/>
    </row>
    <row r="786" ht="12.0" customHeight="1">
      <c r="K786" s="48"/>
    </row>
    <row r="787" ht="12.0" customHeight="1">
      <c r="K787" s="48"/>
    </row>
    <row r="788" ht="12.0" customHeight="1">
      <c r="K788" s="48"/>
    </row>
    <row r="789" ht="12.0" customHeight="1">
      <c r="K789" s="48"/>
    </row>
    <row r="790" ht="12.0" customHeight="1">
      <c r="K790" s="48"/>
    </row>
    <row r="791" ht="12.0" customHeight="1">
      <c r="K791" s="48"/>
    </row>
    <row r="792" ht="12.0" customHeight="1">
      <c r="K792" s="48"/>
    </row>
    <row r="793" ht="12.0" customHeight="1">
      <c r="K793" s="48"/>
    </row>
    <row r="794" ht="12.0" customHeight="1">
      <c r="K794" s="48"/>
    </row>
    <row r="795" ht="12.0" customHeight="1">
      <c r="K795" s="48"/>
    </row>
    <row r="796" ht="12.0" customHeight="1">
      <c r="K796" s="48"/>
    </row>
    <row r="797" ht="12.0" customHeight="1">
      <c r="K797" s="48"/>
    </row>
    <row r="798" ht="12.0" customHeight="1">
      <c r="K798" s="48"/>
    </row>
    <row r="799" ht="12.0" customHeight="1">
      <c r="K799" s="48"/>
    </row>
    <row r="800" ht="12.0" customHeight="1">
      <c r="K800" s="48"/>
    </row>
    <row r="801" ht="12.0" customHeight="1">
      <c r="K801" s="48"/>
    </row>
    <row r="802" ht="12.0" customHeight="1">
      <c r="K802" s="48"/>
    </row>
    <row r="803" ht="12.0" customHeight="1">
      <c r="K803" s="48"/>
    </row>
    <row r="804" ht="12.0" customHeight="1">
      <c r="K804" s="48"/>
    </row>
    <row r="805" ht="12.0" customHeight="1">
      <c r="K805" s="48"/>
    </row>
    <row r="806" ht="12.0" customHeight="1">
      <c r="K806" s="48"/>
    </row>
    <row r="807" ht="12.0" customHeight="1">
      <c r="K807" s="48"/>
    </row>
    <row r="808" ht="12.0" customHeight="1">
      <c r="K808" s="48"/>
    </row>
    <row r="809" ht="12.0" customHeight="1">
      <c r="K809" s="48"/>
    </row>
    <row r="810" ht="12.0" customHeight="1">
      <c r="K810" s="48"/>
    </row>
    <row r="811" ht="12.0" customHeight="1">
      <c r="K811" s="48"/>
    </row>
    <row r="812" ht="12.0" customHeight="1">
      <c r="K812" s="48"/>
    </row>
    <row r="813" ht="12.0" customHeight="1">
      <c r="K813" s="48"/>
    </row>
    <row r="814" ht="12.0" customHeight="1">
      <c r="K814" s="48"/>
    </row>
    <row r="815" ht="12.0" customHeight="1">
      <c r="K815" s="48"/>
    </row>
    <row r="816" ht="12.0" customHeight="1">
      <c r="K816" s="48"/>
    </row>
    <row r="817" ht="12.0" customHeight="1">
      <c r="K817" s="48"/>
    </row>
    <row r="818" ht="12.0" customHeight="1">
      <c r="K818" s="48"/>
    </row>
    <row r="819" ht="12.0" customHeight="1">
      <c r="K819" s="48"/>
    </row>
    <row r="820" ht="12.0" customHeight="1">
      <c r="K820" s="48"/>
    </row>
    <row r="821" ht="12.0" customHeight="1">
      <c r="K821" s="48"/>
    </row>
    <row r="822" ht="12.0" customHeight="1">
      <c r="K822" s="48"/>
    </row>
    <row r="823" ht="12.0" customHeight="1">
      <c r="K823" s="48"/>
    </row>
    <row r="824" ht="12.0" customHeight="1">
      <c r="K824" s="48"/>
    </row>
    <row r="825" ht="12.0" customHeight="1">
      <c r="K825" s="48"/>
    </row>
    <row r="826" ht="12.0" customHeight="1">
      <c r="K826" s="48"/>
    </row>
    <row r="827" ht="12.0" customHeight="1">
      <c r="K827" s="48"/>
    </row>
    <row r="828" ht="12.0" customHeight="1">
      <c r="K828" s="48"/>
    </row>
    <row r="829" ht="12.0" customHeight="1">
      <c r="K829" s="48"/>
    </row>
    <row r="830" ht="12.0" customHeight="1">
      <c r="K830" s="48"/>
    </row>
    <row r="831" ht="12.0" customHeight="1">
      <c r="K831" s="48"/>
    </row>
    <row r="832" ht="12.0" customHeight="1">
      <c r="K832" s="48"/>
    </row>
    <row r="833" ht="12.0" customHeight="1">
      <c r="K833" s="48"/>
    </row>
    <row r="834" ht="12.0" customHeight="1">
      <c r="K834" s="48"/>
    </row>
    <row r="835" ht="12.0" customHeight="1">
      <c r="K835" s="48"/>
    </row>
    <row r="836" ht="12.0" customHeight="1">
      <c r="K836" s="48"/>
    </row>
    <row r="837" ht="12.0" customHeight="1">
      <c r="K837" s="48"/>
    </row>
    <row r="838" ht="12.0" customHeight="1">
      <c r="K838" s="48"/>
    </row>
    <row r="839" ht="12.0" customHeight="1">
      <c r="K839" s="48"/>
    </row>
    <row r="840" ht="12.0" customHeight="1">
      <c r="K840" s="48"/>
    </row>
    <row r="841" ht="12.0" customHeight="1">
      <c r="K841" s="48"/>
    </row>
    <row r="842" ht="12.0" customHeight="1">
      <c r="K842" s="48"/>
    </row>
    <row r="843" ht="12.0" customHeight="1">
      <c r="K843" s="48"/>
    </row>
    <row r="844" ht="12.0" customHeight="1">
      <c r="K844" s="48"/>
    </row>
    <row r="845" ht="12.0" customHeight="1">
      <c r="K845" s="48"/>
    </row>
    <row r="846" ht="12.0" customHeight="1">
      <c r="K846" s="48"/>
    </row>
    <row r="847" ht="12.0" customHeight="1">
      <c r="K847" s="48"/>
    </row>
    <row r="848" ht="12.0" customHeight="1">
      <c r="K848" s="48"/>
    </row>
    <row r="849" ht="12.0" customHeight="1">
      <c r="K849" s="48"/>
    </row>
    <row r="850" ht="12.0" customHeight="1">
      <c r="K850" s="48"/>
    </row>
    <row r="851" ht="12.0" customHeight="1">
      <c r="K851" s="48"/>
    </row>
    <row r="852" ht="12.0" customHeight="1">
      <c r="K852" s="48"/>
    </row>
    <row r="853" ht="12.0" customHeight="1">
      <c r="K853" s="48"/>
    </row>
    <row r="854" ht="12.0" customHeight="1">
      <c r="K854" s="48"/>
    </row>
    <row r="855" ht="12.0" customHeight="1">
      <c r="K855" s="48"/>
    </row>
    <row r="856" ht="12.0" customHeight="1">
      <c r="K856" s="48"/>
    </row>
    <row r="857" ht="12.0" customHeight="1">
      <c r="K857" s="48"/>
    </row>
    <row r="858" ht="12.0" customHeight="1">
      <c r="K858" s="48"/>
    </row>
    <row r="859" ht="12.0" customHeight="1">
      <c r="K859" s="48"/>
    </row>
    <row r="860" ht="12.0" customHeight="1">
      <c r="K860" s="48"/>
    </row>
    <row r="861" ht="12.0" customHeight="1">
      <c r="K861" s="48"/>
    </row>
    <row r="862" ht="12.0" customHeight="1">
      <c r="K862" s="48"/>
    </row>
    <row r="863" ht="12.0" customHeight="1">
      <c r="K863" s="48"/>
    </row>
    <row r="864" ht="12.0" customHeight="1">
      <c r="K864" s="48"/>
    </row>
    <row r="865" ht="12.0" customHeight="1">
      <c r="K865" s="48"/>
    </row>
    <row r="866" ht="12.0" customHeight="1">
      <c r="K866" s="48"/>
    </row>
    <row r="867" ht="12.0" customHeight="1">
      <c r="K867" s="48"/>
    </row>
    <row r="868" ht="12.0" customHeight="1">
      <c r="K868" s="48"/>
    </row>
    <row r="869" ht="12.0" customHeight="1">
      <c r="K869" s="48"/>
    </row>
    <row r="870" ht="12.0" customHeight="1">
      <c r="K870" s="48"/>
    </row>
    <row r="871" ht="12.0" customHeight="1">
      <c r="K871" s="48"/>
    </row>
    <row r="872" ht="12.0" customHeight="1">
      <c r="K872" s="48"/>
    </row>
    <row r="873" ht="12.0" customHeight="1">
      <c r="K873" s="48"/>
    </row>
    <row r="874" ht="12.0" customHeight="1">
      <c r="K874" s="48"/>
    </row>
    <row r="875" ht="12.0" customHeight="1">
      <c r="K875" s="48"/>
    </row>
    <row r="876" ht="12.0" customHeight="1">
      <c r="K876" s="48"/>
    </row>
    <row r="877" ht="12.0" customHeight="1">
      <c r="K877" s="48"/>
    </row>
    <row r="878" ht="12.0" customHeight="1">
      <c r="K878" s="48"/>
    </row>
    <row r="879" ht="12.0" customHeight="1">
      <c r="K879" s="48"/>
    </row>
    <row r="880" ht="12.0" customHeight="1">
      <c r="K880" s="48"/>
    </row>
    <row r="881" ht="12.0" customHeight="1">
      <c r="K881" s="48"/>
    </row>
    <row r="882" ht="12.0" customHeight="1">
      <c r="K882" s="48"/>
    </row>
    <row r="883" ht="12.0" customHeight="1">
      <c r="K883" s="48"/>
    </row>
    <row r="884" ht="12.0" customHeight="1">
      <c r="K884" s="48"/>
    </row>
    <row r="885" ht="12.0" customHeight="1">
      <c r="K885" s="48"/>
    </row>
    <row r="886" ht="12.0" customHeight="1">
      <c r="K886" s="48"/>
    </row>
    <row r="887" ht="12.0" customHeight="1">
      <c r="K887" s="48"/>
    </row>
    <row r="888" ht="12.0" customHeight="1">
      <c r="K888" s="48"/>
    </row>
    <row r="889" ht="12.0" customHeight="1">
      <c r="K889" s="48"/>
    </row>
    <row r="890" ht="12.0" customHeight="1">
      <c r="K890" s="48"/>
    </row>
    <row r="891" ht="12.0" customHeight="1">
      <c r="K891" s="48"/>
    </row>
    <row r="892" ht="12.0" customHeight="1">
      <c r="K892" s="48"/>
    </row>
    <row r="893" ht="12.0" customHeight="1">
      <c r="K893" s="48"/>
    </row>
    <row r="894" ht="12.0" customHeight="1">
      <c r="K894" s="48"/>
    </row>
    <row r="895" ht="12.0" customHeight="1">
      <c r="K895" s="48"/>
    </row>
    <row r="896" ht="12.0" customHeight="1">
      <c r="K896" s="48"/>
    </row>
    <row r="897" ht="12.0" customHeight="1">
      <c r="K897" s="48"/>
    </row>
    <row r="898" ht="12.0" customHeight="1">
      <c r="K898" s="48"/>
    </row>
    <row r="899" ht="12.0" customHeight="1">
      <c r="K899" s="48"/>
    </row>
    <row r="900" ht="12.0" customHeight="1">
      <c r="K900" s="48"/>
    </row>
    <row r="901" ht="12.0" customHeight="1">
      <c r="K901" s="48"/>
    </row>
    <row r="902" ht="12.0" customHeight="1">
      <c r="K902" s="48"/>
    </row>
    <row r="903" ht="12.0" customHeight="1">
      <c r="K903" s="48"/>
    </row>
    <row r="904" ht="12.0" customHeight="1">
      <c r="K904" s="48"/>
    </row>
    <row r="905" ht="12.0" customHeight="1">
      <c r="K905" s="48"/>
    </row>
    <row r="906" ht="12.0" customHeight="1">
      <c r="K906" s="48"/>
    </row>
    <row r="907" ht="12.0" customHeight="1">
      <c r="K907" s="48"/>
    </row>
    <row r="908" ht="12.0" customHeight="1">
      <c r="K908" s="48"/>
    </row>
    <row r="909" ht="12.0" customHeight="1">
      <c r="K909" s="48"/>
    </row>
    <row r="910" ht="12.0" customHeight="1">
      <c r="K910" s="48"/>
    </row>
    <row r="911" ht="12.0" customHeight="1">
      <c r="K911" s="48"/>
    </row>
    <row r="912" ht="12.0" customHeight="1">
      <c r="K912" s="48"/>
    </row>
    <row r="913" ht="12.0" customHeight="1">
      <c r="K913" s="48"/>
    </row>
    <row r="914" ht="12.0" customHeight="1">
      <c r="K914" s="48"/>
    </row>
    <row r="915" ht="12.0" customHeight="1">
      <c r="K915" s="48"/>
    </row>
    <row r="916" ht="12.0" customHeight="1">
      <c r="K916" s="48"/>
    </row>
    <row r="917" ht="12.0" customHeight="1">
      <c r="K917" s="48"/>
    </row>
    <row r="918" ht="12.0" customHeight="1">
      <c r="K918" s="48"/>
    </row>
    <row r="919" ht="12.0" customHeight="1">
      <c r="K919" s="48"/>
    </row>
    <row r="920" ht="12.0" customHeight="1">
      <c r="K920" s="48"/>
    </row>
    <row r="921" ht="12.0" customHeight="1">
      <c r="K921" s="48"/>
    </row>
    <row r="922" ht="12.0" customHeight="1">
      <c r="K922" s="48"/>
    </row>
    <row r="923" ht="12.0" customHeight="1">
      <c r="K923" s="48"/>
    </row>
    <row r="924" ht="12.0" customHeight="1">
      <c r="K924" s="48"/>
    </row>
    <row r="925" ht="12.0" customHeight="1">
      <c r="K925" s="48"/>
    </row>
    <row r="926" ht="12.0" customHeight="1">
      <c r="K926" s="48"/>
    </row>
    <row r="927" ht="12.0" customHeight="1">
      <c r="K927" s="48"/>
    </row>
    <row r="928" ht="12.0" customHeight="1">
      <c r="K928" s="48"/>
    </row>
    <row r="929" ht="12.0" customHeight="1">
      <c r="K929" s="48"/>
    </row>
    <row r="930" ht="12.0" customHeight="1">
      <c r="K930" s="48"/>
    </row>
    <row r="931" ht="12.0" customHeight="1">
      <c r="K931" s="48"/>
    </row>
    <row r="932" ht="12.0" customHeight="1">
      <c r="K932" s="48"/>
    </row>
    <row r="933" ht="12.0" customHeight="1">
      <c r="K933" s="48"/>
    </row>
    <row r="934" ht="12.0" customHeight="1">
      <c r="K934" s="48"/>
    </row>
    <row r="935" ht="12.0" customHeight="1">
      <c r="K935" s="48"/>
    </row>
    <row r="936" ht="12.0" customHeight="1">
      <c r="K936" s="48"/>
    </row>
    <row r="937" ht="12.0" customHeight="1">
      <c r="K937" s="48"/>
    </row>
    <row r="938" ht="12.0" customHeight="1">
      <c r="K938" s="48"/>
    </row>
    <row r="939" ht="12.0" customHeight="1">
      <c r="K939" s="48"/>
    </row>
    <row r="940" ht="12.0" customHeight="1">
      <c r="K940" s="48"/>
    </row>
    <row r="941" ht="12.0" customHeight="1">
      <c r="K941" s="48"/>
    </row>
    <row r="942" ht="12.0" customHeight="1">
      <c r="K942" s="48"/>
    </row>
    <row r="943" ht="12.0" customHeight="1">
      <c r="K943" s="48"/>
    </row>
    <row r="944" ht="12.0" customHeight="1">
      <c r="K944" s="48"/>
    </row>
    <row r="945" ht="12.0" customHeight="1">
      <c r="K945" s="48"/>
    </row>
    <row r="946" ht="12.0" customHeight="1">
      <c r="K946" s="48"/>
    </row>
    <row r="947" ht="12.0" customHeight="1">
      <c r="K947" s="48"/>
    </row>
    <row r="948" ht="12.0" customHeight="1">
      <c r="K948" s="48"/>
    </row>
    <row r="949" ht="12.0" customHeight="1">
      <c r="K949" s="48"/>
    </row>
    <row r="950" ht="12.0" customHeight="1">
      <c r="K950" s="48"/>
    </row>
    <row r="951" ht="12.0" customHeight="1">
      <c r="K951" s="48"/>
    </row>
    <row r="952" ht="12.0" customHeight="1">
      <c r="K952" s="48"/>
    </row>
    <row r="953" ht="12.0" customHeight="1">
      <c r="K953" s="48"/>
    </row>
    <row r="954" ht="12.0" customHeight="1">
      <c r="K954" s="48"/>
    </row>
    <row r="955" ht="12.0" customHeight="1">
      <c r="K955" s="48"/>
    </row>
    <row r="956" ht="12.0" customHeight="1">
      <c r="K956" s="48"/>
    </row>
    <row r="957" ht="12.0" customHeight="1">
      <c r="K957" s="48"/>
    </row>
    <row r="958" ht="12.0" customHeight="1">
      <c r="K958" s="48"/>
    </row>
    <row r="959" ht="12.0" customHeight="1">
      <c r="K959" s="48"/>
    </row>
    <row r="960" ht="12.0" customHeight="1">
      <c r="K960" s="48"/>
    </row>
    <row r="961" ht="12.0" customHeight="1">
      <c r="K961" s="48"/>
    </row>
    <row r="962" ht="12.0" customHeight="1">
      <c r="K962" s="48"/>
    </row>
    <row r="963" ht="12.0" customHeight="1">
      <c r="K963" s="48"/>
    </row>
    <row r="964" ht="12.0" customHeight="1">
      <c r="K964" s="48"/>
    </row>
    <row r="965" ht="12.0" customHeight="1">
      <c r="K965" s="48"/>
    </row>
    <row r="966" ht="12.0" customHeight="1">
      <c r="K966" s="48"/>
    </row>
    <row r="967" ht="12.0" customHeight="1">
      <c r="K967" s="48"/>
    </row>
    <row r="968" ht="12.0" customHeight="1">
      <c r="K968" s="48"/>
    </row>
    <row r="969" ht="12.0" customHeight="1">
      <c r="K969" s="48"/>
    </row>
    <row r="970" ht="12.0" customHeight="1">
      <c r="K970" s="48"/>
    </row>
    <row r="971" ht="12.0" customHeight="1">
      <c r="K971" s="48"/>
    </row>
    <row r="972" ht="12.0" customHeight="1">
      <c r="K972" s="48"/>
    </row>
    <row r="973" ht="12.0" customHeight="1">
      <c r="K973" s="48"/>
    </row>
    <row r="974" ht="12.0" customHeight="1">
      <c r="K974" s="48"/>
    </row>
    <row r="975" ht="12.0" customHeight="1">
      <c r="K975" s="48"/>
    </row>
    <row r="976" ht="12.0" customHeight="1">
      <c r="K976" s="48"/>
    </row>
    <row r="977" ht="12.0" customHeight="1">
      <c r="K977" s="48"/>
    </row>
    <row r="978" ht="12.0" customHeight="1">
      <c r="K978" s="48"/>
    </row>
    <row r="979" ht="12.0" customHeight="1">
      <c r="K979" s="48"/>
    </row>
    <row r="980" ht="12.0" customHeight="1">
      <c r="K980" s="48"/>
    </row>
    <row r="981" ht="12.0" customHeight="1">
      <c r="K981" s="48"/>
    </row>
    <row r="982" ht="12.0" customHeight="1">
      <c r="K982" s="48"/>
    </row>
    <row r="983" ht="12.0" customHeight="1">
      <c r="K983" s="48"/>
    </row>
    <row r="984" ht="12.0" customHeight="1">
      <c r="K984" s="48"/>
    </row>
    <row r="985" ht="12.0" customHeight="1">
      <c r="K985" s="48"/>
    </row>
    <row r="986" ht="12.0" customHeight="1">
      <c r="K986" s="48"/>
    </row>
    <row r="987" ht="12.0" customHeight="1">
      <c r="K987" s="48"/>
    </row>
    <row r="988" ht="12.0" customHeight="1">
      <c r="K988" s="48"/>
    </row>
    <row r="989" ht="12.0" customHeight="1">
      <c r="K989" s="48"/>
    </row>
    <row r="990" ht="12.0" customHeight="1">
      <c r="K990" s="48"/>
    </row>
    <row r="991" ht="12.0" customHeight="1">
      <c r="K991" s="48"/>
    </row>
    <row r="992" ht="12.0" customHeight="1">
      <c r="K992" s="48"/>
    </row>
    <row r="993" ht="12.0" customHeight="1">
      <c r="K993" s="48"/>
    </row>
    <row r="994" ht="12.0" customHeight="1">
      <c r="K994" s="48"/>
    </row>
    <row r="995" ht="12.0" customHeight="1">
      <c r="K995" s="48"/>
    </row>
    <row r="996" ht="12.0" customHeight="1">
      <c r="K996" s="48"/>
    </row>
    <row r="997" ht="12.0" customHeight="1">
      <c r="K997" s="48"/>
    </row>
    <row r="998" ht="12.0" customHeight="1">
      <c r="K998" s="48"/>
    </row>
  </sheetData>
  <hyperlinks>
    <hyperlink r:id="rId1" ref="Q2"/>
  </hyperlinks>
  <printOptions/>
  <pageMargins bottom="1.05277777777778" footer="0.0" header="0.0" left="0.7875" right="0.7875" top="1.05277777777778"/>
  <pageSetup orientation="portrait"/>
  <headerFooter>
    <oddHeader>&amp;C&amp;A</oddHeader>
    <oddFooter>&amp;CPage &amp;P</oddFooter>
  </headerFooter>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54" t="s">
        <v>131</v>
      </c>
      <c r="B2" s="69" t="s">
        <v>155</v>
      </c>
      <c r="C2" s="22">
        <v>30.0</v>
      </c>
      <c r="D2" s="22">
        <v>25162.0</v>
      </c>
      <c r="E2" s="22" t="s">
        <v>119</v>
      </c>
      <c r="F2" s="56">
        <v>42165.0</v>
      </c>
      <c r="G2" s="56">
        <v>43640.0</v>
      </c>
      <c r="H2" s="22" t="s">
        <v>88</v>
      </c>
      <c r="I2" s="55" t="s">
        <v>133</v>
      </c>
      <c r="J2" s="54">
        <v>0.0</v>
      </c>
      <c r="K2" s="54" t="s">
        <v>21</v>
      </c>
      <c r="M2" s="17" t="s">
        <v>178</v>
      </c>
    </row>
    <row r="3" ht="12.0" customHeight="1">
      <c r="A3" s="54" t="s">
        <v>135</v>
      </c>
      <c r="B3" s="69" t="s">
        <v>157</v>
      </c>
      <c r="C3" s="22">
        <v>80.0</v>
      </c>
      <c r="D3" s="22">
        <v>25162.0</v>
      </c>
      <c r="E3" s="22" t="s">
        <v>119</v>
      </c>
      <c r="F3" s="56">
        <v>42165.0</v>
      </c>
      <c r="G3" s="56">
        <v>43640.0</v>
      </c>
      <c r="H3" s="22" t="s">
        <v>88</v>
      </c>
      <c r="I3" s="55" t="s">
        <v>133</v>
      </c>
      <c r="J3" s="22">
        <v>0.0</v>
      </c>
      <c r="K3" s="22" t="s">
        <v>21</v>
      </c>
    </row>
    <row r="4" ht="12.0" customHeight="1">
      <c r="A4" s="54" t="s">
        <v>158</v>
      </c>
      <c r="B4" s="54" t="s">
        <v>159</v>
      </c>
      <c r="C4" s="54">
        <v>30.0</v>
      </c>
      <c r="D4" s="22">
        <v>25162.0</v>
      </c>
      <c r="E4" s="22" t="s">
        <v>119</v>
      </c>
      <c r="F4" s="56">
        <v>42165.0</v>
      </c>
      <c r="G4" s="56">
        <v>43640.0</v>
      </c>
      <c r="H4" s="22" t="s">
        <v>88</v>
      </c>
      <c r="I4" s="55" t="s">
        <v>133</v>
      </c>
      <c r="J4" s="22">
        <v>0.0</v>
      </c>
      <c r="K4" s="22" t="s">
        <v>21</v>
      </c>
      <c r="L4" s="54"/>
    </row>
    <row r="5" ht="12.0" customHeight="1">
      <c r="A5" s="54" t="s">
        <v>179</v>
      </c>
      <c r="B5" s="69" t="s">
        <v>159</v>
      </c>
      <c r="C5" s="22">
        <v>80.0</v>
      </c>
      <c r="D5" s="22">
        <v>25162.0</v>
      </c>
      <c r="E5" s="22" t="s">
        <v>119</v>
      </c>
      <c r="F5" s="56">
        <v>42165.0</v>
      </c>
      <c r="G5" s="56">
        <v>43640.0</v>
      </c>
      <c r="H5" s="22" t="s">
        <v>88</v>
      </c>
      <c r="I5" s="55" t="s">
        <v>133</v>
      </c>
      <c r="J5" s="22">
        <v>0.0</v>
      </c>
      <c r="K5" s="22" t="s">
        <v>21</v>
      </c>
    </row>
    <row r="6" ht="12.0" customHeight="1">
      <c r="A6" s="54" t="s">
        <v>141</v>
      </c>
      <c r="B6" s="70" t="s">
        <v>161</v>
      </c>
      <c r="C6" s="22">
        <v>30.0</v>
      </c>
      <c r="D6" s="22">
        <v>25162.0</v>
      </c>
      <c r="E6" s="22" t="s">
        <v>119</v>
      </c>
      <c r="F6" s="56">
        <v>42165.0</v>
      </c>
      <c r="G6" s="56">
        <v>43640.0</v>
      </c>
      <c r="H6" s="22" t="s">
        <v>88</v>
      </c>
      <c r="I6" s="55" t="s">
        <v>133</v>
      </c>
      <c r="J6" s="22">
        <v>0.0</v>
      </c>
      <c r="K6" s="22" t="s">
        <v>21</v>
      </c>
    </row>
    <row r="7" ht="12.0" customHeight="1">
      <c r="A7" s="54" t="s">
        <v>143</v>
      </c>
      <c r="B7" s="69" t="s">
        <v>162</v>
      </c>
      <c r="C7" s="22">
        <v>80.0</v>
      </c>
      <c r="D7" s="22">
        <v>25162.0</v>
      </c>
      <c r="E7" s="22" t="s">
        <v>119</v>
      </c>
      <c r="F7" s="56">
        <v>42165.0</v>
      </c>
      <c r="G7" s="56">
        <v>43640.0</v>
      </c>
      <c r="H7" s="22" t="s">
        <v>88</v>
      </c>
      <c r="I7" s="55" t="s">
        <v>133</v>
      </c>
      <c r="J7" s="22">
        <v>0.0</v>
      </c>
      <c r="K7" s="22" t="s">
        <v>21</v>
      </c>
    </row>
    <row r="8" ht="12.0" customHeight="1">
      <c r="A8" s="54" t="s">
        <v>163</v>
      </c>
      <c r="B8" s="69" t="s">
        <v>164</v>
      </c>
      <c r="C8" s="22">
        <v>30.0</v>
      </c>
      <c r="D8" s="22">
        <v>25162.0</v>
      </c>
      <c r="E8" s="22" t="s">
        <v>119</v>
      </c>
      <c r="F8" s="56">
        <v>42165.0</v>
      </c>
      <c r="G8" s="56">
        <v>43640.0</v>
      </c>
      <c r="H8" s="22" t="s">
        <v>88</v>
      </c>
      <c r="I8" s="55" t="s">
        <v>165</v>
      </c>
      <c r="J8" s="22">
        <v>0.0</v>
      </c>
      <c r="K8" s="22" t="s">
        <v>21</v>
      </c>
      <c r="L8" s="22" t="s">
        <v>93</v>
      </c>
    </row>
    <row r="9" ht="12.0" customHeight="1">
      <c r="A9" s="54" t="s">
        <v>166</v>
      </c>
      <c r="B9" s="69" t="s">
        <v>167</v>
      </c>
      <c r="C9" s="22">
        <v>30.0</v>
      </c>
      <c r="D9" s="22">
        <v>25162.0</v>
      </c>
      <c r="E9" s="22" t="s">
        <v>119</v>
      </c>
      <c r="F9" s="56">
        <v>42165.0</v>
      </c>
      <c r="G9" s="56">
        <v>43640.0</v>
      </c>
      <c r="H9" s="22" t="s">
        <v>88</v>
      </c>
      <c r="I9" s="55" t="s">
        <v>165</v>
      </c>
      <c r="J9" s="22">
        <v>0.0</v>
      </c>
      <c r="K9" s="22" t="s">
        <v>21</v>
      </c>
    </row>
    <row r="10" ht="12.0" customHeight="1">
      <c r="A10" s="54" t="s">
        <v>168</v>
      </c>
      <c r="B10" s="69" t="s">
        <v>169</v>
      </c>
      <c r="C10" s="22">
        <v>30.0</v>
      </c>
      <c r="D10" s="22">
        <v>25162.0</v>
      </c>
      <c r="E10" s="22" t="s">
        <v>119</v>
      </c>
      <c r="F10" s="56">
        <v>42165.0</v>
      </c>
      <c r="G10" s="56">
        <v>43640.0</v>
      </c>
      <c r="H10" s="22" t="s">
        <v>88</v>
      </c>
      <c r="I10" s="55" t="s">
        <v>165</v>
      </c>
      <c r="J10" s="22">
        <v>0.0</v>
      </c>
      <c r="K10" s="22" t="s">
        <v>21</v>
      </c>
    </row>
    <row r="11" ht="12.0" customHeight="1">
      <c r="A11" s="54" t="s">
        <v>180</v>
      </c>
      <c r="B11" s="69" t="s">
        <v>164</v>
      </c>
      <c r="C11" s="22">
        <v>80.0</v>
      </c>
      <c r="D11" s="22">
        <v>25162.0</v>
      </c>
      <c r="E11" s="22" t="s">
        <v>119</v>
      </c>
      <c r="F11" s="56">
        <v>42165.0</v>
      </c>
      <c r="G11" s="56">
        <v>43640.0</v>
      </c>
      <c r="H11" s="22" t="s">
        <v>88</v>
      </c>
      <c r="I11" s="55" t="s">
        <v>165</v>
      </c>
      <c r="J11" s="22">
        <v>0.0</v>
      </c>
      <c r="K11" s="22" t="s">
        <v>21</v>
      </c>
    </row>
    <row r="12" ht="12.0" customHeight="1">
      <c r="A12" s="54" t="s">
        <v>181</v>
      </c>
      <c r="B12" s="69" t="s">
        <v>167</v>
      </c>
      <c r="C12" s="22">
        <v>80.0</v>
      </c>
      <c r="D12" s="22">
        <v>25162.0</v>
      </c>
      <c r="E12" s="22" t="s">
        <v>119</v>
      </c>
      <c r="F12" s="56">
        <v>42165.0</v>
      </c>
      <c r="G12" s="56">
        <v>43640.0</v>
      </c>
      <c r="H12" s="22" t="s">
        <v>88</v>
      </c>
      <c r="I12" s="55" t="s">
        <v>165</v>
      </c>
      <c r="J12" s="22">
        <v>0.0</v>
      </c>
      <c r="K12" s="22" t="s">
        <v>21</v>
      </c>
    </row>
    <row r="13" ht="12.0" customHeight="1">
      <c r="A13" s="54" t="s">
        <v>182</v>
      </c>
      <c r="B13" s="69" t="s">
        <v>169</v>
      </c>
      <c r="C13" s="22">
        <v>80.0</v>
      </c>
      <c r="D13" s="22">
        <v>25162.0</v>
      </c>
      <c r="E13" s="22" t="s">
        <v>119</v>
      </c>
      <c r="F13" s="56">
        <v>42165.0</v>
      </c>
      <c r="G13" s="56">
        <v>43640.0</v>
      </c>
      <c r="H13" s="22" t="s">
        <v>88</v>
      </c>
      <c r="I13" s="55" t="s">
        <v>165</v>
      </c>
      <c r="J13" s="22">
        <v>0.0</v>
      </c>
      <c r="K13" s="22" t="s">
        <v>21</v>
      </c>
    </row>
    <row r="14" ht="12.0" customHeight="1">
      <c r="A14" s="22" t="s">
        <v>173</v>
      </c>
      <c r="B14" s="55" t="s">
        <v>183</v>
      </c>
      <c r="D14" s="22">
        <v>38854.0</v>
      </c>
      <c r="E14" s="22" t="s">
        <v>175</v>
      </c>
      <c r="F14" s="56">
        <v>43370.0</v>
      </c>
      <c r="G14" s="56">
        <v>43640.0</v>
      </c>
      <c r="H14" s="22" t="s">
        <v>88</v>
      </c>
      <c r="I14" s="22" t="s">
        <v>176</v>
      </c>
      <c r="J14" s="22">
        <v>0.0</v>
      </c>
      <c r="K14" s="22" t="s">
        <v>21</v>
      </c>
      <c r="M14" s="57" t="s">
        <v>184</v>
      </c>
    </row>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2" ref="M2"/>
    <hyperlink r:id="rId3" ref="M14"/>
  </hyperlinks>
  <printOptions/>
  <pageMargins bottom="1.0" footer="0.0" header="0.0" left="0.75" right="0.75" top="1.0"/>
  <pageSetup orientation="landscape"/>
  <drawing r:id="rId4"/>
  <legacy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8">
        <v>10.0</v>
      </c>
      <c r="D2" s="58">
        <v>86604.0</v>
      </c>
      <c r="E2" s="58" t="s">
        <v>187</v>
      </c>
      <c r="F2" s="62">
        <v>40282.0</v>
      </c>
      <c r="G2" s="62">
        <v>40583.0</v>
      </c>
      <c r="H2" s="58" t="s">
        <v>88</v>
      </c>
      <c r="I2" s="66" t="s">
        <v>188</v>
      </c>
      <c r="J2" s="58">
        <v>0.0</v>
      </c>
      <c r="K2" s="22" t="s">
        <v>21</v>
      </c>
      <c r="M2" s="57" t="s">
        <v>189</v>
      </c>
    </row>
    <row r="3" ht="12.0" customHeight="1">
      <c r="A3" s="58" t="s">
        <v>185</v>
      </c>
      <c r="B3" s="66" t="s">
        <v>186</v>
      </c>
      <c r="C3" s="58">
        <v>20.0</v>
      </c>
      <c r="D3" s="58">
        <v>86604.0</v>
      </c>
      <c r="E3" s="58" t="s">
        <v>187</v>
      </c>
      <c r="F3" s="62">
        <v>40282.0</v>
      </c>
      <c r="G3" s="62">
        <v>40583.0</v>
      </c>
      <c r="H3" s="58" t="s">
        <v>88</v>
      </c>
      <c r="I3" s="66" t="s">
        <v>188</v>
      </c>
      <c r="J3" s="58">
        <v>0.0</v>
      </c>
      <c r="K3" s="22" t="s">
        <v>21</v>
      </c>
    </row>
    <row r="4" ht="12.0" customHeight="1">
      <c r="A4" s="58" t="s">
        <v>185</v>
      </c>
      <c r="B4" s="66" t="s">
        <v>186</v>
      </c>
      <c r="C4" s="58">
        <v>30.0</v>
      </c>
      <c r="D4" s="58">
        <v>86604.0</v>
      </c>
      <c r="E4" s="58" t="s">
        <v>187</v>
      </c>
      <c r="F4" s="62">
        <v>40282.0</v>
      </c>
      <c r="G4" s="62">
        <v>40583.0</v>
      </c>
      <c r="H4" s="58" t="s">
        <v>88</v>
      </c>
      <c r="I4" s="66" t="s">
        <v>188</v>
      </c>
      <c r="J4" s="58">
        <v>0.0</v>
      </c>
      <c r="K4" s="22" t="s">
        <v>21</v>
      </c>
    </row>
    <row r="5" ht="12.0" customHeight="1">
      <c r="A5" s="58" t="s">
        <v>185</v>
      </c>
      <c r="B5" s="66" t="s">
        <v>186</v>
      </c>
      <c r="C5" s="58">
        <v>40.0</v>
      </c>
      <c r="D5" s="58">
        <v>86604.0</v>
      </c>
      <c r="E5" s="58" t="s">
        <v>187</v>
      </c>
      <c r="F5" s="62">
        <v>40282.0</v>
      </c>
      <c r="G5" s="62">
        <v>40583.0</v>
      </c>
      <c r="H5" s="58" t="s">
        <v>88</v>
      </c>
      <c r="I5" s="66" t="s">
        <v>188</v>
      </c>
      <c r="J5" s="58">
        <v>0.0</v>
      </c>
      <c r="K5" s="22" t="s">
        <v>21</v>
      </c>
    </row>
    <row r="6" ht="12.0" customHeight="1">
      <c r="A6" s="58" t="s">
        <v>185</v>
      </c>
      <c r="B6" s="66" t="s">
        <v>186</v>
      </c>
      <c r="C6" s="58">
        <v>50.0</v>
      </c>
      <c r="D6" s="58">
        <v>86604.0</v>
      </c>
      <c r="E6" s="58" t="s">
        <v>187</v>
      </c>
      <c r="F6" s="62">
        <v>40282.0</v>
      </c>
      <c r="G6" s="62">
        <v>40583.0</v>
      </c>
      <c r="H6" s="58" t="s">
        <v>88</v>
      </c>
      <c r="I6" s="66" t="s">
        <v>188</v>
      </c>
      <c r="J6" s="58">
        <v>0.0</v>
      </c>
      <c r="K6" s="22" t="s">
        <v>21</v>
      </c>
    </row>
    <row r="7" ht="12.0" customHeight="1">
      <c r="A7" s="58" t="s">
        <v>190</v>
      </c>
      <c r="B7" s="66" t="s">
        <v>191</v>
      </c>
      <c r="C7" s="58">
        <v>10.0</v>
      </c>
      <c r="D7" s="58">
        <v>86604.0</v>
      </c>
      <c r="E7" s="58" t="s">
        <v>187</v>
      </c>
      <c r="F7" s="62">
        <v>40282.0</v>
      </c>
      <c r="G7" s="62">
        <v>40583.0</v>
      </c>
      <c r="H7" s="58" t="s">
        <v>88</v>
      </c>
      <c r="I7" s="66" t="s">
        <v>192</v>
      </c>
      <c r="J7" s="58">
        <v>0.0</v>
      </c>
      <c r="K7" s="22" t="s">
        <v>21</v>
      </c>
      <c r="M7" s="57" t="s">
        <v>193</v>
      </c>
    </row>
    <row r="8" ht="12.0" customHeight="1">
      <c r="A8" s="58" t="s">
        <v>190</v>
      </c>
      <c r="B8" s="66" t="s">
        <v>194</v>
      </c>
      <c r="C8" s="58">
        <v>20.0</v>
      </c>
      <c r="D8" s="58">
        <v>86604.0</v>
      </c>
      <c r="E8" s="58" t="s">
        <v>187</v>
      </c>
      <c r="F8" s="62">
        <v>40282.0</v>
      </c>
      <c r="G8" s="62">
        <v>40583.0</v>
      </c>
      <c r="H8" s="58" t="s">
        <v>88</v>
      </c>
      <c r="I8" s="66" t="s">
        <v>192</v>
      </c>
      <c r="J8" s="58">
        <v>0.0</v>
      </c>
      <c r="K8" s="22" t="s">
        <v>21</v>
      </c>
    </row>
    <row r="9" ht="12.0" customHeight="1">
      <c r="A9" s="58" t="s">
        <v>190</v>
      </c>
      <c r="B9" s="66" t="s">
        <v>195</v>
      </c>
      <c r="C9" s="58">
        <v>30.0</v>
      </c>
      <c r="D9" s="58">
        <v>86604.0</v>
      </c>
      <c r="E9" s="58" t="s">
        <v>187</v>
      </c>
      <c r="F9" s="62">
        <v>40282.0</v>
      </c>
      <c r="G9" s="62">
        <v>40583.0</v>
      </c>
      <c r="H9" s="58" t="s">
        <v>88</v>
      </c>
      <c r="I9" s="66" t="s">
        <v>192</v>
      </c>
      <c r="J9" s="58">
        <v>0.0</v>
      </c>
      <c r="K9" s="22" t="s">
        <v>21</v>
      </c>
    </row>
    <row r="10" ht="12.0" customHeight="1">
      <c r="A10" s="58" t="s">
        <v>190</v>
      </c>
      <c r="B10" s="66" t="s">
        <v>196</v>
      </c>
      <c r="C10" s="58">
        <v>40.0</v>
      </c>
      <c r="D10" s="58">
        <v>86604.0</v>
      </c>
      <c r="E10" s="58" t="s">
        <v>187</v>
      </c>
      <c r="F10" s="62">
        <v>40282.0</v>
      </c>
      <c r="G10" s="62">
        <v>40583.0</v>
      </c>
      <c r="H10" s="58" t="s">
        <v>88</v>
      </c>
      <c r="I10" s="66" t="s">
        <v>192</v>
      </c>
      <c r="J10" s="58">
        <v>0.0</v>
      </c>
      <c r="K10" s="22" t="s">
        <v>21</v>
      </c>
    </row>
    <row r="11" ht="12.0" customHeight="1">
      <c r="A11" s="58" t="s">
        <v>190</v>
      </c>
      <c r="B11" s="66" t="s">
        <v>197</v>
      </c>
      <c r="C11" s="58">
        <v>50.0</v>
      </c>
      <c r="D11" s="58">
        <v>86604.0</v>
      </c>
      <c r="E11" s="58" t="s">
        <v>187</v>
      </c>
      <c r="F11" s="62">
        <v>40282.0</v>
      </c>
      <c r="G11" s="62">
        <v>40583.0</v>
      </c>
      <c r="H11" s="58" t="s">
        <v>88</v>
      </c>
      <c r="I11" s="66" t="s">
        <v>192</v>
      </c>
      <c r="J11" s="58">
        <v>0.0</v>
      </c>
      <c r="K11" s="22" t="s">
        <v>21</v>
      </c>
    </row>
    <row r="12" ht="12.0" customHeight="1">
      <c r="A12" s="22" t="s">
        <v>198</v>
      </c>
      <c r="B12" s="55" t="s">
        <v>199</v>
      </c>
      <c r="C12" s="22">
        <v>10.0</v>
      </c>
      <c r="D12" s="22">
        <v>86604.0</v>
      </c>
      <c r="E12" s="22" t="s">
        <v>187</v>
      </c>
      <c r="F12" s="56">
        <v>40282.0</v>
      </c>
      <c r="G12" s="56">
        <v>40583.0</v>
      </c>
      <c r="H12" s="22" t="s">
        <v>88</v>
      </c>
      <c r="I12" s="22" t="s">
        <v>200</v>
      </c>
      <c r="J12" s="60">
        <v>0.0</v>
      </c>
      <c r="K12" s="22" t="s">
        <v>21</v>
      </c>
      <c r="M12" s="57" t="s">
        <v>201</v>
      </c>
    </row>
    <row r="13" ht="12.0" customHeight="1">
      <c r="A13" s="22" t="s">
        <v>198</v>
      </c>
      <c r="B13" s="55" t="s">
        <v>199</v>
      </c>
      <c r="C13" s="22">
        <v>20.0</v>
      </c>
      <c r="D13" s="69">
        <v>86604.0</v>
      </c>
      <c r="E13" s="69" t="s">
        <v>187</v>
      </c>
      <c r="F13" s="56">
        <v>40282.0</v>
      </c>
      <c r="G13" s="56">
        <v>40583.0</v>
      </c>
      <c r="H13" s="69" t="s">
        <v>88</v>
      </c>
      <c r="I13" s="69" t="s">
        <v>200</v>
      </c>
      <c r="J13" s="69">
        <v>0.0</v>
      </c>
      <c r="K13" s="69" t="s">
        <v>21</v>
      </c>
    </row>
    <row r="14" ht="12.0" customHeight="1">
      <c r="A14" s="22" t="s">
        <v>198</v>
      </c>
      <c r="B14" s="55" t="s">
        <v>199</v>
      </c>
      <c r="C14" s="22">
        <v>30.0</v>
      </c>
      <c r="D14" s="69">
        <v>86604.0</v>
      </c>
      <c r="E14" s="69" t="s">
        <v>187</v>
      </c>
      <c r="F14" s="56">
        <v>40282.0</v>
      </c>
      <c r="G14" s="56">
        <v>40583.0</v>
      </c>
      <c r="H14" s="69" t="s">
        <v>88</v>
      </c>
      <c r="I14" s="69" t="s">
        <v>200</v>
      </c>
      <c r="J14" s="69">
        <v>0.0</v>
      </c>
      <c r="K14" s="69" t="s">
        <v>21</v>
      </c>
    </row>
    <row r="15" ht="12.0" customHeight="1">
      <c r="A15" s="22" t="s">
        <v>198</v>
      </c>
      <c r="B15" s="55" t="s">
        <v>199</v>
      </c>
      <c r="C15" s="22">
        <v>40.0</v>
      </c>
      <c r="D15" s="69">
        <v>86604.0</v>
      </c>
      <c r="E15" s="69" t="s">
        <v>187</v>
      </c>
      <c r="F15" s="56">
        <v>40282.0</v>
      </c>
      <c r="G15" s="56">
        <v>40583.0</v>
      </c>
      <c r="H15" s="69" t="s">
        <v>88</v>
      </c>
      <c r="I15" s="69" t="s">
        <v>200</v>
      </c>
      <c r="J15" s="69">
        <v>0.0</v>
      </c>
      <c r="K15" s="69" t="s">
        <v>21</v>
      </c>
    </row>
    <row r="16" ht="12.0" customHeight="1">
      <c r="A16" s="22" t="s">
        <v>198</v>
      </c>
      <c r="B16" s="55" t="s">
        <v>199</v>
      </c>
      <c r="C16" s="22">
        <v>50.0</v>
      </c>
      <c r="D16" s="69">
        <v>86604.0</v>
      </c>
      <c r="E16" s="69" t="s">
        <v>187</v>
      </c>
      <c r="F16" s="56">
        <v>40282.0</v>
      </c>
      <c r="G16" s="56">
        <v>40583.0</v>
      </c>
      <c r="H16" s="69" t="s">
        <v>88</v>
      </c>
      <c r="I16" s="69" t="s">
        <v>200</v>
      </c>
      <c r="J16" s="69">
        <v>0.0</v>
      </c>
      <c r="K16" s="69" t="s">
        <v>21</v>
      </c>
    </row>
    <row r="17" ht="12.0" customHeight="1">
      <c r="B17" s="55"/>
    </row>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2" ref="M2"/>
    <hyperlink r:id="rId3" ref="M7"/>
    <hyperlink r:id="rId4" ref="M12"/>
  </hyperlinks>
  <printOptions/>
  <pageMargins bottom="1.0" footer="0.0" header="0.0" left="0.75" right="0.75" top="1.0"/>
  <pageSetup orientation="portrait"/>
  <drawing r:id="rId5"/>
  <legacy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8">
        <v>10.0</v>
      </c>
      <c r="D2" s="58">
        <v>88358.0</v>
      </c>
      <c r="E2" s="58" t="s">
        <v>187</v>
      </c>
      <c r="F2" s="62">
        <v>40276.0</v>
      </c>
      <c r="G2" s="62">
        <v>40583.0</v>
      </c>
      <c r="H2" s="58" t="s">
        <v>88</v>
      </c>
      <c r="I2" s="66" t="s">
        <v>188</v>
      </c>
      <c r="J2" s="58">
        <v>0.0</v>
      </c>
      <c r="K2" s="58" t="s">
        <v>21</v>
      </c>
      <c r="M2" s="57" t="s">
        <v>189</v>
      </c>
    </row>
    <row r="3" ht="12.0" customHeight="1">
      <c r="A3" s="58" t="s">
        <v>185</v>
      </c>
      <c r="B3" s="66" t="s">
        <v>186</v>
      </c>
      <c r="C3" s="58">
        <v>20.0</v>
      </c>
      <c r="D3" s="58">
        <v>88358.0</v>
      </c>
      <c r="E3" s="58" t="s">
        <v>187</v>
      </c>
      <c r="F3" s="62">
        <v>40276.0</v>
      </c>
      <c r="G3" s="62">
        <v>40583.0</v>
      </c>
      <c r="H3" s="58" t="s">
        <v>88</v>
      </c>
      <c r="I3" s="66" t="s">
        <v>188</v>
      </c>
      <c r="J3" s="58">
        <v>0.0</v>
      </c>
      <c r="K3" s="58" t="s">
        <v>21</v>
      </c>
    </row>
    <row r="4" ht="12.0" customHeight="1">
      <c r="A4" s="58" t="s">
        <v>185</v>
      </c>
      <c r="B4" s="66" t="s">
        <v>186</v>
      </c>
      <c r="C4" s="58">
        <v>30.0</v>
      </c>
      <c r="D4" s="58">
        <v>88358.0</v>
      </c>
      <c r="E4" s="58" t="s">
        <v>187</v>
      </c>
      <c r="F4" s="62">
        <v>40276.0</v>
      </c>
      <c r="G4" s="62">
        <v>40583.0</v>
      </c>
      <c r="H4" s="58" t="s">
        <v>88</v>
      </c>
      <c r="I4" s="66" t="s">
        <v>188</v>
      </c>
      <c r="J4" s="58">
        <v>0.0</v>
      </c>
      <c r="K4" s="58" t="s">
        <v>21</v>
      </c>
    </row>
    <row r="5" ht="12.0" customHeight="1">
      <c r="A5" s="58" t="s">
        <v>185</v>
      </c>
      <c r="B5" s="66" t="s">
        <v>186</v>
      </c>
      <c r="C5" s="58">
        <v>40.0</v>
      </c>
      <c r="D5" s="58">
        <v>88358.0</v>
      </c>
      <c r="E5" s="58" t="s">
        <v>187</v>
      </c>
      <c r="F5" s="62">
        <v>40276.0</v>
      </c>
      <c r="G5" s="62">
        <v>40583.0</v>
      </c>
      <c r="H5" s="58" t="s">
        <v>88</v>
      </c>
      <c r="I5" s="66" t="s">
        <v>188</v>
      </c>
      <c r="J5" s="58">
        <v>0.0</v>
      </c>
      <c r="K5" s="58" t="s">
        <v>21</v>
      </c>
    </row>
    <row r="6" ht="12.0" customHeight="1">
      <c r="A6" s="58" t="s">
        <v>185</v>
      </c>
      <c r="B6" s="66" t="s">
        <v>186</v>
      </c>
      <c r="C6" s="58">
        <v>50.0</v>
      </c>
      <c r="D6" s="58">
        <v>88358.0</v>
      </c>
      <c r="E6" s="58" t="s">
        <v>187</v>
      </c>
      <c r="F6" s="62">
        <v>40276.0</v>
      </c>
      <c r="G6" s="62">
        <v>40583.0</v>
      </c>
      <c r="H6" s="58" t="s">
        <v>88</v>
      </c>
      <c r="I6" s="66" t="s">
        <v>188</v>
      </c>
      <c r="J6" s="58">
        <v>0.0</v>
      </c>
      <c r="K6" s="58" t="s">
        <v>21</v>
      </c>
    </row>
    <row r="7" ht="12.0" customHeight="1">
      <c r="A7" s="58" t="s">
        <v>190</v>
      </c>
      <c r="B7" s="66" t="s">
        <v>202</v>
      </c>
      <c r="C7" s="58">
        <v>10.0</v>
      </c>
      <c r="D7" s="58">
        <v>88358.0</v>
      </c>
      <c r="E7" s="58" t="s">
        <v>187</v>
      </c>
      <c r="F7" s="62">
        <v>40276.0</v>
      </c>
      <c r="G7" s="62">
        <v>40583.0</v>
      </c>
      <c r="H7" s="58" t="s">
        <v>88</v>
      </c>
      <c r="I7" s="66" t="s">
        <v>192</v>
      </c>
      <c r="J7" s="58">
        <v>0.0</v>
      </c>
      <c r="K7" s="58" t="s">
        <v>21</v>
      </c>
      <c r="M7" s="57" t="s">
        <v>193</v>
      </c>
    </row>
    <row r="8" ht="12.0" customHeight="1">
      <c r="A8" s="58" t="s">
        <v>190</v>
      </c>
      <c r="B8" s="66" t="s">
        <v>203</v>
      </c>
      <c r="C8" s="58">
        <v>20.0</v>
      </c>
      <c r="D8" s="58">
        <v>88358.0</v>
      </c>
      <c r="E8" s="58" t="s">
        <v>187</v>
      </c>
      <c r="F8" s="62">
        <v>40276.0</v>
      </c>
      <c r="G8" s="62">
        <v>40583.0</v>
      </c>
      <c r="H8" s="58" t="s">
        <v>88</v>
      </c>
      <c r="I8" s="66" t="s">
        <v>192</v>
      </c>
      <c r="J8" s="58">
        <v>0.0</v>
      </c>
      <c r="K8" s="58" t="s">
        <v>21</v>
      </c>
    </row>
    <row r="9" ht="12.0" customHeight="1">
      <c r="A9" s="58" t="s">
        <v>190</v>
      </c>
      <c r="B9" s="66" t="s">
        <v>204</v>
      </c>
      <c r="C9" s="58">
        <v>30.0</v>
      </c>
      <c r="D9" s="58">
        <v>88358.0</v>
      </c>
      <c r="E9" s="58" t="s">
        <v>187</v>
      </c>
      <c r="F9" s="62">
        <v>40276.0</v>
      </c>
      <c r="G9" s="62">
        <v>40583.0</v>
      </c>
      <c r="H9" s="58" t="s">
        <v>88</v>
      </c>
      <c r="I9" s="66" t="s">
        <v>192</v>
      </c>
      <c r="J9" s="58">
        <v>0.0</v>
      </c>
      <c r="K9" s="58" t="s">
        <v>21</v>
      </c>
    </row>
    <row r="10" ht="12.0" customHeight="1">
      <c r="A10" s="58" t="s">
        <v>190</v>
      </c>
      <c r="B10" s="66" t="s">
        <v>205</v>
      </c>
      <c r="C10" s="58">
        <v>40.0</v>
      </c>
      <c r="D10" s="58">
        <v>88358.0</v>
      </c>
      <c r="E10" s="58" t="s">
        <v>187</v>
      </c>
      <c r="F10" s="62">
        <v>40276.0</v>
      </c>
      <c r="G10" s="62">
        <v>40583.0</v>
      </c>
      <c r="H10" s="58" t="s">
        <v>88</v>
      </c>
      <c r="I10" s="66" t="s">
        <v>192</v>
      </c>
      <c r="J10" s="58">
        <v>0.0</v>
      </c>
      <c r="K10" s="58" t="s">
        <v>21</v>
      </c>
    </row>
    <row r="11" ht="12.0" customHeight="1">
      <c r="A11" s="58" t="s">
        <v>190</v>
      </c>
      <c r="B11" s="66" t="s">
        <v>206</v>
      </c>
      <c r="C11" s="58">
        <v>50.0</v>
      </c>
      <c r="D11" s="58">
        <v>88358.0</v>
      </c>
      <c r="E11" s="58" t="s">
        <v>187</v>
      </c>
      <c r="F11" s="62">
        <v>40276.0</v>
      </c>
      <c r="G11" s="62">
        <v>40583.0</v>
      </c>
      <c r="H11" s="58" t="s">
        <v>88</v>
      </c>
      <c r="I11" s="66" t="s">
        <v>192</v>
      </c>
      <c r="J11" s="58">
        <v>0.0</v>
      </c>
      <c r="K11" s="58" t="s">
        <v>21</v>
      </c>
    </row>
    <row r="12" ht="12.0" customHeight="1">
      <c r="A12" s="22" t="s">
        <v>198</v>
      </c>
      <c r="B12" s="55" t="s">
        <v>199</v>
      </c>
      <c r="C12" s="22">
        <v>10.0</v>
      </c>
      <c r="D12" s="22">
        <v>88358.0</v>
      </c>
      <c r="E12" s="22" t="s">
        <v>187</v>
      </c>
      <c r="F12" s="56">
        <v>40276.0</v>
      </c>
      <c r="G12" s="56">
        <v>40583.0</v>
      </c>
      <c r="H12" s="22" t="s">
        <v>88</v>
      </c>
      <c r="I12" s="22" t="s">
        <v>200</v>
      </c>
      <c r="J12" s="22">
        <v>0.0</v>
      </c>
      <c r="K12" s="22" t="s">
        <v>21</v>
      </c>
      <c r="M12" s="57" t="s">
        <v>201</v>
      </c>
    </row>
    <row r="13" ht="12.0" customHeight="1">
      <c r="A13" s="22" t="s">
        <v>198</v>
      </c>
      <c r="B13" s="55" t="s">
        <v>199</v>
      </c>
      <c r="C13" s="22">
        <v>20.0</v>
      </c>
      <c r="D13" s="22">
        <v>88358.0</v>
      </c>
      <c r="E13" s="69" t="s">
        <v>187</v>
      </c>
      <c r="F13" s="56">
        <v>40276.0</v>
      </c>
      <c r="G13" s="56">
        <v>40583.0</v>
      </c>
      <c r="H13" s="69" t="s">
        <v>88</v>
      </c>
      <c r="I13" s="69" t="s">
        <v>200</v>
      </c>
      <c r="J13" s="69">
        <v>0.0</v>
      </c>
      <c r="K13" s="69" t="s">
        <v>21</v>
      </c>
    </row>
    <row r="14" ht="12.0" customHeight="1">
      <c r="A14" s="22" t="s">
        <v>198</v>
      </c>
      <c r="B14" s="55" t="s">
        <v>199</v>
      </c>
      <c r="C14" s="22">
        <v>30.0</v>
      </c>
      <c r="D14" s="22">
        <v>88358.0</v>
      </c>
      <c r="E14" s="69" t="s">
        <v>187</v>
      </c>
      <c r="F14" s="56">
        <v>40276.0</v>
      </c>
      <c r="G14" s="56">
        <v>40583.0</v>
      </c>
      <c r="H14" s="69" t="s">
        <v>88</v>
      </c>
      <c r="I14" s="69" t="s">
        <v>200</v>
      </c>
      <c r="J14" s="69">
        <v>0.0</v>
      </c>
      <c r="K14" s="69" t="s">
        <v>21</v>
      </c>
    </row>
    <row r="15" ht="12.0" customHeight="1">
      <c r="A15" s="22" t="s">
        <v>198</v>
      </c>
      <c r="B15" s="55" t="s">
        <v>199</v>
      </c>
      <c r="C15" s="22">
        <v>40.0</v>
      </c>
      <c r="D15" s="22">
        <v>88358.0</v>
      </c>
      <c r="E15" s="69" t="s">
        <v>187</v>
      </c>
      <c r="F15" s="56">
        <v>40276.0</v>
      </c>
      <c r="G15" s="56">
        <v>40583.0</v>
      </c>
      <c r="H15" s="69" t="s">
        <v>88</v>
      </c>
      <c r="I15" s="69" t="s">
        <v>200</v>
      </c>
      <c r="J15" s="69">
        <v>0.0</v>
      </c>
      <c r="K15" s="69" t="s">
        <v>21</v>
      </c>
    </row>
    <row r="16" ht="12.0" customHeight="1">
      <c r="A16" s="22" t="s">
        <v>198</v>
      </c>
      <c r="B16" s="55" t="s">
        <v>199</v>
      </c>
      <c r="C16" s="22">
        <v>50.0</v>
      </c>
      <c r="D16" s="22">
        <v>88358.0</v>
      </c>
      <c r="E16" s="69" t="s">
        <v>187</v>
      </c>
      <c r="F16" s="56">
        <v>40276.0</v>
      </c>
      <c r="G16" s="56">
        <v>40583.0</v>
      </c>
      <c r="H16" s="69" t="s">
        <v>88</v>
      </c>
      <c r="I16" s="69" t="s">
        <v>200</v>
      </c>
      <c r="J16" s="69">
        <v>0.0</v>
      </c>
      <c r="K16" s="69" t="s">
        <v>21</v>
      </c>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7"/>
    <hyperlink r:id="rId3" ref="M12"/>
  </hyperlinks>
  <printOptions/>
  <pageMargins bottom="1.0" footer="0.0" header="0.0" left="0.75" right="0.75" top="1.0"/>
  <pageSetup orientation="portrait"/>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207</v>
      </c>
      <c r="C2" s="58" t="s">
        <v>208</v>
      </c>
      <c r="D2" s="58">
        <v>5867.0</v>
      </c>
      <c r="E2" s="58" t="s">
        <v>175</v>
      </c>
      <c r="F2" s="62">
        <v>40520.0</v>
      </c>
      <c r="G2" s="62">
        <v>40561.0</v>
      </c>
      <c r="H2" s="58" t="s">
        <v>88</v>
      </c>
      <c r="I2" s="66" t="s">
        <v>209</v>
      </c>
      <c r="J2" s="58">
        <v>0.0</v>
      </c>
      <c r="K2" s="58" t="s">
        <v>21</v>
      </c>
      <c r="M2" s="57" t="s">
        <v>189</v>
      </c>
    </row>
    <row r="3" ht="12.0" customHeight="1">
      <c r="A3" s="58" t="s">
        <v>185</v>
      </c>
      <c r="B3" s="55" t="s">
        <v>210</v>
      </c>
      <c r="C3" s="58" t="s">
        <v>211</v>
      </c>
      <c r="D3" s="58">
        <v>5867.0</v>
      </c>
      <c r="E3" s="58" t="s">
        <v>175</v>
      </c>
      <c r="F3" s="62">
        <v>40520.0</v>
      </c>
      <c r="G3" s="62">
        <v>40561.0</v>
      </c>
      <c r="H3" s="58" t="s">
        <v>88</v>
      </c>
      <c r="I3" s="66" t="s">
        <v>209</v>
      </c>
      <c r="J3" s="58">
        <v>0.0</v>
      </c>
      <c r="K3" s="58" t="s">
        <v>21</v>
      </c>
    </row>
    <row r="4" ht="12.0" customHeight="1">
      <c r="A4" s="58" t="s">
        <v>185</v>
      </c>
      <c r="B4" s="55" t="s">
        <v>212</v>
      </c>
      <c r="C4" s="58" t="s">
        <v>213</v>
      </c>
      <c r="D4" s="58">
        <v>5867.0</v>
      </c>
      <c r="E4" s="58" t="s">
        <v>175</v>
      </c>
      <c r="F4" s="62">
        <v>40520.0</v>
      </c>
      <c r="G4" s="62">
        <v>40561.0</v>
      </c>
      <c r="H4" s="58" t="s">
        <v>88</v>
      </c>
      <c r="I4" s="66" t="s">
        <v>209</v>
      </c>
      <c r="J4" s="58">
        <v>0.0</v>
      </c>
      <c r="K4" s="58" t="s">
        <v>21</v>
      </c>
    </row>
    <row r="5" ht="12.0" customHeight="1">
      <c r="A5" s="58" t="s">
        <v>185</v>
      </c>
      <c r="B5" s="55" t="s">
        <v>214</v>
      </c>
      <c r="C5" s="58" t="s">
        <v>215</v>
      </c>
      <c r="D5" s="58">
        <v>5867.0</v>
      </c>
      <c r="E5" s="58" t="s">
        <v>175</v>
      </c>
      <c r="F5" s="62">
        <v>40520.0</v>
      </c>
      <c r="G5" s="62">
        <v>40561.0</v>
      </c>
      <c r="H5" s="58" t="s">
        <v>88</v>
      </c>
      <c r="I5" s="66" t="s">
        <v>209</v>
      </c>
      <c r="J5" s="58">
        <v>0.0</v>
      </c>
      <c r="K5" s="58" t="s">
        <v>21</v>
      </c>
    </row>
    <row r="6" ht="12.0" customHeight="1">
      <c r="A6" s="58" t="s">
        <v>185</v>
      </c>
      <c r="B6" s="55" t="s">
        <v>216</v>
      </c>
      <c r="C6" s="58" t="s">
        <v>217</v>
      </c>
      <c r="D6" s="58">
        <v>5867.0</v>
      </c>
      <c r="E6" s="58" t="s">
        <v>175</v>
      </c>
      <c r="F6" s="62">
        <v>40520.0</v>
      </c>
      <c r="G6" s="62">
        <v>40561.0</v>
      </c>
      <c r="H6" s="58" t="s">
        <v>88</v>
      </c>
      <c r="I6" s="66" t="s">
        <v>209</v>
      </c>
      <c r="J6" s="58">
        <v>0.0</v>
      </c>
      <c r="K6" s="58" t="s">
        <v>21</v>
      </c>
    </row>
    <row r="7" ht="12.0" customHeight="1">
      <c r="A7" s="58" t="s">
        <v>185</v>
      </c>
      <c r="B7" s="55" t="s">
        <v>218</v>
      </c>
      <c r="C7" s="58" t="s">
        <v>219</v>
      </c>
      <c r="D7" s="58">
        <v>5867.0</v>
      </c>
      <c r="E7" s="58" t="s">
        <v>175</v>
      </c>
      <c r="F7" s="62">
        <v>40520.0</v>
      </c>
      <c r="G7" s="62">
        <v>40561.0</v>
      </c>
      <c r="H7" s="58" t="s">
        <v>88</v>
      </c>
      <c r="I7" s="66" t="s">
        <v>209</v>
      </c>
      <c r="J7" s="58">
        <v>0.0</v>
      </c>
      <c r="K7" s="58" t="s">
        <v>21</v>
      </c>
    </row>
    <row r="8" ht="12.0" customHeight="1">
      <c r="A8" s="58" t="s">
        <v>185</v>
      </c>
      <c r="B8" s="55" t="s">
        <v>220</v>
      </c>
      <c r="C8" s="58" t="s">
        <v>221</v>
      </c>
      <c r="D8" s="58">
        <v>5867.0</v>
      </c>
      <c r="E8" s="58" t="s">
        <v>175</v>
      </c>
      <c r="F8" s="62">
        <v>40520.0</v>
      </c>
      <c r="G8" s="62">
        <v>40561.0</v>
      </c>
      <c r="H8" s="58" t="s">
        <v>88</v>
      </c>
      <c r="I8" s="66" t="s">
        <v>209</v>
      </c>
      <c r="J8" s="58">
        <v>0.0</v>
      </c>
      <c r="K8" s="58" t="s">
        <v>21</v>
      </c>
    </row>
    <row r="9" ht="12.0" customHeight="1">
      <c r="A9" s="58" t="s">
        <v>190</v>
      </c>
      <c r="B9" s="55" t="s">
        <v>222</v>
      </c>
      <c r="C9" s="58" t="s">
        <v>208</v>
      </c>
      <c r="D9" s="58">
        <v>5867.0</v>
      </c>
      <c r="E9" s="58" t="s">
        <v>175</v>
      </c>
      <c r="F9" s="62">
        <v>40520.0</v>
      </c>
      <c r="G9" s="62">
        <v>40561.0</v>
      </c>
      <c r="H9" s="58" t="s">
        <v>88</v>
      </c>
      <c r="I9" s="66" t="s">
        <v>192</v>
      </c>
      <c r="J9" s="58">
        <v>0.0</v>
      </c>
      <c r="K9" s="58" t="s">
        <v>21</v>
      </c>
      <c r="M9" s="57" t="s">
        <v>193</v>
      </c>
    </row>
    <row r="10" ht="12.0" customHeight="1">
      <c r="A10" s="58" t="s">
        <v>190</v>
      </c>
      <c r="B10" s="55" t="s">
        <v>223</v>
      </c>
      <c r="C10" s="58" t="s">
        <v>211</v>
      </c>
      <c r="D10" s="58">
        <v>5867.0</v>
      </c>
      <c r="E10" s="58" t="s">
        <v>175</v>
      </c>
      <c r="F10" s="62">
        <v>40520.0</v>
      </c>
      <c r="G10" s="62">
        <v>40561.0</v>
      </c>
      <c r="H10" s="58" t="s">
        <v>88</v>
      </c>
      <c r="I10" s="66" t="s">
        <v>192</v>
      </c>
      <c r="J10" s="58">
        <v>0.0</v>
      </c>
      <c r="K10" s="58" t="s">
        <v>21</v>
      </c>
    </row>
    <row r="11" ht="12.0" customHeight="1">
      <c r="A11" s="58" t="s">
        <v>190</v>
      </c>
      <c r="B11" s="55" t="s">
        <v>224</v>
      </c>
      <c r="C11" s="58" t="s">
        <v>213</v>
      </c>
      <c r="D11" s="58">
        <v>5867.0</v>
      </c>
      <c r="E11" s="58" t="s">
        <v>175</v>
      </c>
      <c r="F11" s="62">
        <v>40520.0</v>
      </c>
      <c r="G11" s="62">
        <v>40561.0</v>
      </c>
      <c r="H11" s="58" t="s">
        <v>88</v>
      </c>
      <c r="I11" s="66" t="s">
        <v>192</v>
      </c>
      <c r="J11" s="58">
        <v>0.0</v>
      </c>
      <c r="K11" s="58" t="s">
        <v>21</v>
      </c>
    </row>
    <row r="12" ht="12.0" customHeight="1">
      <c r="A12" s="58" t="s">
        <v>190</v>
      </c>
      <c r="B12" s="55" t="s">
        <v>225</v>
      </c>
      <c r="C12" s="58" t="s">
        <v>215</v>
      </c>
      <c r="D12" s="58">
        <v>5867.0</v>
      </c>
      <c r="E12" s="58" t="s">
        <v>175</v>
      </c>
      <c r="F12" s="62">
        <v>40520.0</v>
      </c>
      <c r="G12" s="62">
        <v>40561.0</v>
      </c>
      <c r="H12" s="58" t="s">
        <v>88</v>
      </c>
      <c r="I12" s="66" t="s">
        <v>192</v>
      </c>
      <c r="J12" s="58">
        <v>0.0</v>
      </c>
      <c r="K12" s="58" t="s">
        <v>21</v>
      </c>
    </row>
    <row r="13" ht="12.0" customHeight="1">
      <c r="A13" s="58" t="s">
        <v>190</v>
      </c>
      <c r="B13" s="55" t="s">
        <v>226</v>
      </c>
      <c r="C13" s="58" t="s">
        <v>217</v>
      </c>
      <c r="D13" s="58">
        <v>5867.0</v>
      </c>
      <c r="E13" s="58" t="s">
        <v>175</v>
      </c>
      <c r="F13" s="62">
        <v>40520.0</v>
      </c>
      <c r="G13" s="62">
        <v>40561.0</v>
      </c>
      <c r="H13" s="58" t="s">
        <v>88</v>
      </c>
      <c r="I13" s="66" t="s">
        <v>192</v>
      </c>
      <c r="J13" s="58">
        <v>0.0</v>
      </c>
      <c r="K13" s="58" t="s">
        <v>21</v>
      </c>
    </row>
    <row r="14" ht="12.0" customHeight="1">
      <c r="A14" s="58" t="s">
        <v>190</v>
      </c>
      <c r="B14" s="55" t="s">
        <v>227</v>
      </c>
      <c r="C14" s="58" t="s">
        <v>219</v>
      </c>
      <c r="D14" s="58">
        <v>5867.0</v>
      </c>
      <c r="E14" s="58" t="s">
        <v>175</v>
      </c>
      <c r="F14" s="62">
        <v>40520.0</v>
      </c>
      <c r="G14" s="62">
        <v>40561.0</v>
      </c>
      <c r="H14" s="58" t="s">
        <v>88</v>
      </c>
      <c r="I14" s="66" t="s">
        <v>192</v>
      </c>
      <c r="J14" s="58">
        <v>0.0</v>
      </c>
      <c r="K14" s="58" t="s">
        <v>21</v>
      </c>
    </row>
    <row r="15" ht="12.0" customHeight="1">
      <c r="A15" s="58" t="s">
        <v>190</v>
      </c>
      <c r="B15" s="55" t="s">
        <v>228</v>
      </c>
      <c r="C15" s="58" t="s">
        <v>221</v>
      </c>
      <c r="D15" s="58">
        <v>5867.0</v>
      </c>
      <c r="E15" s="58" t="s">
        <v>175</v>
      </c>
      <c r="F15" s="62">
        <v>40520.0</v>
      </c>
      <c r="G15" s="62">
        <v>40561.0</v>
      </c>
      <c r="H15" s="58" t="s">
        <v>88</v>
      </c>
      <c r="I15" s="66" t="s">
        <v>192</v>
      </c>
      <c r="J15" s="58">
        <v>0.0</v>
      </c>
      <c r="K15" s="58" t="s">
        <v>21</v>
      </c>
    </row>
    <row r="16" ht="12.0" customHeight="1">
      <c r="A16" s="22" t="s">
        <v>198</v>
      </c>
      <c r="B16" s="55" t="s">
        <v>229</v>
      </c>
      <c r="C16" s="58" t="s">
        <v>208</v>
      </c>
      <c r="D16" s="58">
        <v>5867.0</v>
      </c>
      <c r="E16" s="22" t="s">
        <v>175</v>
      </c>
      <c r="F16" s="62">
        <v>40520.0</v>
      </c>
      <c r="G16" s="62">
        <v>40561.0</v>
      </c>
      <c r="H16" s="58" t="s">
        <v>88</v>
      </c>
      <c r="I16" s="69" t="s">
        <v>200</v>
      </c>
      <c r="J16" s="22">
        <v>0.0</v>
      </c>
      <c r="K16" s="22" t="s">
        <v>21</v>
      </c>
      <c r="M16" s="57" t="s">
        <v>201</v>
      </c>
    </row>
    <row r="17" ht="12.0" customHeight="1">
      <c r="A17" s="22" t="s">
        <v>198</v>
      </c>
      <c r="B17" s="55" t="s">
        <v>230</v>
      </c>
      <c r="C17" s="58" t="s">
        <v>211</v>
      </c>
      <c r="D17" s="58">
        <v>5867.0</v>
      </c>
      <c r="E17" s="22" t="s">
        <v>175</v>
      </c>
      <c r="F17" s="62">
        <v>40520.0</v>
      </c>
      <c r="G17" s="62">
        <v>40561.0</v>
      </c>
      <c r="H17" s="58" t="s">
        <v>88</v>
      </c>
      <c r="I17" s="69" t="s">
        <v>200</v>
      </c>
      <c r="J17" s="22">
        <v>0.0</v>
      </c>
      <c r="K17" s="22" t="s">
        <v>21</v>
      </c>
    </row>
    <row r="18" ht="12.0" customHeight="1">
      <c r="A18" s="22" t="s">
        <v>198</v>
      </c>
      <c r="B18" s="55" t="s">
        <v>231</v>
      </c>
      <c r="C18" s="58" t="s">
        <v>213</v>
      </c>
      <c r="D18" s="58">
        <v>5867.0</v>
      </c>
      <c r="E18" s="22" t="s">
        <v>175</v>
      </c>
      <c r="F18" s="62">
        <v>40520.0</v>
      </c>
      <c r="G18" s="62">
        <v>40561.0</v>
      </c>
      <c r="H18" s="58" t="s">
        <v>88</v>
      </c>
      <c r="I18" s="69" t="s">
        <v>200</v>
      </c>
      <c r="J18" s="22">
        <v>0.0</v>
      </c>
      <c r="K18" s="22" t="s">
        <v>21</v>
      </c>
    </row>
    <row r="19" ht="12.0" customHeight="1">
      <c r="A19" s="22" t="s">
        <v>198</v>
      </c>
      <c r="B19" s="55" t="s">
        <v>232</v>
      </c>
      <c r="C19" s="58" t="s">
        <v>215</v>
      </c>
      <c r="D19" s="58">
        <v>5867.0</v>
      </c>
      <c r="E19" s="22" t="s">
        <v>175</v>
      </c>
      <c r="F19" s="62">
        <v>40520.0</v>
      </c>
      <c r="G19" s="62">
        <v>40561.0</v>
      </c>
      <c r="H19" s="58" t="s">
        <v>88</v>
      </c>
      <c r="I19" s="69" t="s">
        <v>200</v>
      </c>
      <c r="J19" s="22">
        <v>0.0</v>
      </c>
      <c r="K19" s="22" t="s">
        <v>21</v>
      </c>
    </row>
    <row r="20" ht="12.0" customHeight="1">
      <c r="A20" s="22" t="s">
        <v>198</v>
      </c>
      <c r="B20" s="55" t="s">
        <v>233</v>
      </c>
      <c r="C20" s="58" t="s">
        <v>217</v>
      </c>
      <c r="D20" s="58">
        <v>5867.0</v>
      </c>
      <c r="E20" s="22" t="s">
        <v>175</v>
      </c>
      <c r="F20" s="62">
        <v>40520.0</v>
      </c>
      <c r="G20" s="62">
        <v>40561.0</v>
      </c>
      <c r="H20" s="58" t="s">
        <v>88</v>
      </c>
      <c r="I20" s="69" t="s">
        <v>200</v>
      </c>
      <c r="J20" s="22">
        <v>0.0</v>
      </c>
      <c r="K20" s="22" t="s">
        <v>21</v>
      </c>
    </row>
    <row r="21" ht="12.0" customHeight="1">
      <c r="A21" s="22" t="s">
        <v>198</v>
      </c>
      <c r="B21" s="55" t="s">
        <v>234</v>
      </c>
      <c r="C21" s="58" t="s">
        <v>219</v>
      </c>
      <c r="D21" s="58">
        <v>5867.0</v>
      </c>
      <c r="E21" s="22" t="s">
        <v>175</v>
      </c>
      <c r="F21" s="62">
        <v>40520.0</v>
      </c>
      <c r="G21" s="62">
        <v>40561.0</v>
      </c>
      <c r="H21" s="58" t="s">
        <v>88</v>
      </c>
      <c r="I21" s="69" t="s">
        <v>200</v>
      </c>
      <c r="J21" s="22">
        <v>0.0</v>
      </c>
      <c r="K21" s="22" t="s">
        <v>21</v>
      </c>
    </row>
    <row r="22" ht="12.0" customHeight="1">
      <c r="A22" s="22" t="s">
        <v>198</v>
      </c>
      <c r="B22" s="55" t="s">
        <v>235</v>
      </c>
      <c r="C22" s="58" t="s">
        <v>221</v>
      </c>
      <c r="D22" s="58">
        <v>5867.0</v>
      </c>
      <c r="E22" s="22" t="s">
        <v>175</v>
      </c>
      <c r="F22" s="62">
        <v>40520.0</v>
      </c>
      <c r="G22" s="62">
        <v>40561.0</v>
      </c>
      <c r="H22" s="58" t="s">
        <v>88</v>
      </c>
      <c r="I22" s="69" t="s">
        <v>200</v>
      </c>
      <c r="J22" s="22">
        <v>0.0</v>
      </c>
      <c r="K22" s="22" t="s">
        <v>21</v>
      </c>
    </row>
    <row r="23" ht="12.0" customHeight="1">
      <c r="A23" s="22" t="s">
        <v>236</v>
      </c>
      <c r="B23" s="55" t="s">
        <v>237</v>
      </c>
      <c r="C23" s="58" t="s">
        <v>208</v>
      </c>
      <c r="D23" s="58">
        <v>5867.0</v>
      </c>
      <c r="E23" s="22" t="s">
        <v>175</v>
      </c>
      <c r="F23" s="62">
        <v>40520.0</v>
      </c>
      <c r="G23" s="62">
        <v>40561.0</v>
      </c>
      <c r="H23" s="58" t="s">
        <v>88</v>
      </c>
      <c r="I23" s="22" t="s">
        <v>238</v>
      </c>
      <c r="J23" s="22">
        <v>0.0</v>
      </c>
      <c r="K23" s="22" t="s">
        <v>21</v>
      </c>
      <c r="M23" s="57" t="s">
        <v>239</v>
      </c>
    </row>
    <row r="24" ht="12.0" customHeight="1">
      <c r="A24" s="22" t="s">
        <v>236</v>
      </c>
      <c r="B24" s="55" t="s">
        <v>240</v>
      </c>
      <c r="C24" s="58" t="s">
        <v>211</v>
      </c>
      <c r="D24" s="58">
        <v>5867.0</v>
      </c>
      <c r="E24" s="22" t="s">
        <v>175</v>
      </c>
      <c r="F24" s="62">
        <v>40520.0</v>
      </c>
      <c r="G24" s="62">
        <v>40561.0</v>
      </c>
      <c r="H24" s="58" t="s">
        <v>88</v>
      </c>
      <c r="I24" s="22" t="s">
        <v>238</v>
      </c>
      <c r="J24" s="22">
        <v>0.0</v>
      </c>
      <c r="K24" s="22" t="s">
        <v>21</v>
      </c>
    </row>
    <row r="25" ht="12.0" customHeight="1">
      <c r="A25" s="22" t="s">
        <v>236</v>
      </c>
      <c r="B25" s="55" t="s">
        <v>241</v>
      </c>
      <c r="C25" s="58" t="s">
        <v>213</v>
      </c>
      <c r="D25" s="58">
        <v>5867.0</v>
      </c>
      <c r="E25" s="22" t="s">
        <v>175</v>
      </c>
      <c r="F25" s="62">
        <v>40520.0</v>
      </c>
      <c r="G25" s="62">
        <v>40561.0</v>
      </c>
      <c r="H25" s="58" t="s">
        <v>88</v>
      </c>
      <c r="I25" s="22" t="s">
        <v>238</v>
      </c>
      <c r="J25" s="22">
        <v>0.0</v>
      </c>
      <c r="K25" s="22" t="s">
        <v>21</v>
      </c>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9"/>
    <hyperlink r:id="rId3" ref="M16"/>
    <hyperlink r:id="rId4" ref="M23"/>
  </hyperlinks>
  <printOptions/>
  <pageMargins bottom="1.0" footer="0.0" header="0.0" left="0.75" right="0.75" top="1.0"/>
  <pageSetup orientation="portrait"/>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8" t="s">
        <v>242</v>
      </c>
      <c r="D2" s="58">
        <v>9037.0</v>
      </c>
      <c r="E2" s="58" t="s">
        <v>175</v>
      </c>
      <c r="F2" s="62">
        <v>40520.0</v>
      </c>
      <c r="G2" s="62">
        <v>40583.0</v>
      </c>
      <c r="H2" s="58" t="s">
        <v>88</v>
      </c>
      <c r="I2" s="66" t="s">
        <v>188</v>
      </c>
      <c r="J2" s="58">
        <v>0.0</v>
      </c>
      <c r="K2" s="58" t="s">
        <v>21</v>
      </c>
      <c r="M2" s="57" t="s">
        <v>189</v>
      </c>
    </row>
    <row r="3" ht="12.0" customHeight="1">
      <c r="A3" s="58" t="s">
        <v>185</v>
      </c>
      <c r="B3" s="66" t="s">
        <v>186</v>
      </c>
      <c r="C3" s="58" t="s">
        <v>243</v>
      </c>
      <c r="D3" s="58">
        <v>9037.0</v>
      </c>
      <c r="E3" s="58" t="s">
        <v>175</v>
      </c>
      <c r="F3" s="62">
        <v>40520.0</v>
      </c>
      <c r="G3" s="62">
        <v>40583.0</v>
      </c>
      <c r="H3" s="58" t="s">
        <v>88</v>
      </c>
      <c r="I3" s="66" t="s">
        <v>188</v>
      </c>
      <c r="J3" s="58">
        <v>0.0</v>
      </c>
      <c r="K3" s="58" t="s">
        <v>21</v>
      </c>
    </row>
    <row r="4" ht="12.0" customHeight="1">
      <c r="A4" s="58" t="s">
        <v>185</v>
      </c>
      <c r="B4" s="66" t="s">
        <v>186</v>
      </c>
      <c r="C4" s="58" t="s">
        <v>244</v>
      </c>
      <c r="D4" s="58">
        <v>9037.0</v>
      </c>
      <c r="E4" s="58" t="s">
        <v>175</v>
      </c>
      <c r="F4" s="62">
        <v>40520.0</v>
      </c>
      <c r="G4" s="62">
        <v>40583.0</v>
      </c>
      <c r="H4" s="58" t="s">
        <v>88</v>
      </c>
      <c r="I4" s="66" t="s">
        <v>188</v>
      </c>
      <c r="J4" s="58">
        <v>0.0</v>
      </c>
      <c r="K4" s="58" t="s">
        <v>21</v>
      </c>
    </row>
    <row r="5" ht="12.0" customHeight="1">
      <c r="A5" s="58" t="s">
        <v>190</v>
      </c>
      <c r="B5" s="66" t="s">
        <v>245</v>
      </c>
      <c r="C5" s="58" t="s">
        <v>242</v>
      </c>
      <c r="D5" s="58">
        <v>9037.0</v>
      </c>
      <c r="E5" s="58" t="s">
        <v>175</v>
      </c>
      <c r="F5" s="62">
        <v>40520.0</v>
      </c>
      <c r="G5" s="62">
        <v>40583.0</v>
      </c>
      <c r="H5" s="58" t="s">
        <v>88</v>
      </c>
      <c r="I5" s="66" t="s">
        <v>192</v>
      </c>
      <c r="J5" s="58">
        <v>0.0</v>
      </c>
      <c r="K5" s="58" t="s">
        <v>21</v>
      </c>
      <c r="M5" s="57" t="s">
        <v>193</v>
      </c>
    </row>
    <row r="6" ht="12.0" customHeight="1">
      <c r="A6" s="58" t="s">
        <v>190</v>
      </c>
      <c r="B6" s="66" t="s">
        <v>246</v>
      </c>
      <c r="C6" s="58" t="s">
        <v>243</v>
      </c>
      <c r="D6" s="58">
        <v>9037.0</v>
      </c>
      <c r="E6" s="58" t="s">
        <v>175</v>
      </c>
      <c r="F6" s="62">
        <v>40520.0</v>
      </c>
      <c r="G6" s="62">
        <v>40583.0</v>
      </c>
      <c r="H6" s="58" t="s">
        <v>88</v>
      </c>
      <c r="I6" s="66" t="s">
        <v>192</v>
      </c>
      <c r="J6" s="58">
        <v>0.0</v>
      </c>
      <c r="K6" s="58" t="s">
        <v>21</v>
      </c>
    </row>
    <row r="7" ht="12.0" customHeight="1">
      <c r="A7" s="58" t="s">
        <v>190</v>
      </c>
      <c r="B7" s="66" t="s">
        <v>247</v>
      </c>
      <c r="C7" s="58" t="s">
        <v>244</v>
      </c>
      <c r="D7" s="58">
        <v>9037.0</v>
      </c>
      <c r="E7" s="58" t="s">
        <v>175</v>
      </c>
      <c r="F7" s="62">
        <v>40520.0</v>
      </c>
      <c r="G7" s="62">
        <v>40583.0</v>
      </c>
      <c r="H7" s="58" t="s">
        <v>88</v>
      </c>
      <c r="I7" s="66" t="s">
        <v>192</v>
      </c>
      <c r="J7" s="58">
        <v>0.0</v>
      </c>
      <c r="K7" s="58" t="s">
        <v>21</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5"/>
  </hyperlinks>
  <printOptions/>
  <pageMargins bottom="1.0" footer="0.0" header="0.0" left="0.75" right="0.75" top="1.0"/>
  <pageSetup orientation="portrait"/>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8" t="s">
        <v>248</v>
      </c>
      <c r="D2" s="58">
        <v>107932.0</v>
      </c>
      <c r="E2" s="58" t="s">
        <v>249</v>
      </c>
      <c r="F2" s="62">
        <v>40311.0</v>
      </c>
      <c r="G2" s="62">
        <v>40583.0</v>
      </c>
      <c r="H2" s="58" t="s">
        <v>88</v>
      </c>
      <c r="I2" s="66" t="s">
        <v>188</v>
      </c>
      <c r="J2" s="58">
        <v>0.0</v>
      </c>
      <c r="K2" s="58" t="s">
        <v>21</v>
      </c>
      <c r="M2" s="57" t="s">
        <v>189</v>
      </c>
    </row>
    <row r="3" ht="12.0" customHeight="1">
      <c r="A3" s="58" t="s">
        <v>185</v>
      </c>
      <c r="B3" s="66" t="s">
        <v>186</v>
      </c>
      <c r="C3" s="58" t="s">
        <v>250</v>
      </c>
      <c r="D3" s="58">
        <v>107932.0</v>
      </c>
      <c r="E3" s="58" t="s">
        <v>249</v>
      </c>
      <c r="F3" s="62">
        <v>40311.0</v>
      </c>
      <c r="G3" s="62">
        <v>40583.0</v>
      </c>
      <c r="H3" s="58" t="s">
        <v>88</v>
      </c>
      <c r="I3" s="66" t="s">
        <v>188</v>
      </c>
      <c r="J3" s="58">
        <v>0.0</v>
      </c>
      <c r="K3" s="58" t="s">
        <v>21</v>
      </c>
    </row>
    <row r="4" ht="12.0" customHeight="1">
      <c r="A4" s="58" t="s">
        <v>185</v>
      </c>
      <c r="B4" s="66" t="s">
        <v>186</v>
      </c>
      <c r="C4" s="58" t="s">
        <v>251</v>
      </c>
      <c r="D4" s="58">
        <v>107932.0</v>
      </c>
      <c r="E4" s="58" t="s">
        <v>249</v>
      </c>
      <c r="F4" s="62">
        <v>40311.0</v>
      </c>
      <c r="G4" s="62">
        <v>40583.0</v>
      </c>
      <c r="H4" s="58" t="s">
        <v>88</v>
      </c>
      <c r="I4" s="66" t="s">
        <v>188</v>
      </c>
      <c r="J4" s="58">
        <v>0.0</v>
      </c>
      <c r="K4" s="58" t="s">
        <v>21</v>
      </c>
    </row>
    <row r="5" ht="12.0" customHeight="1">
      <c r="A5" s="58" t="s">
        <v>185</v>
      </c>
      <c r="B5" s="66" t="s">
        <v>186</v>
      </c>
      <c r="C5" s="58" t="s">
        <v>243</v>
      </c>
      <c r="D5" s="58">
        <v>107932.0</v>
      </c>
      <c r="E5" s="58" t="s">
        <v>249</v>
      </c>
      <c r="F5" s="62">
        <v>40311.0</v>
      </c>
      <c r="G5" s="62">
        <v>40583.0</v>
      </c>
      <c r="H5" s="58" t="s">
        <v>88</v>
      </c>
      <c r="I5" s="66" t="s">
        <v>188</v>
      </c>
      <c r="J5" s="58">
        <v>0.0</v>
      </c>
      <c r="K5" s="58" t="s">
        <v>21</v>
      </c>
    </row>
    <row r="6" ht="12.0" customHeight="1">
      <c r="A6" s="58" t="s">
        <v>185</v>
      </c>
      <c r="B6" s="66" t="s">
        <v>186</v>
      </c>
      <c r="C6" s="58" t="s">
        <v>208</v>
      </c>
      <c r="D6" s="58">
        <v>107932.0</v>
      </c>
      <c r="E6" s="58" t="s">
        <v>249</v>
      </c>
      <c r="F6" s="62">
        <v>40311.0</v>
      </c>
      <c r="G6" s="62">
        <v>40583.0</v>
      </c>
      <c r="H6" s="58" t="s">
        <v>88</v>
      </c>
      <c r="I6" s="66" t="s">
        <v>188</v>
      </c>
      <c r="J6" s="58">
        <v>0.0</v>
      </c>
      <c r="K6" s="58" t="s">
        <v>21</v>
      </c>
    </row>
    <row r="7" ht="12.0" customHeight="1">
      <c r="A7" s="58" t="s">
        <v>190</v>
      </c>
      <c r="B7" s="66" t="s">
        <v>252</v>
      </c>
      <c r="C7" s="58" t="s">
        <v>248</v>
      </c>
      <c r="D7" s="58">
        <v>107932.0</v>
      </c>
      <c r="E7" s="58" t="s">
        <v>249</v>
      </c>
      <c r="F7" s="62">
        <v>40311.0</v>
      </c>
      <c r="G7" s="62">
        <v>40583.0</v>
      </c>
      <c r="H7" s="58" t="s">
        <v>88</v>
      </c>
      <c r="I7" s="66" t="s">
        <v>192</v>
      </c>
      <c r="J7" s="58">
        <v>0.0</v>
      </c>
      <c r="K7" s="58" t="s">
        <v>21</v>
      </c>
      <c r="M7" s="57" t="s">
        <v>193</v>
      </c>
    </row>
    <row r="8" ht="12.0" customHeight="1">
      <c r="A8" s="58" t="s">
        <v>190</v>
      </c>
      <c r="B8" s="66" t="s">
        <v>253</v>
      </c>
      <c r="C8" s="58" t="s">
        <v>250</v>
      </c>
      <c r="D8" s="58">
        <v>107932.0</v>
      </c>
      <c r="E8" s="58" t="s">
        <v>249</v>
      </c>
      <c r="F8" s="62">
        <v>40311.0</v>
      </c>
      <c r="G8" s="62">
        <v>40583.0</v>
      </c>
      <c r="H8" s="58" t="s">
        <v>88</v>
      </c>
      <c r="I8" s="66" t="s">
        <v>192</v>
      </c>
      <c r="J8" s="58">
        <v>0.0</v>
      </c>
      <c r="K8" s="58" t="s">
        <v>21</v>
      </c>
    </row>
    <row r="9" ht="12.0" customHeight="1">
      <c r="A9" s="58" t="s">
        <v>190</v>
      </c>
      <c r="B9" s="66" t="s">
        <v>254</v>
      </c>
      <c r="C9" s="58" t="s">
        <v>251</v>
      </c>
      <c r="D9" s="58">
        <v>107932.0</v>
      </c>
      <c r="E9" s="58" t="s">
        <v>249</v>
      </c>
      <c r="F9" s="62">
        <v>40311.0</v>
      </c>
      <c r="G9" s="62">
        <v>40583.0</v>
      </c>
      <c r="H9" s="58" t="s">
        <v>88</v>
      </c>
      <c r="I9" s="66" t="s">
        <v>192</v>
      </c>
      <c r="J9" s="58">
        <v>0.0</v>
      </c>
      <c r="K9" s="58" t="s">
        <v>21</v>
      </c>
    </row>
    <row r="10" ht="12.0" customHeight="1">
      <c r="A10" s="58" t="s">
        <v>190</v>
      </c>
      <c r="B10" s="66" t="s">
        <v>255</v>
      </c>
      <c r="C10" s="58" t="s">
        <v>243</v>
      </c>
      <c r="D10" s="58">
        <v>107932.0</v>
      </c>
      <c r="E10" s="58" t="s">
        <v>249</v>
      </c>
      <c r="F10" s="62">
        <v>40311.0</v>
      </c>
      <c r="G10" s="62">
        <v>40583.0</v>
      </c>
      <c r="H10" s="58" t="s">
        <v>88</v>
      </c>
      <c r="I10" s="66" t="s">
        <v>192</v>
      </c>
      <c r="J10" s="58">
        <v>0.0</v>
      </c>
      <c r="K10" s="58" t="s">
        <v>21</v>
      </c>
    </row>
    <row r="11" ht="12.0" customHeight="1">
      <c r="A11" s="58" t="s">
        <v>190</v>
      </c>
      <c r="B11" s="66" t="s">
        <v>256</v>
      </c>
      <c r="C11" s="58" t="s">
        <v>208</v>
      </c>
      <c r="D11" s="58">
        <v>107932.0</v>
      </c>
      <c r="E11" s="58" t="s">
        <v>249</v>
      </c>
      <c r="F11" s="62">
        <v>40311.0</v>
      </c>
      <c r="G11" s="62">
        <v>40583.0</v>
      </c>
      <c r="H11" s="58" t="s">
        <v>88</v>
      </c>
      <c r="I11" s="66" t="s">
        <v>192</v>
      </c>
      <c r="J11" s="58">
        <v>0.0</v>
      </c>
      <c r="K11" s="58" t="s">
        <v>21</v>
      </c>
    </row>
    <row r="12" ht="12.0" customHeight="1">
      <c r="A12" s="22" t="s">
        <v>257</v>
      </c>
      <c r="B12" s="55" t="s">
        <v>258</v>
      </c>
      <c r="D12" s="22">
        <v>116458.0</v>
      </c>
      <c r="E12" s="22" t="s">
        <v>187</v>
      </c>
      <c r="F12" s="56">
        <v>40179.0</v>
      </c>
      <c r="G12" s="56">
        <v>40583.0</v>
      </c>
      <c r="H12" s="22" t="s">
        <v>88</v>
      </c>
      <c r="I12" s="55" t="s">
        <v>259</v>
      </c>
      <c r="J12" s="22">
        <v>0.0</v>
      </c>
      <c r="K12" s="22" t="s">
        <v>21</v>
      </c>
      <c r="M12" s="57" t="s">
        <v>260</v>
      </c>
    </row>
    <row r="13" ht="12.0" customHeight="1">
      <c r="A13" s="22" t="s">
        <v>198</v>
      </c>
      <c r="B13" s="55" t="s">
        <v>199</v>
      </c>
      <c r="C13" s="58" t="s">
        <v>248</v>
      </c>
      <c r="D13" s="58">
        <v>107932.0</v>
      </c>
      <c r="E13" s="58" t="s">
        <v>249</v>
      </c>
      <c r="F13" s="62">
        <v>40311.0</v>
      </c>
      <c r="G13" s="62">
        <v>40583.0</v>
      </c>
      <c r="H13" s="58" t="s">
        <v>88</v>
      </c>
      <c r="I13" s="69" t="s">
        <v>200</v>
      </c>
      <c r="J13" s="22">
        <v>0.0</v>
      </c>
      <c r="K13" s="22" t="s">
        <v>21</v>
      </c>
      <c r="M13" s="57" t="s">
        <v>201</v>
      </c>
    </row>
    <row r="14" ht="12.0" customHeight="1">
      <c r="A14" s="22" t="s">
        <v>198</v>
      </c>
      <c r="B14" s="55" t="s">
        <v>199</v>
      </c>
      <c r="C14" s="58" t="s">
        <v>250</v>
      </c>
      <c r="D14" s="58">
        <v>107932.0</v>
      </c>
      <c r="E14" s="58" t="s">
        <v>249</v>
      </c>
      <c r="F14" s="62">
        <v>40311.0</v>
      </c>
      <c r="G14" s="62">
        <v>40583.0</v>
      </c>
      <c r="H14" s="58" t="s">
        <v>88</v>
      </c>
      <c r="I14" s="69" t="s">
        <v>200</v>
      </c>
      <c r="J14" s="22">
        <v>0.0</v>
      </c>
      <c r="K14" s="22" t="s">
        <v>21</v>
      </c>
    </row>
    <row r="15" ht="12.0" customHeight="1">
      <c r="A15" s="22" t="s">
        <v>198</v>
      </c>
      <c r="B15" s="55" t="s">
        <v>199</v>
      </c>
      <c r="C15" s="58" t="s">
        <v>251</v>
      </c>
      <c r="D15" s="58">
        <v>107932.0</v>
      </c>
      <c r="E15" s="58" t="s">
        <v>249</v>
      </c>
      <c r="F15" s="62">
        <v>40311.0</v>
      </c>
      <c r="G15" s="62">
        <v>40583.0</v>
      </c>
      <c r="H15" s="58" t="s">
        <v>88</v>
      </c>
      <c r="I15" s="69" t="s">
        <v>200</v>
      </c>
      <c r="J15" s="22">
        <v>0.0</v>
      </c>
      <c r="K15" s="22" t="s">
        <v>21</v>
      </c>
    </row>
    <row r="16" ht="12.0" customHeight="1">
      <c r="A16" s="22" t="s">
        <v>198</v>
      </c>
      <c r="B16" s="55" t="s">
        <v>199</v>
      </c>
      <c r="C16" s="58" t="s">
        <v>243</v>
      </c>
      <c r="D16" s="58">
        <v>107932.0</v>
      </c>
      <c r="E16" s="58" t="s">
        <v>249</v>
      </c>
      <c r="F16" s="62">
        <v>40311.0</v>
      </c>
      <c r="G16" s="62">
        <v>40583.0</v>
      </c>
      <c r="H16" s="58" t="s">
        <v>88</v>
      </c>
      <c r="I16" s="69" t="s">
        <v>200</v>
      </c>
      <c r="J16" s="22">
        <v>0.0</v>
      </c>
      <c r="K16" s="22" t="s">
        <v>21</v>
      </c>
    </row>
    <row r="17" ht="12.0" customHeight="1">
      <c r="A17" s="22" t="s">
        <v>198</v>
      </c>
      <c r="B17" s="55" t="s">
        <v>199</v>
      </c>
      <c r="C17" s="58" t="s">
        <v>208</v>
      </c>
      <c r="D17" s="58">
        <v>107932.0</v>
      </c>
      <c r="E17" s="58" t="s">
        <v>249</v>
      </c>
      <c r="F17" s="62">
        <v>40311.0</v>
      </c>
      <c r="G17" s="62">
        <v>40583.0</v>
      </c>
      <c r="H17" s="58" t="s">
        <v>88</v>
      </c>
      <c r="I17" s="69" t="s">
        <v>200</v>
      </c>
      <c r="J17" s="22">
        <v>0.0</v>
      </c>
      <c r="K17" s="22" t="s">
        <v>21</v>
      </c>
    </row>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7"/>
    <hyperlink r:id="rId3" ref="M12"/>
    <hyperlink r:id="rId4" ref="M13"/>
  </hyperlinks>
  <printOptions/>
  <pageMargins bottom="1.0" footer="0.0" header="0.0" left="0.75" right="0.75" top="1.0"/>
  <pageSetup orientation="portrait"/>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261</v>
      </c>
      <c r="C2" s="58" t="s">
        <v>215</v>
      </c>
      <c r="D2" s="58">
        <v>9050.0</v>
      </c>
      <c r="E2" s="58" t="s">
        <v>175</v>
      </c>
      <c r="F2" s="62">
        <v>40520.0</v>
      </c>
      <c r="G2" s="62">
        <v>40583.0</v>
      </c>
      <c r="H2" s="58" t="s">
        <v>88</v>
      </c>
      <c r="I2" s="66" t="s">
        <v>209</v>
      </c>
      <c r="J2" s="58">
        <v>0.0</v>
      </c>
      <c r="K2" s="58" t="s">
        <v>21</v>
      </c>
      <c r="M2" s="57" t="s">
        <v>189</v>
      </c>
    </row>
    <row r="3" ht="12.0" customHeight="1">
      <c r="A3" s="58" t="s">
        <v>185</v>
      </c>
      <c r="B3" s="55" t="s">
        <v>262</v>
      </c>
      <c r="C3" s="58" t="s">
        <v>244</v>
      </c>
      <c r="D3" s="58">
        <v>9050.0</v>
      </c>
      <c r="E3" s="58" t="s">
        <v>175</v>
      </c>
      <c r="F3" s="62">
        <v>40520.0</v>
      </c>
      <c r="G3" s="62">
        <v>40583.0</v>
      </c>
      <c r="H3" s="58" t="s">
        <v>88</v>
      </c>
      <c r="I3" s="66" t="s">
        <v>209</v>
      </c>
      <c r="J3" s="58">
        <v>0.0</v>
      </c>
      <c r="K3" s="58" t="s">
        <v>21</v>
      </c>
    </row>
    <row r="4" ht="12.0" customHeight="1">
      <c r="A4" s="58" t="s">
        <v>185</v>
      </c>
      <c r="B4" s="55" t="s">
        <v>263</v>
      </c>
      <c r="C4" s="58" t="s">
        <v>264</v>
      </c>
      <c r="D4" s="58">
        <v>9050.0</v>
      </c>
      <c r="E4" s="58" t="s">
        <v>175</v>
      </c>
      <c r="F4" s="62">
        <v>40520.0</v>
      </c>
      <c r="G4" s="62">
        <v>40583.0</v>
      </c>
      <c r="H4" s="58" t="s">
        <v>88</v>
      </c>
      <c r="I4" s="66" t="s">
        <v>209</v>
      </c>
      <c r="J4" s="58">
        <v>0.0</v>
      </c>
      <c r="K4" s="58" t="s">
        <v>21</v>
      </c>
    </row>
    <row r="5" ht="12.0" customHeight="1">
      <c r="A5" s="58" t="s">
        <v>185</v>
      </c>
      <c r="B5" s="55" t="s">
        <v>214</v>
      </c>
      <c r="C5" s="58" t="s">
        <v>265</v>
      </c>
      <c r="D5" s="58">
        <v>9050.0</v>
      </c>
      <c r="E5" s="58" t="s">
        <v>175</v>
      </c>
      <c r="F5" s="62">
        <v>40520.0</v>
      </c>
      <c r="G5" s="62">
        <v>40583.0</v>
      </c>
      <c r="H5" s="58" t="s">
        <v>88</v>
      </c>
      <c r="I5" s="66" t="s">
        <v>209</v>
      </c>
      <c r="J5" s="58">
        <v>0.0</v>
      </c>
      <c r="K5" s="58" t="s">
        <v>21</v>
      </c>
    </row>
    <row r="6" ht="12.0" customHeight="1">
      <c r="A6" s="58" t="s">
        <v>185</v>
      </c>
      <c r="B6" s="55" t="s">
        <v>266</v>
      </c>
      <c r="C6" s="58" t="s">
        <v>267</v>
      </c>
      <c r="D6" s="58">
        <v>9050.0</v>
      </c>
      <c r="E6" s="58" t="s">
        <v>175</v>
      </c>
      <c r="F6" s="62">
        <v>40520.0</v>
      </c>
      <c r="G6" s="62">
        <v>40583.0</v>
      </c>
      <c r="H6" s="58" t="s">
        <v>88</v>
      </c>
      <c r="I6" s="66" t="s">
        <v>209</v>
      </c>
      <c r="J6" s="58">
        <v>0.0</v>
      </c>
      <c r="K6" s="58" t="s">
        <v>21</v>
      </c>
    </row>
    <row r="7" ht="12.0" customHeight="1">
      <c r="A7" s="58" t="s">
        <v>185</v>
      </c>
      <c r="B7" s="55" t="s">
        <v>268</v>
      </c>
      <c r="C7" s="58" t="s">
        <v>269</v>
      </c>
      <c r="D7" s="58">
        <v>9050.0</v>
      </c>
      <c r="E7" s="58" t="s">
        <v>175</v>
      </c>
      <c r="F7" s="62">
        <v>40520.0</v>
      </c>
      <c r="G7" s="62">
        <v>40583.0</v>
      </c>
      <c r="H7" s="58" t="s">
        <v>88</v>
      </c>
      <c r="I7" s="66" t="s">
        <v>209</v>
      </c>
      <c r="J7" s="58">
        <v>0.0</v>
      </c>
      <c r="K7" s="58" t="s">
        <v>21</v>
      </c>
    </row>
    <row r="8" ht="12.0" customHeight="1">
      <c r="A8" s="58" t="s">
        <v>185</v>
      </c>
      <c r="B8" s="55" t="s">
        <v>270</v>
      </c>
      <c r="C8" s="58" t="s">
        <v>271</v>
      </c>
      <c r="D8" s="58">
        <v>9050.0</v>
      </c>
      <c r="E8" s="58" t="s">
        <v>175</v>
      </c>
      <c r="F8" s="62">
        <v>40520.0</v>
      </c>
      <c r="G8" s="62">
        <v>40583.0</v>
      </c>
      <c r="H8" s="58" t="s">
        <v>88</v>
      </c>
      <c r="I8" s="66" t="s">
        <v>209</v>
      </c>
      <c r="J8" s="58">
        <v>0.0</v>
      </c>
      <c r="K8" s="58" t="s">
        <v>21</v>
      </c>
    </row>
    <row r="9" ht="12.0" customHeight="1">
      <c r="A9" s="58" t="s">
        <v>190</v>
      </c>
      <c r="B9" s="55" t="s">
        <v>272</v>
      </c>
      <c r="C9" s="58" t="s">
        <v>215</v>
      </c>
      <c r="D9" s="58">
        <v>9050.0</v>
      </c>
      <c r="E9" s="58" t="s">
        <v>175</v>
      </c>
      <c r="F9" s="62">
        <v>40520.0</v>
      </c>
      <c r="G9" s="62">
        <v>40583.0</v>
      </c>
      <c r="H9" s="58" t="s">
        <v>88</v>
      </c>
      <c r="I9" s="66" t="s">
        <v>192</v>
      </c>
      <c r="J9" s="58">
        <v>0.0</v>
      </c>
      <c r="K9" s="58" t="s">
        <v>21</v>
      </c>
      <c r="M9" s="57" t="s">
        <v>193</v>
      </c>
    </row>
    <row r="10" ht="12.0" customHeight="1">
      <c r="A10" s="58" t="s">
        <v>190</v>
      </c>
      <c r="B10" s="55" t="s">
        <v>273</v>
      </c>
      <c r="C10" s="58" t="s">
        <v>244</v>
      </c>
      <c r="D10" s="58">
        <v>9050.0</v>
      </c>
      <c r="E10" s="58" t="s">
        <v>175</v>
      </c>
      <c r="F10" s="62">
        <v>40520.0</v>
      </c>
      <c r="G10" s="62">
        <v>40583.0</v>
      </c>
      <c r="H10" s="58" t="s">
        <v>88</v>
      </c>
      <c r="I10" s="66" t="s">
        <v>192</v>
      </c>
      <c r="J10" s="58">
        <v>0.0</v>
      </c>
      <c r="K10" s="58" t="s">
        <v>21</v>
      </c>
    </row>
    <row r="11" ht="12.0" customHeight="1">
      <c r="A11" s="58" t="s">
        <v>190</v>
      </c>
      <c r="B11" s="55" t="s">
        <v>274</v>
      </c>
      <c r="C11" s="58" t="s">
        <v>264</v>
      </c>
      <c r="D11" s="58">
        <v>9050.0</v>
      </c>
      <c r="E11" s="58" t="s">
        <v>175</v>
      </c>
      <c r="F11" s="62">
        <v>40520.0</v>
      </c>
      <c r="G11" s="62">
        <v>40583.0</v>
      </c>
      <c r="H11" s="58" t="s">
        <v>88</v>
      </c>
      <c r="I11" s="66" t="s">
        <v>192</v>
      </c>
      <c r="J11" s="58">
        <v>0.0</v>
      </c>
      <c r="K11" s="58" t="s">
        <v>21</v>
      </c>
    </row>
    <row r="12" ht="12.0" customHeight="1">
      <c r="A12" s="58" t="s">
        <v>190</v>
      </c>
      <c r="B12" s="55" t="s">
        <v>225</v>
      </c>
      <c r="C12" s="58" t="s">
        <v>265</v>
      </c>
      <c r="D12" s="58">
        <v>9050.0</v>
      </c>
      <c r="E12" s="58" t="s">
        <v>175</v>
      </c>
      <c r="F12" s="62">
        <v>40520.0</v>
      </c>
      <c r="G12" s="62">
        <v>40583.0</v>
      </c>
      <c r="H12" s="58" t="s">
        <v>88</v>
      </c>
      <c r="I12" s="66" t="s">
        <v>192</v>
      </c>
      <c r="J12" s="58">
        <v>0.0</v>
      </c>
      <c r="K12" s="58" t="s">
        <v>21</v>
      </c>
    </row>
    <row r="13" ht="12.0" customHeight="1">
      <c r="A13" s="58" t="s">
        <v>190</v>
      </c>
      <c r="B13" s="55" t="s">
        <v>275</v>
      </c>
      <c r="C13" s="58" t="s">
        <v>267</v>
      </c>
      <c r="D13" s="58">
        <v>9050.0</v>
      </c>
      <c r="E13" s="58" t="s">
        <v>175</v>
      </c>
      <c r="F13" s="62">
        <v>40520.0</v>
      </c>
      <c r="G13" s="62">
        <v>40583.0</v>
      </c>
      <c r="H13" s="58" t="s">
        <v>88</v>
      </c>
      <c r="I13" s="66" t="s">
        <v>192</v>
      </c>
      <c r="J13" s="58">
        <v>0.0</v>
      </c>
      <c r="K13" s="58" t="s">
        <v>21</v>
      </c>
    </row>
    <row r="14" ht="12.0" customHeight="1">
      <c r="A14" s="58" t="s">
        <v>190</v>
      </c>
      <c r="B14" s="55" t="s">
        <v>276</v>
      </c>
      <c r="C14" s="58" t="s">
        <v>269</v>
      </c>
      <c r="D14" s="58">
        <v>9050.0</v>
      </c>
      <c r="E14" s="58" t="s">
        <v>175</v>
      </c>
      <c r="F14" s="62">
        <v>40520.0</v>
      </c>
      <c r="G14" s="62">
        <v>40583.0</v>
      </c>
      <c r="H14" s="58" t="s">
        <v>88</v>
      </c>
      <c r="I14" s="66" t="s">
        <v>192</v>
      </c>
      <c r="J14" s="58">
        <v>0.0</v>
      </c>
      <c r="K14" s="58" t="s">
        <v>21</v>
      </c>
    </row>
    <row r="15" ht="12.0" customHeight="1">
      <c r="A15" s="58" t="s">
        <v>190</v>
      </c>
      <c r="B15" s="55" t="s">
        <v>277</v>
      </c>
      <c r="C15" s="58" t="s">
        <v>271</v>
      </c>
      <c r="D15" s="58">
        <v>9050.0</v>
      </c>
      <c r="E15" s="58" t="s">
        <v>175</v>
      </c>
      <c r="F15" s="62">
        <v>40520.0</v>
      </c>
      <c r="G15" s="62">
        <v>40583.0</v>
      </c>
      <c r="H15" s="58" t="s">
        <v>88</v>
      </c>
      <c r="I15" s="66" t="s">
        <v>192</v>
      </c>
      <c r="J15" s="58">
        <v>0.0</v>
      </c>
      <c r="K15" s="58" t="s">
        <v>21</v>
      </c>
    </row>
    <row r="16" ht="12.0" customHeight="1">
      <c r="A16" s="22" t="s">
        <v>257</v>
      </c>
      <c r="B16" s="55" t="s">
        <v>258</v>
      </c>
      <c r="D16" s="22">
        <v>116472.0</v>
      </c>
      <c r="E16" s="22" t="s">
        <v>187</v>
      </c>
      <c r="F16" s="56">
        <v>40179.0</v>
      </c>
      <c r="G16" s="56">
        <v>40583.0</v>
      </c>
      <c r="H16" s="22" t="s">
        <v>88</v>
      </c>
      <c r="I16" s="55" t="s">
        <v>259</v>
      </c>
      <c r="J16" s="22">
        <v>0.0</v>
      </c>
      <c r="K16" s="22" t="s">
        <v>21</v>
      </c>
      <c r="M16" s="57" t="s">
        <v>260</v>
      </c>
    </row>
    <row r="17" ht="12.0" customHeight="1">
      <c r="A17" s="22" t="s">
        <v>198</v>
      </c>
      <c r="B17" s="55" t="s">
        <v>278</v>
      </c>
      <c r="C17" s="58" t="s">
        <v>215</v>
      </c>
      <c r="D17" s="58">
        <v>9050.0</v>
      </c>
      <c r="E17" s="58" t="s">
        <v>175</v>
      </c>
      <c r="F17" s="62">
        <v>40520.0</v>
      </c>
      <c r="G17" s="62">
        <v>40583.0</v>
      </c>
      <c r="H17" s="58" t="s">
        <v>88</v>
      </c>
      <c r="I17" s="69" t="s">
        <v>200</v>
      </c>
      <c r="J17" s="22">
        <v>0.0</v>
      </c>
      <c r="K17" s="22" t="s">
        <v>21</v>
      </c>
      <c r="M17" s="57" t="s">
        <v>201</v>
      </c>
    </row>
    <row r="18" ht="12.0" customHeight="1">
      <c r="A18" s="22" t="s">
        <v>198</v>
      </c>
      <c r="B18" s="55" t="s">
        <v>279</v>
      </c>
      <c r="C18" s="58" t="s">
        <v>244</v>
      </c>
      <c r="D18" s="58">
        <v>9050.0</v>
      </c>
      <c r="E18" s="58" t="s">
        <v>175</v>
      </c>
      <c r="F18" s="62">
        <v>40520.0</v>
      </c>
      <c r="G18" s="62">
        <v>40583.0</v>
      </c>
      <c r="H18" s="58" t="s">
        <v>88</v>
      </c>
      <c r="I18" s="69" t="s">
        <v>200</v>
      </c>
      <c r="J18" s="22">
        <v>0.0</v>
      </c>
      <c r="K18" s="22" t="s">
        <v>21</v>
      </c>
    </row>
    <row r="19" ht="12.0" customHeight="1">
      <c r="A19" s="22" t="s">
        <v>198</v>
      </c>
      <c r="B19" s="55" t="s">
        <v>280</v>
      </c>
      <c r="C19" s="58" t="s">
        <v>264</v>
      </c>
      <c r="D19" s="58">
        <v>9050.0</v>
      </c>
      <c r="E19" s="58" t="s">
        <v>175</v>
      </c>
      <c r="F19" s="62">
        <v>40520.0</v>
      </c>
      <c r="G19" s="62">
        <v>40583.0</v>
      </c>
      <c r="H19" s="58" t="s">
        <v>88</v>
      </c>
      <c r="I19" s="69" t="s">
        <v>200</v>
      </c>
      <c r="J19" s="22">
        <v>0.0</v>
      </c>
      <c r="K19" s="22" t="s">
        <v>21</v>
      </c>
    </row>
    <row r="20" ht="12.0" customHeight="1">
      <c r="A20" s="22" t="s">
        <v>198</v>
      </c>
      <c r="B20" s="55" t="s">
        <v>232</v>
      </c>
      <c r="C20" s="58" t="s">
        <v>265</v>
      </c>
      <c r="D20" s="58">
        <v>9050.0</v>
      </c>
      <c r="E20" s="58" t="s">
        <v>175</v>
      </c>
      <c r="F20" s="62">
        <v>40520.0</v>
      </c>
      <c r="G20" s="62">
        <v>40583.0</v>
      </c>
      <c r="H20" s="58" t="s">
        <v>88</v>
      </c>
      <c r="I20" s="69" t="s">
        <v>200</v>
      </c>
      <c r="J20" s="22">
        <v>0.0</v>
      </c>
      <c r="K20" s="22" t="s">
        <v>21</v>
      </c>
    </row>
    <row r="21" ht="12.0" customHeight="1">
      <c r="A21" s="22" t="s">
        <v>198</v>
      </c>
      <c r="B21" s="55" t="s">
        <v>281</v>
      </c>
      <c r="C21" s="58" t="s">
        <v>267</v>
      </c>
      <c r="D21" s="58">
        <v>9050.0</v>
      </c>
      <c r="E21" s="58" t="s">
        <v>175</v>
      </c>
      <c r="F21" s="62">
        <v>40520.0</v>
      </c>
      <c r="G21" s="62">
        <v>40583.0</v>
      </c>
      <c r="H21" s="58" t="s">
        <v>88</v>
      </c>
      <c r="I21" s="69" t="s">
        <v>200</v>
      </c>
      <c r="J21" s="22">
        <v>0.0</v>
      </c>
      <c r="K21" s="22" t="s">
        <v>21</v>
      </c>
    </row>
    <row r="22" ht="12.0" customHeight="1">
      <c r="A22" s="22" t="s">
        <v>198</v>
      </c>
      <c r="B22" s="55" t="s">
        <v>282</v>
      </c>
      <c r="C22" s="58" t="s">
        <v>269</v>
      </c>
      <c r="D22" s="58">
        <v>9050.0</v>
      </c>
      <c r="E22" s="58" t="s">
        <v>175</v>
      </c>
      <c r="F22" s="62">
        <v>40520.0</v>
      </c>
      <c r="G22" s="62">
        <v>40583.0</v>
      </c>
      <c r="H22" s="58" t="s">
        <v>88</v>
      </c>
      <c r="I22" s="69" t="s">
        <v>200</v>
      </c>
      <c r="J22" s="22">
        <v>0.0</v>
      </c>
      <c r="K22" s="22" t="s">
        <v>21</v>
      </c>
    </row>
    <row r="23" ht="12.0" customHeight="1">
      <c r="A23" s="22" t="s">
        <v>198</v>
      </c>
      <c r="B23" s="55" t="s">
        <v>283</v>
      </c>
      <c r="C23" s="58" t="s">
        <v>271</v>
      </c>
      <c r="D23" s="58">
        <v>9050.0</v>
      </c>
      <c r="E23" s="58" t="s">
        <v>175</v>
      </c>
      <c r="F23" s="62">
        <v>40520.0</v>
      </c>
      <c r="G23" s="62">
        <v>40583.0</v>
      </c>
      <c r="H23" s="58" t="s">
        <v>88</v>
      </c>
      <c r="I23" s="69" t="s">
        <v>200</v>
      </c>
      <c r="J23" s="22">
        <v>0.0</v>
      </c>
      <c r="K23" s="22" t="s">
        <v>21</v>
      </c>
    </row>
    <row r="24" ht="12.0" customHeight="1">
      <c r="A24" s="22" t="s">
        <v>236</v>
      </c>
      <c r="B24" s="55" t="s">
        <v>284</v>
      </c>
      <c r="C24" s="58" t="s">
        <v>215</v>
      </c>
      <c r="D24" s="58">
        <v>9050.0</v>
      </c>
      <c r="E24" s="58" t="s">
        <v>175</v>
      </c>
      <c r="F24" s="62">
        <v>40520.0</v>
      </c>
      <c r="G24" s="62">
        <v>40583.0</v>
      </c>
      <c r="H24" s="58" t="s">
        <v>88</v>
      </c>
      <c r="I24" s="22" t="s">
        <v>238</v>
      </c>
      <c r="J24" s="22">
        <v>0.0</v>
      </c>
      <c r="K24" s="22" t="s">
        <v>21</v>
      </c>
      <c r="M24" s="57" t="s">
        <v>239</v>
      </c>
    </row>
    <row r="25" ht="12.0" customHeight="1">
      <c r="A25" s="22" t="s">
        <v>236</v>
      </c>
      <c r="B25" s="55" t="s">
        <v>285</v>
      </c>
      <c r="C25" s="58" t="s">
        <v>244</v>
      </c>
      <c r="D25" s="58">
        <v>9050.0</v>
      </c>
      <c r="E25" s="58" t="s">
        <v>175</v>
      </c>
      <c r="F25" s="62">
        <v>40520.0</v>
      </c>
      <c r="G25" s="62">
        <v>40583.0</v>
      </c>
      <c r="H25" s="58" t="s">
        <v>88</v>
      </c>
      <c r="I25" s="22" t="s">
        <v>238</v>
      </c>
      <c r="J25" s="22">
        <v>0.0</v>
      </c>
      <c r="K25" s="22" t="s">
        <v>21</v>
      </c>
    </row>
    <row r="26" ht="12.0" customHeight="1">
      <c r="A26" s="22" t="s">
        <v>236</v>
      </c>
      <c r="B26" s="55" t="s">
        <v>286</v>
      </c>
      <c r="C26" s="58" t="s">
        <v>264</v>
      </c>
      <c r="D26" s="58">
        <v>9050.0</v>
      </c>
      <c r="E26" s="58" t="s">
        <v>175</v>
      </c>
      <c r="F26" s="62">
        <v>40520.0</v>
      </c>
      <c r="G26" s="62">
        <v>40583.0</v>
      </c>
      <c r="H26" s="58" t="s">
        <v>88</v>
      </c>
      <c r="I26" s="22" t="s">
        <v>238</v>
      </c>
      <c r="J26" s="22">
        <v>0.0</v>
      </c>
      <c r="K26" s="22" t="s">
        <v>21</v>
      </c>
    </row>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9"/>
    <hyperlink r:id="rId3" ref="M16"/>
    <hyperlink r:id="rId4" ref="M17"/>
    <hyperlink r:id="rId5" ref="M24"/>
  </hyperlinks>
  <printOptions/>
  <pageMargins bottom="1.0" footer="0.0" header="0.0" left="0.75" right="0.75" top="1.0"/>
  <pageSetup orientation="portrait"/>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287</v>
      </c>
      <c r="C2" s="58" t="s">
        <v>288</v>
      </c>
      <c r="D2" s="58">
        <v>373556.0</v>
      </c>
      <c r="E2" s="58" t="s">
        <v>175</v>
      </c>
      <c r="F2" s="62">
        <v>39083.0</v>
      </c>
      <c r="G2" s="62">
        <v>41869.0</v>
      </c>
      <c r="H2" s="58" t="s">
        <v>88</v>
      </c>
      <c r="I2" s="66" t="s">
        <v>188</v>
      </c>
      <c r="J2" s="58">
        <v>9.0</v>
      </c>
      <c r="K2" s="22" t="s">
        <v>27</v>
      </c>
      <c r="L2" s="58" t="s">
        <v>289</v>
      </c>
      <c r="M2" s="57" t="s">
        <v>189</v>
      </c>
    </row>
    <row r="3" ht="12.0" customHeight="1">
      <c r="A3" s="58" t="s">
        <v>185</v>
      </c>
      <c r="B3" s="55" t="s">
        <v>290</v>
      </c>
      <c r="C3" s="58" t="s">
        <v>243</v>
      </c>
      <c r="D3" s="58">
        <v>373556.0</v>
      </c>
      <c r="E3" s="58" t="s">
        <v>175</v>
      </c>
      <c r="F3" s="62">
        <v>39083.0</v>
      </c>
      <c r="G3" s="62">
        <v>41869.0</v>
      </c>
      <c r="H3" s="58" t="s">
        <v>88</v>
      </c>
      <c r="I3" s="66" t="s">
        <v>188</v>
      </c>
      <c r="J3" s="58">
        <v>20.0</v>
      </c>
      <c r="K3" s="22" t="s">
        <v>27</v>
      </c>
    </row>
    <row r="4" ht="12.0" customHeight="1">
      <c r="A4" s="58" t="s">
        <v>185</v>
      </c>
      <c r="B4" s="55" t="s">
        <v>291</v>
      </c>
      <c r="C4" s="58" t="s">
        <v>292</v>
      </c>
      <c r="D4" s="58">
        <v>373556.0</v>
      </c>
      <c r="E4" s="58" t="s">
        <v>175</v>
      </c>
      <c r="F4" s="62">
        <v>39083.0</v>
      </c>
      <c r="G4" s="62">
        <v>41869.0</v>
      </c>
      <c r="H4" s="58" t="s">
        <v>88</v>
      </c>
      <c r="I4" s="66" t="s">
        <v>188</v>
      </c>
      <c r="J4" s="58">
        <v>27.0</v>
      </c>
      <c r="K4" s="22" t="s">
        <v>27</v>
      </c>
    </row>
    <row r="5" ht="12.0" customHeight="1">
      <c r="A5" s="58" t="s">
        <v>185</v>
      </c>
      <c r="B5" s="55" t="s">
        <v>293</v>
      </c>
      <c r="C5" s="58" t="s">
        <v>294</v>
      </c>
      <c r="D5" s="58">
        <v>373556.0</v>
      </c>
      <c r="E5" s="58" t="s">
        <v>175</v>
      </c>
      <c r="F5" s="62">
        <v>39083.0</v>
      </c>
      <c r="G5" s="62">
        <v>41869.0</v>
      </c>
      <c r="H5" s="58" t="s">
        <v>88</v>
      </c>
      <c r="I5" s="66" t="s">
        <v>188</v>
      </c>
      <c r="J5" s="58">
        <v>20.0</v>
      </c>
      <c r="K5" s="22" t="s">
        <v>27</v>
      </c>
    </row>
    <row r="6" ht="12.0" customHeight="1">
      <c r="A6" s="58" t="s">
        <v>185</v>
      </c>
      <c r="B6" s="55" t="s">
        <v>295</v>
      </c>
      <c r="C6" s="58" t="s">
        <v>296</v>
      </c>
      <c r="D6" s="58">
        <v>373556.0</v>
      </c>
      <c r="E6" s="58" t="s">
        <v>175</v>
      </c>
      <c r="F6" s="62">
        <v>39083.0</v>
      </c>
      <c r="G6" s="62">
        <v>41869.0</v>
      </c>
      <c r="H6" s="58" t="s">
        <v>88</v>
      </c>
      <c r="I6" s="66" t="s">
        <v>188</v>
      </c>
      <c r="J6" s="58">
        <v>43.0</v>
      </c>
      <c r="K6" s="22" t="s">
        <v>27</v>
      </c>
    </row>
    <row r="7" ht="12.0" customHeight="1">
      <c r="A7" s="58" t="s">
        <v>185</v>
      </c>
      <c r="B7" s="55" t="s">
        <v>297</v>
      </c>
      <c r="C7" s="58" t="s">
        <v>298</v>
      </c>
      <c r="D7" s="58">
        <v>373556.0</v>
      </c>
      <c r="E7" s="58" t="s">
        <v>175</v>
      </c>
      <c r="F7" s="62">
        <v>39083.0</v>
      </c>
      <c r="G7" s="62">
        <v>41869.0</v>
      </c>
      <c r="H7" s="58" t="s">
        <v>88</v>
      </c>
      <c r="I7" s="66" t="s">
        <v>188</v>
      </c>
      <c r="J7" s="58">
        <v>51.0</v>
      </c>
      <c r="K7" s="22" t="s">
        <v>27</v>
      </c>
    </row>
    <row r="8" ht="12.0" customHeight="1">
      <c r="A8" s="58" t="s">
        <v>185</v>
      </c>
      <c r="B8" s="55" t="s">
        <v>299</v>
      </c>
      <c r="C8" s="58" t="s">
        <v>300</v>
      </c>
      <c r="D8" s="58">
        <v>373556.0</v>
      </c>
      <c r="E8" s="58" t="s">
        <v>175</v>
      </c>
      <c r="F8" s="62">
        <v>39083.0</v>
      </c>
      <c r="G8" s="62">
        <v>41869.0</v>
      </c>
      <c r="H8" s="58" t="s">
        <v>88</v>
      </c>
      <c r="I8" s="66" t="s">
        <v>188</v>
      </c>
      <c r="J8" s="58">
        <v>14.0</v>
      </c>
      <c r="K8" s="22" t="s">
        <v>27</v>
      </c>
    </row>
    <row r="9" ht="12.0" customHeight="1">
      <c r="A9" s="58" t="s">
        <v>185</v>
      </c>
      <c r="B9" s="55" t="s">
        <v>301</v>
      </c>
      <c r="C9" s="58" t="s">
        <v>302</v>
      </c>
      <c r="D9" s="58">
        <v>373556.0</v>
      </c>
      <c r="E9" s="58" t="s">
        <v>175</v>
      </c>
      <c r="F9" s="62">
        <v>39083.0</v>
      </c>
      <c r="G9" s="62">
        <v>41869.0</v>
      </c>
      <c r="H9" s="58" t="s">
        <v>88</v>
      </c>
      <c r="I9" s="66" t="s">
        <v>188</v>
      </c>
      <c r="J9" s="58">
        <v>19.0</v>
      </c>
      <c r="K9" s="22" t="s">
        <v>27</v>
      </c>
    </row>
    <row r="10" ht="12.0" customHeight="1">
      <c r="A10" s="58" t="s">
        <v>190</v>
      </c>
      <c r="B10" s="55" t="s">
        <v>303</v>
      </c>
      <c r="C10" s="58" t="s">
        <v>304</v>
      </c>
      <c r="D10" s="58">
        <v>177689.0</v>
      </c>
      <c r="E10" s="58" t="s">
        <v>175</v>
      </c>
      <c r="F10" s="62">
        <v>39083.0</v>
      </c>
      <c r="G10" s="62">
        <v>40462.0</v>
      </c>
      <c r="H10" s="58" t="s">
        <v>88</v>
      </c>
      <c r="I10" s="66" t="s">
        <v>192</v>
      </c>
      <c r="J10" s="58">
        <v>0.0</v>
      </c>
      <c r="K10" s="22" t="s">
        <v>21</v>
      </c>
      <c r="M10" s="57" t="s">
        <v>193</v>
      </c>
    </row>
    <row r="11" ht="12.0" customHeight="1">
      <c r="A11" s="58" t="s">
        <v>190</v>
      </c>
      <c r="B11" s="55" t="s">
        <v>305</v>
      </c>
      <c r="C11" s="58" t="s">
        <v>243</v>
      </c>
      <c r="D11" s="58">
        <v>177689.0</v>
      </c>
      <c r="E11" s="58" t="s">
        <v>175</v>
      </c>
      <c r="F11" s="62">
        <v>39083.0</v>
      </c>
      <c r="G11" s="62">
        <v>40462.0</v>
      </c>
      <c r="H11" s="58" t="s">
        <v>88</v>
      </c>
      <c r="I11" s="66" t="s">
        <v>192</v>
      </c>
      <c r="J11" s="58">
        <v>0.0</v>
      </c>
      <c r="K11" s="22" t="s">
        <v>21</v>
      </c>
    </row>
    <row r="12" ht="12.0" customHeight="1">
      <c r="A12" s="58" t="s">
        <v>190</v>
      </c>
      <c r="B12" s="55" t="s">
        <v>306</v>
      </c>
      <c r="C12" s="58" t="s">
        <v>244</v>
      </c>
      <c r="D12" s="58">
        <v>177689.0</v>
      </c>
      <c r="E12" s="58" t="s">
        <v>175</v>
      </c>
      <c r="F12" s="62">
        <v>39083.0</v>
      </c>
      <c r="G12" s="62">
        <v>40462.0</v>
      </c>
      <c r="H12" s="58" t="s">
        <v>88</v>
      </c>
      <c r="I12" s="66" t="s">
        <v>192</v>
      </c>
      <c r="J12" s="58">
        <v>0.0</v>
      </c>
      <c r="K12" s="22" t="s">
        <v>21</v>
      </c>
    </row>
    <row r="13" ht="12.0" customHeight="1">
      <c r="A13" s="58" t="s">
        <v>190</v>
      </c>
      <c r="B13" s="55" t="s">
        <v>307</v>
      </c>
      <c r="C13" s="58" t="s">
        <v>294</v>
      </c>
      <c r="D13" s="58">
        <v>177689.0</v>
      </c>
      <c r="E13" s="58" t="s">
        <v>175</v>
      </c>
      <c r="F13" s="62">
        <v>39083.0</v>
      </c>
      <c r="G13" s="62">
        <v>40462.0</v>
      </c>
      <c r="H13" s="58" t="s">
        <v>88</v>
      </c>
      <c r="I13" s="66" t="s">
        <v>192</v>
      </c>
      <c r="J13" s="58">
        <v>0.0</v>
      </c>
      <c r="K13" s="22" t="s">
        <v>21</v>
      </c>
    </row>
    <row r="14" ht="12.0" customHeight="1">
      <c r="A14" s="58" t="s">
        <v>190</v>
      </c>
      <c r="B14" s="55" t="s">
        <v>308</v>
      </c>
      <c r="C14" s="58" t="s">
        <v>309</v>
      </c>
      <c r="D14" s="58">
        <v>177689.0</v>
      </c>
      <c r="E14" s="58" t="s">
        <v>175</v>
      </c>
      <c r="F14" s="62">
        <v>39083.0</v>
      </c>
      <c r="G14" s="62">
        <v>40462.0</v>
      </c>
      <c r="H14" s="58" t="s">
        <v>88</v>
      </c>
      <c r="I14" s="66" t="s">
        <v>192</v>
      </c>
      <c r="J14" s="58">
        <v>0.0</v>
      </c>
      <c r="K14" s="22" t="s">
        <v>21</v>
      </c>
    </row>
    <row r="15" ht="12.0" customHeight="1">
      <c r="A15" s="58" t="s">
        <v>190</v>
      </c>
      <c r="B15" s="55" t="s">
        <v>310</v>
      </c>
      <c r="C15" s="58" t="s">
        <v>298</v>
      </c>
      <c r="D15" s="58">
        <v>177689.0</v>
      </c>
      <c r="E15" s="58" t="s">
        <v>175</v>
      </c>
      <c r="F15" s="62">
        <v>39083.0</v>
      </c>
      <c r="G15" s="62">
        <v>40462.0</v>
      </c>
      <c r="H15" s="58" t="s">
        <v>88</v>
      </c>
      <c r="I15" s="66" t="s">
        <v>192</v>
      </c>
      <c r="J15" s="58">
        <v>0.0</v>
      </c>
      <c r="K15" s="22" t="s">
        <v>21</v>
      </c>
    </row>
    <row r="16" ht="12.0" customHeight="1">
      <c r="A16" s="58" t="s">
        <v>190</v>
      </c>
      <c r="B16" s="55" t="s">
        <v>311</v>
      </c>
      <c r="C16" s="58" t="s">
        <v>300</v>
      </c>
      <c r="D16" s="58">
        <v>177689.0</v>
      </c>
      <c r="E16" s="58" t="s">
        <v>175</v>
      </c>
      <c r="F16" s="62">
        <v>39083.0</v>
      </c>
      <c r="G16" s="62">
        <v>40462.0</v>
      </c>
      <c r="H16" s="58" t="s">
        <v>88</v>
      </c>
      <c r="I16" s="66" t="s">
        <v>192</v>
      </c>
      <c r="J16" s="58">
        <v>0.0</v>
      </c>
      <c r="K16" s="22" t="s">
        <v>21</v>
      </c>
    </row>
    <row r="17" ht="12.0" customHeight="1">
      <c r="A17" s="58" t="s">
        <v>190</v>
      </c>
      <c r="B17" s="55" t="s">
        <v>312</v>
      </c>
      <c r="C17" s="58" t="s">
        <v>313</v>
      </c>
      <c r="D17" s="58">
        <v>177689.0</v>
      </c>
      <c r="E17" s="58" t="s">
        <v>175</v>
      </c>
      <c r="F17" s="62">
        <v>39083.0</v>
      </c>
      <c r="G17" s="62">
        <v>40462.0</v>
      </c>
      <c r="H17" s="58" t="s">
        <v>88</v>
      </c>
      <c r="I17" s="66" t="s">
        <v>192</v>
      </c>
      <c r="J17" s="58">
        <v>0.0</v>
      </c>
      <c r="K17" s="22" t="s">
        <v>21</v>
      </c>
    </row>
    <row r="18" ht="12.0" customHeight="1">
      <c r="A18" s="22" t="s">
        <v>257</v>
      </c>
      <c r="B18" s="55" t="s">
        <v>314</v>
      </c>
      <c r="D18" s="22">
        <v>326689.0</v>
      </c>
      <c r="E18" s="22" t="s">
        <v>175</v>
      </c>
      <c r="F18" s="56">
        <v>39083.0</v>
      </c>
      <c r="G18" s="56">
        <v>41869.0</v>
      </c>
      <c r="H18" s="22" t="s">
        <v>88</v>
      </c>
      <c r="I18" s="55" t="s">
        <v>259</v>
      </c>
      <c r="J18" s="22">
        <v>1.0</v>
      </c>
      <c r="K18" s="22" t="s">
        <v>21</v>
      </c>
      <c r="M18" s="57" t="s">
        <v>260</v>
      </c>
    </row>
    <row r="19" ht="12.0" customHeight="1">
      <c r="A19" s="22" t="s">
        <v>257</v>
      </c>
      <c r="B19" s="55" t="s">
        <v>315</v>
      </c>
      <c r="D19" s="22">
        <v>326689.0</v>
      </c>
      <c r="E19" s="22" t="s">
        <v>175</v>
      </c>
      <c r="F19" s="56">
        <v>39083.0</v>
      </c>
      <c r="G19" s="56">
        <v>41869.0</v>
      </c>
      <c r="H19" s="22" t="s">
        <v>88</v>
      </c>
      <c r="I19" s="55" t="s">
        <v>259</v>
      </c>
      <c r="J19" s="22">
        <v>34.0</v>
      </c>
      <c r="K19" s="22" t="s">
        <v>27</v>
      </c>
    </row>
    <row r="20" ht="12.0" customHeight="1">
      <c r="A20" s="22" t="s">
        <v>257</v>
      </c>
      <c r="B20" s="55" t="s">
        <v>316</v>
      </c>
      <c r="D20" s="22">
        <v>326689.0</v>
      </c>
      <c r="E20" s="22" t="s">
        <v>175</v>
      </c>
      <c r="F20" s="56">
        <v>39083.0</v>
      </c>
      <c r="G20" s="56">
        <v>41869.0</v>
      </c>
      <c r="H20" s="22" t="s">
        <v>88</v>
      </c>
      <c r="I20" s="55" t="s">
        <v>259</v>
      </c>
      <c r="J20" s="22">
        <v>0.0</v>
      </c>
      <c r="K20" s="22" t="s">
        <v>21</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0"/>
    <hyperlink r:id="rId3" ref="M18"/>
  </hyperlinks>
  <printOptions/>
  <pageMargins bottom="1.0" footer="0.0" header="0.0" left="0.75" right="0.75" top="1.0"/>
  <pageSetup orientation="portrait"/>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49" t="s">
        <v>60</v>
      </c>
      <c r="B1" s="49" t="s">
        <v>61</v>
      </c>
      <c r="C1" s="49" t="s">
        <v>62</v>
      </c>
      <c r="D1" s="49" t="s">
        <v>63</v>
      </c>
      <c r="E1" s="49" t="s">
        <v>64</v>
      </c>
      <c r="F1" s="49" t="s">
        <v>65</v>
      </c>
      <c r="G1" s="49" t="s">
        <v>66</v>
      </c>
      <c r="H1" s="49" t="s">
        <v>67</v>
      </c>
      <c r="I1" s="49" t="s">
        <v>68</v>
      </c>
      <c r="J1" s="49" t="s">
        <v>69</v>
      </c>
      <c r="K1" s="49" t="s">
        <v>70</v>
      </c>
      <c r="L1" s="49" t="s">
        <v>15</v>
      </c>
      <c r="M1" s="6" t="s">
        <v>71</v>
      </c>
    </row>
    <row r="2" ht="12.0" customHeight="1">
      <c r="A2" s="58" t="s">
        <v>185</v>
      </c>
      <c r="B2" s="55" t="s">
        <v>317</v>
      </c>
      <c r="C2" s="58" t="s">
        <v>242</v>
      </c>
      <c r="D2" s="58">
        <v>189702.0</v>
      </c>
      <c r="E2" s="58" t="s">
        <v>175</v>
      </c>
      <c r="F2" s="62">
        <v>39814.0</v>
      </c>
      <c r="G2" s="62">
        <v>41474.0</v>
      </c>
      <c r="H2" s="58" t="s">
        <v>88</v>
      </c>
      <c r="I2" s="66" t="s">
        <v>188</v>
      </c>
      <c r="J2" s="58">
        <v>0.0</v>
      </c>
      <c r="K2" s="22" t="s">
        <v>21</v>
      </c>
      <c r="M2" s="57" t="s">
        <v>189</v>
      </c>
    </row>
    <row r="3" ht="12.0" customHeight="1">
      <c r="A3" s="58" t="s">
        <v>185</v>
      </c>
      <c r="B3" s="55" t="s">
        <v>287</v>
      </c>
      <c r="C3" s="58" t="s">
        <v>288</v>
      </c>
      <c r="D3" s="58">
        <v>189702.0</v>
      </c>
      <c r="E3" s="58" t="s">
        <v>175</v>
      </c>
      <c r="F3" s="62">
        <v>39814.0</v>
      </c>
      <c r="G3" s="62">
        <v>41474.0</v>
      </c>
      <c r="H3" s="58" t="s">
        <v>88</v>
      </c>
      <c r="I3" s="66" t="s">
        <v>188</v>
      </c>
      <c r="J3" s="58">
        <v>6.0</v>
      </c>
      <c r="K3" s="22" t="s">
        <v>27</v>
      </c>
    </row>
    <row r="4" ht="12.0" customHeight="1">
      <c r="A4" s="58" t="s">
        <v>185</v>
      </c>
      <c r="B4" s="55" t="s">
        <v>290</v>
      </c>
      <c r="C4" s="58" t="s">
        <v>243</v>
      </c>
      <c r="D4" s="58">
        <v>189702.0</v>
      </c>
      <c r="E4" s="58" t="s">
        <v>175</v>
      </c>
      <c r="F4" s="62">
        <v>39814.0</v>
      </c>
      <c r="G4" s="62">
        <v>41474.0</v>
      </c>
      <c r="H4" s="58" t="s">
        <v>88</v>
      </c>
      <c r="I4" s="66" t="s">
        <v>188</v>
      </c>
      <c r="J4" s="58">
        <v>58.0</v>
      </c>
      <c r="K4" s="22" t="s">
        <v>27</v>
      </c>
    </row>
    <row r="5" ht="12.0" customHeight="1">
      <c r="A5" s="58" t="s">
        <v>185</v>
      </c>
      <c r="B5" s="55" t="s">
        <v>318</v>
      </c>
      <c r="C5" s="58" t="s">
        <v>292</v>
      </c>
      <c r="D5" s="58">
        <v>189702.0</v>
      </c>
      <c r="E5" s="58" t="s">
        <v>175</v>
      </c>
      <c r="F5" s="62">
        <v>39814.0</v>
      </c>
      <c r="G5" s="62">
        <v>41474.0</v>
      </c>
      <c r="H5" s="58" t="s">
        <v>88</v>
      </c>
      <c r="I5" s="66" t="s">
        <v>188</v>
      </c>
      <c r="J5" s="58">
        <v>52.0</v>
      </c>
      <c r="K5" s="22" t="s">
        <v>27</v>
      </c>
    </row>
    <row r="6" ht="12.0" customHeight="1">
      <c r="A6" s="58" t="s">
        <v>185</v>
      </c>
      <c r="B6" s="55" t="s">
        <v>319</v>
      </c>
      <c r="C6" s="58" t="s">
        <v>320</v>
      </c>
      <c r="D6" s="58">
        <v>189702.0</v>
      </c>
      <c r="E6" s="58" t="s">
        <v>175</v>
      </c>
      <c r="F6" s="62">
        <v>39814.0</v>
      </c>
      <c r="G6" s="62">
        <v>41474.0</v>
      </c>
      <c r="H6" s="58" t="s">
        <v>88</v>
      </c>
      <c r="I6" s="66" t="s">
        <v>188</v>
      </c>
      <c r="J6" s="58">
        <v>26.0</v>
      </c>
      <c r="K6" s="22" t="s">
        <v>27</v>
      </c>
    </row>
    <row r="7" ht="12.0" customHeight="1">
      <c r="A7" s="58" t="s">
        <v>190</v>
      </c>
      <c r="B7" s="55" t="s">
        <v>321</v>
      </c>
      <c r="C7" s="58" t="s">
        <v>242</v>
      </c>
      <c r="D7" s="58">
        <v>189702.0</v>
      </c>
      <c r="E7" s="58" t="s">
        <v>175</v>
      </c>
      <c r="F7" s="62">
        <v>39814.0</v>
      </c>
      <c r="G7" s="62">
        <v>41474.0</v>
      </c>
      <c r="H7" s="58" t="s">
        <v>88</v>
      </c>
      <c r="I7" s="66" t="s">
        <v>192</v>
      </c>
      <c r="J7" s="58">
        <v>0.0</v>
      </c>
      <c r="K7" s="22" t="s">
        <v>21</v>
      </c>
      <c r="M7" s="57" t="s">
        <v>193</v>
      </c>
    </row>
    <row r="8" ht="12.0" customHeight="1">
      <c r="A8" s="58" t="s">
        <v>190</v>
      </c>
      <c r="B8" s="55" t="s">
        <v>322</v>
      </c>
      <c r="C8" s="58" t="s">
        <v>288</v>
      </c>
      <c r="D8" s="58">
        <v>189702.0</v>
      </c>
      <c r="E8" s="58" t="s">
        <v>175</v>
      </c>
      <c r="F8" s="62">
        <v>39814.0</v>
      </c>
      <c r="G8" s="62">
        <v>41474.0</v>
      </c>
      <c r="H8" s="58" t="s">
        <v>88</v>
      </c>
      <c r="I8" s="66" t="s">
        <v>192</v>
      </c>
      <c r="J8" s="58">
        <v>6.0</v>
      </c>
      <c r="K8" s="22" t="s">
        <v>27</v>
      </c>
    </row>
    <row r="9" ht="12.0" customHeight="1">
      <c r="A9" s="58" t="s">
        <v>190</v>
      </c>
      <c r="B9" s="55" t="s">
        <v>323</v>
      </c>
      <c r="C9" s="58" t="s">
        <v>243</v>
      </c>
      <c r="D9" s="58">
        <v>189702.0</v>
      </c>
      <c r="E9" s="58" t="s">
        <v>175</v>
      </c>
      <c r="F9" s="62">
        <v>39814.0</v>
      </c>
      <c r="G9" s="62">
        <v>41474.0</v>
      </c>
      <c r="H9" s="58" t="s">
        <v>88</v>
      </c>
      <c r="I9" s="66" t="s">
        <v>192</v>
      </c>
      <c r="J9" s="58">
        <v>52.0</v>
      </c>
      <c r="K9" s="22" t="s">
        <v>27</v>
      </c>
      <c r="L9" s="58" t="s">
        <v>324</v>
      </c>
    </row>
    <row r="10" ht="12.0" customHeight="1">
      <c r="A10" s="58" t="s">
        <v>190</v>
      </c>
      <c r="B10" s="55" t="s">
        <v>325</v>
      </c>
      <c r="C10" s="58" t="s">
        <v>292</v>
      </c>
      <c r="D10" s="58">
        <v>189702.0</v>
      </c>
      <c r="E10" s="58" t="s">
        <v>175</v>
      </c>
      <c r="F10" s="62">
        <v>39814.0</v>
      </c>
      <c r="G10" s="62">
        <v>41474.0</v>
      </c>
      <c r="H10" s="58" t="s">
        <v>88</v>
      </c>
      <c r="I10" s="66" t="s">
        <v>192</v>
      </c>
      <c r="J10" s="58">
        <v>52.0</v>
      </c>
      <c r="K10" s="22" t="s">
        <v>27</v>
      </c>
    </row>
    <row r="11" ht="12.0" customHeight="1">
      <c r="A11" s="58" t="s">
        <v>190</v>
      </c>
      <c r="B11" s="55" t="s">
        <v>326</v>
      </c>
      <c r="C11" s="58" t="s">
        <v>320</v>
      </c>
      <c r="D11" s="58">
        <v>189702.0</v>
      </c>
      <c r="E11" s="58" t="s">
        <v>175</v>
      </c>
      <c r="F11" s="62">
        <v>39814.0</v>
      </c>
      <c r="G11" s="62">
        <v>41474.0</v>
      </c>
      <c r="H11" s="58" t="s">
        <v>88</v>
      </c>
      <c r="I11" s="66" t="s">
        <v>192</v>
      </c>
      <c r="J11" s="58">
        <v>16.0</v>
      </c>
      <c r="K11" s="22" t="s">
        <v>27</v>
      </c>
    </row>
    <row r="12" ht="12.0" customHeight="1">
      <c r="A12" s="22" t="s">
        <v>257</v>
      </c>
      <c r="B12" s="55" t="s">
        <v>327</v>
      </c>
      <c r="D12" s="22">
        <v>135192.0</v>
      </c>
      <c r="E12" s="22" t="s">
        <v>187</v>
      </c>
      <c r="F12" s="56">
        <v>40179.0</v>
      </c>
      <c r="G12" s="56">
        <v>40648.0</v>
      </c>
      <c r="H12" s="22" t="s">
        <v>88</v>
      </c>
      <c r="I12" s="55" t="s">
        <v>259</v>
      </c>
      <c r="J12" s="22">
        <v>0.0</v>
      </c>
      <c r="K12" s="22" t="s">
        <v>21</v>
      </c>
      <c r="M12" s="57" t="s">
        <v>260</v>
      </c>
    </row>
    <row r="13" ht="12.0" customHeight="1">
      <c r="B13" s="55"/>
    </row>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7"/>
    <hyperlink r:id="rId3" ref="M12"/>
  </hyperlinks>
  <printOptions/>
  <pageMargins bottom="1.0" footer="0.0" header="0.0" left="0.75" right="0.75" top="1.0"/>
  <pageSetup orientation="portrait"/>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49" t="s">
        <v>60</v>
      </c>
      <c r="B1" s="49" t="s">
        <v>61</v>
      </c>
      <c r="C1" s="49" t="s">
        <v>62</v>
      </c>
      <c r="D1" s="49" t="s">
        <v>63</v>
      </c>
      <c r="E1" s="49" t="s">
        <v>64</v>
      </c>
      <c r="F1" s="49" t="s">
        <v>65</v>
      </c>
      <c r="G1" s="49" t="s">
        <v>66</v>
      </c>
      <c r="H1" s="49" t="s">
        <v>67</v>
      </c>
      <c r="I1" s="49" t="s">
        <v>68</v>
      </c>
      <c r="J1" s="49" t="s">
        <v>69</v>
      </c>
      <c r="K1" s="49" t="s">
        <v>70</v>
      </c>
      <c r="L1" s="49" t="s">
        <v>15</v>
      </c>
      <c r="M1" s="6" t="s">
        <v>71</v>
      </c>
    </row>
    <row r="2" ht="12.0" customHeight="1">
      <c r="A2" s="58" t="s">
        <v>185</v>
      </c>
      <c r="B2" s="55" t="s">
        <v>293</v>
      </c>
      <c r="C2" s="58" t="s">
        <v>294</v>
      </c>
      <c r="D2" s="58">
        <v>166839.0</v>
      </c>
      <c r="E2" s="58" t="s">
        <v>175</v>
      </c>
      <c r="F2" s="62">
        <v>39814.0</v>
      </c>
      <c r="G2" s="62">
        <v>41474.0</v>
      </c>
      <c r="H2" s="58" t="s">
        <v>88</v>
      </c>
      <c r="I2" s="66" t="s">
        <v>188</v>
      </c>
      <c r="J2" s="22">
        <v>1.0</v>
      </c>
      <c r="K2" s="22" t="s">
        <v>328</v>
      </c>
      <c r="M2" s="57" t="s">
        <v>189</v>
      </c>
    </row>
    <row r="3" ht="12.0" customHeight="1">
      <c r="A3" s="58" t="s">
        <v>185</v>
      </c>
      <c r="B3" s="55" t="s">
        <v>329</v>
      </c>
      <c r="C3" s="58" t="s">
        <v>296</v>
      </c>
      <c r="D3" s="58">
        <v>166839.0</v>
      </c>
      <c r="E3" s="58" t="s">
        <v>175</v>
      </c>
      <c r="F3" s="62">
        <v>39814.0</v>
      </c>
      <c r="G3" s="62">
        <v>41474.0</v>
      </c>
      <c r="H3" s="58" t="s">
        <v>88</v>
      </c>
      <c r="I3" s="66" t="s">
        <v>188</v>
      </c>
      <c r="J3" s="22">
        <v>57.0</v>
      </c>
      <c r="K3" s="22" t="s">
        <v>27</v>
      </c>
    </row>
    <row r="4" ht="12.0" customHeight="1">
      <c r="A4" s="58" t="s">
        <v>185</v>
      </c>
      <c r="B4" s="55" t="s">
        <v>330</v>
      </c>
      <c r="C4" s="58" t="s">
        <v>331</v>
      </c>
      <c r="D4" s="58">
        <v>166839.0</v>
      </c>
      <c r="E4" s="58" t="s">
        <v>175</v>
      </c>
      <c r="F4" s="62">
        <v>39814.0</v>
      </c>
      <c r="G4" s="62">
        <v>41474.0</v>
      </c>
      <c r="H4" s="58" t="s">
        <v>88</v>
      </c>
      <c r="I4" s="66" t="s">
        <v>188</v>
      </c>
      <c r="J4" s="22">
        <v>5.0</v>
      </c>
      <c r="K4" s="22" t="s">
        <v>328</v>
      </c>
    </row>
    <row r="5" ht="12.0" customHeight="1">
      <c r="A5" s="58" t="s">
        <v>190</v>
      </c>
      <c r="B5" s="55" t="s">
        <v>332</v>
      </c>
      <c r="C5" s="58" t="s">
        <v>294</v>
      </c>
      <c r="D5" s="58">
        <v>166839.0</v>
      </c>
      <c r="E5" s="58" t="s">
        <v>175</v>
      </c>
      <c r="F5" s="62">
        <v>39814.0</v>
      </c>
      <c r="G5" s="62">
        <v>41474.0</v>
      </c>
      <c r="H5" s="58" t="s">
        <v>88</v>
      </c>
      <c r="I5" s="66" t="s">
        <v>192</v>
      </c>
      <c r="J5" s="22">
        <v>4.0</v>
      </c>
      <c r="K5" s="22" t="s">
        <v>328</v>
      </c>
      <c r="M5" s="57" t="s">
        <v>193</v>
      </c>
    </row>
    <row r="6" ht="12.0" customHeight="1">
      <c r="A6" s="58" t="s">
        <v>190</v>
      </c>
      <c r="B6" s="55" t="s">
        <v>333</v>
      </c>
      <c r="C6" s="58" t="s">
        <v>296</v>
      </c>
      <c r="D6" s="58">
        <v>166839.0</v>
      </c>
      <c r="E6" s="58" t="s">
        <v>175</v>
      </c>
      <c r="F6" s="62">
        <v>39814.0</v>
      </c>
      <c r="G6" s="62">
        <v>41474.0</v>
      </c>
      <c r="H6" s="58" t="s">
        <v>88</v>
      </c>
      <c r="I6" s="66" t="s">
        <v>192</v>
      </c>
      <c r="J6" s="22">
        <v>54.0</v>
      </c>
      <c r="K6" s="22" t="s">
        <v>27</v>
      </c>
    </row>
    <row r="7" ht="12.0" customHeight="1">
      <c r="A7" s="58" t="s">
        <v>190</v>
      </c>
      <c r="B7" s="55" t="s">
        <v>334</v>
      </c>
      <c r="C7" s="58" t="s">
        <v>331</v>
      </c>
      <c r="D7" s="58">
        <v>166839.0</v>
      </c>
      <c r="E7" s="58" t="s">
        <v>175</v>
      </c>
      <c r="F7" s="62">
        <v>39814.0</v>
      </c>
      <c r="G7" s="62">
        <v>41474.0</v>
      </c>
      <c r="H7" s="58" t="s">
        <v>88</v>
      </c>
      <c r="I7" s="66" t="s">
        <v>192</v>
      </c>
      <c r="J7" s="22">
        <v>18.0</v>
      </c>
      <c r="K7" s="22" t="s">
        <v>27</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5"/>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10.71"/>
  </cols>
  <sheetData>
    <row r="1" ht="18.75" customHeight="1">
      <c r="A1" s="18" t="s">
        <v>60</v>
      </c>
      <c r="B1" s="18" t="s">
        <v>61</v>
      </c>
      <c r="C1" s="18" t="s">
        <v>62</v>
      </c>
      <c r="D1" s="18" t="s">
        <v>63</v>
      </c>
      <c r="E1" s="18" t="s">
        <v>64</v>
      </c>
      <c r="F1" s="18" t="s">
        <v>65</v>
      </c>
      <c r="G1" s="18" t="s">
        <v>66</v>
      </c>
      <c r="H1" s="18" t="s">
        <v>67</v>
      </c>
      <c r="I1" s="18" t="s">
        <v>68</v>
      </c>
      <c r="J1" s="18" t="s">
        <v>69</v>
      </c>
      <c r="K1" s="18" t="s">
        <v>70</v>
      </c>
      <c r="L1" s="49" t="s">
        <v>15</v>
      </c>
      <c r="M1" s="6" t="s">
        <v>71</v>
      </c>
      <c r="N1" s="49"/>
      <c r="O1" s="49"/>
      <c r="P1" s="49"/>
      <c r="Q1" s="49"/>
      <c r="R1" s="49"/>
      <c r="S1" s="49"/>
      <c r="T1" s="49"/>
      <c r="U1" s="49"/>
      <c r="V1" s="49"/>
      <c r="W1" s="49"/>
      <c r="X1" s="49"/>
      <c r="Y1" s="49"/>
      <c r="Z1" s="49"/>
      <c r="AA1" s="49"/>
      <c r="AB1" s="49"/>
    </row>
    <row r="2" ht="12.0" customHeight="1">
      <c r="A2" s="50" t="s">
        <v>72</v>
      </c>
      <c r="B2" s="23" t="s">
        <v>73</v>
      </c>
      <c r="C2" s="23">
        <v>10.0</v>
      </c>
      <c r="D2" s="23">
        <f>3+1</f>
        <v>4</v>
      </c>
      <c r="E2" s="23" t="s">
        <v>74</v>
      </c>
      <c r="F2" s="51">
        <v>41411.0</v>
      </c>
      <c r="G2" s="51">
        <v>41817.0</v>
      </c>
      <c r="H2" s="23" t="s">
        <v>75</v>
      </c>
      <c r="I2" s="23" t="s">
        <v>76</v>
      </c>
      <c r="J2" s="23"/>
      <c r="M2" s="52" t="s">
        <v>77</v>
      </c>
    </row>
    <row r="3" ht="12.0" customHeight="1">
      <c r="A3" s="50" t="s">
        <v>72</v>
      </c>
      <c r="B3" s="23" t="s">
        <v>73</v>
      </c>
      <c r="C3" s="23">
        <v>20.0</v>
      </c>
      <c r="D3" s="23">
        <f>8+9</f>
        <v>17</v>
      </c>
      <c r="E3" s="23" t="s">
        <v>78</v>
      </c>
      <c r="F3" s="51">
        <v>41384.0</v>
      </c>
      <c r="G3" s="51">
        <v>41991.0</v>
      </c>
      <c r="H3" s="23" t="s">
        <v>75</v>
      </c>
      <c r="I3" s="23" t="s">
        <v>76</v>
      </c>
      <c r="J3" s="23"/>
    </row>
    <row r="4" ht="12.0" customHeight="1">
      <c r="A4" s="50" t="s">
        <v>72</v>
      </c>
      <c r="B4" s="23" t="s">
        <v>73</v>
      </c>
      <c r="C4" s="23">
        <v>30.0</v>
      </c>
      <c r="D4" s="23">
        <f>6+8</f>
        <v>14</v>
      </c>
      <c r="E4" s="23" t="s">
        <v>78</v>
      </c>
      <c r="F4" s="51">
        <v>41384.0</v>
      </c>
      <c r="G4" s="51">
        <v>41991.0</v>
      </c>
      <c r="H4" s="23" t="s">
        <v>75</v>
      </c>
      <c r="I4" s="23" t="s">
        <v>76</v>
      </c>
      <c r="J4" s="23"/>
    </row>
    <row r="5" ht="12.0" customHeight="1">
      <c r="A5" s="50" t="s">
        <v>72</v>
      </c>
      <c r="B5" s="23" t="s">
        <v>73</v>
      </c>
      <c r="C5" s="23">
        <v>40.0</v>
      </c>
      <c r="D5" s="23">
        <f>7+9</f>
        <v>16</v>
      </c>
      <c r="E5" s="23" t="s">
        <v>78</v>
      </c>
      <c r="F5" s="51">
        <v>41384.0</v>
      </c>
      <c r="G5" s="51">
        <v>41991.0</v>
      </c>
      <c r="H5" s="23" t="s">
        <v>75</v>
      </c>
      <c r="I5" s="23" t="s">
        <v>76</v>
      </c>
      <c r="J5" s="23"/>
    </row>
    <row r="6" ht="12.0" customHeight="1">
      <c r="A6" s="50" t="s">
        <v>72</v>
      </c>
      <c r="B6" s="23" t="s">
        <v>73</v>
      </c>
      <c r="C6" s="23">
        <v>50.0</v>
      </c>
      <c r="D6" s="23">
        <v>2.0</v>
      </c>
      <c r="E6" s="23" t="s">
        <v>79</v>
      </c>
      <c r="F6" s="51">
        <v>41384.0</v>
      </c>
      <c r="G6" s="51">
        <v>41453.0</v>
      </c>
      <c r="H6" s="23" t="s">
        <v>75</v>
      </c>
      <c r="I6" s="23" t="s">
        <v>76</v>
      </c>
      <c r="J6" s="23"/>
    </row>
    <row r="7" ht="12.0" customHeight="1">
      <c r="A7" s="50" t="s">
        <v>72</v>
      </c>
      <c r="B7" s="23" t="s">
        <v>73</v>
      </c>
      <c r="C7" s="23">
        <v>60.0</v>
      </c>
      <c r="D7" s="23">
        <f>6+7</f>
        <v>13</v>
      </c>
      <c r="E7" s="23" t="s">
        <v>78</v>
      </c>
      <c r="F7" s="51">
        <v>41411.0</v>
      </c>
      <c r="G7" s="51">
        <v>41991.0</v>
      </c>
      <c r="H7" s="23" t="s">
        <v>75</v>
      </c>
      <c r="I7" s="23" t="s">
        <v>76</v>
      </c>
      <c r="J7" s="23"/>
    </row>
    <row r="8" ht="12.0" customHeight="1">
      <c r="A8" s="53" t="s">
        <v>80</v>
      </c>
      <c r="B8" s="23" t="s">
        <v>81</v>
      </c>
      <c r="C8" s="23">
        <v>10.0</v>
      </c>
      <c r="D8" s="23">
        <f>3+1</f>
        <v>4</v>
      </c>
      <c r="E8" s="23" t="s">
        <v>74</v>
      </c>
      <c r="F8" s="51">
        <v>41411.0</v>
      </c>
      <c r="G8" s="51">
        <v>41817.0</v>
      </c>
      <c r="H8" s="23" t="s">
        <v>75</v>
      </c>
      <c r="I8" s="23" t="s">
        <v>76</v>
      </c>
      <c r="J8" s="23"/>
    </row>
    <row r="9" ht="12.0" customHeight="1">
      <c r="A9" s="53" t="s">
        <v>80</v>
      </c>
      <c r="B9" s="23" t="s">
        <v>81</v>
      </c>
      <c r="C9" s="23">
        <v>20.0</v>
      </c>
      <c r="D9" s="23">
        <f>8+9</f>
        <v>17</v>
      </c>
      <c r="E9" s="23" t="s">
        <v>78</v>
      </c>
      <c r="F9" s="51">
        <v>41384.0</v>
      </c>
      <c r="G9" s="51">
        <v>41991.0</v>
      </c>
      <c r="H9" s="23" t="s">
        <v>75</v>
      </c>
      <c r="I9" s="23" t="s">
        <v>76</v>
      </c>
      <c r="J9" s="23"/>
    </row>
    <row r="10" ht="12.0" customHeight="1">
      <c r="A10" s="53" t="s">
        <v>80</v>
      </c>
      <c r="B10" s="23" t="s">
        <v>81</v>
      </c>
      <c r="C10" s="23">
        <v>30.0</v>
      </c>
      <c r="D10" s="23">
        <f>6+8</f>
        <v>14</v>
      </c>
      <c r="E10" s="23" t="s">
        <v>78</v>
      </c>
      <c r="F10" s="51">
        <v>41384.0</v>
      </c>
      <c r="G10" s="51">
        <v>41991.0</v>
      </c>
      <c r="H10" s="23" t="s">
        <v>75</v>
      </c>
      <c r="I10" s="23" t="s">
        <v>76</v>
      </c>
      <c r="J10" s="23"/>
    </row>
    <row r="11" ht="12.0" customHeight="1">
      <c r="A11" s="53" t="s">
        <v>80</v>
      </c>
      <c r="B11" s="23" t="s">
        <v>81</v>
      </c>
      <c r="C11" s="23">
        <v>40.0</v>
      </c>
      <c r="D11" s="23">
        <f>7+9</f>
        <v>16</v>
      </c>
      <c r="E11" s="23" t="s">
        <v>78</v>
      </c>
      <c r="F11" s="51">
        <v>41384.0</v>
      </c>
      <c r="G11" s="51">
        <v>41991.0</v>
      </c>
      <c r="H11" s="23" t="s">
        <v>75</v>
      </c>
      <c r="I11" s="23" t="s">
        <v>76</v>
      </c>
      <c r="J11" s="23"/>
    </row>
    <row r="12" ht="12.0" customHeight="1">
      <c r="A12" s="53" t="s">
        <v>80</v>
      </c>
      <c r="B12" s="23" t="s">
        <v>81</v>
      </c>
      <c r="C12" s="23">
        <v>50.0</v>
      </c>
      <c r="D12" s="23">
        <v>2.0</v>
      </c>
      <c r="E12" s="23" t="s">
        <v>79</v>
      </c>
      <c r="F12" s="51">
        <v>41384.0</v>
      </c>
      <c r="G12" s="51">
        <v>41453.0</v>
      </c>
      <c r="H12" s="23" t="s">
        <v>75</v>
      </c>
      <c r="I12" s="23" t="s">
        <v>76</v>
      </c>
      <c r="J12" s="23"/>
    </row>
    <row r="13" ht="12.0" customHeight="1">
      <c r="A13" s="53" t="s">
        <v>80</v>
      </c>
      <c r="B13" s="23" t="s">
        <v>81</v>
      </c>
      <c r="C13" s="23">
        <v>60.0</v>
      </c>
      <c r="D13" s="23">
        <f>6+7</f>
        <v>13</v>
      </c>
      <c r="E13" s="23" t="s">
        <v>78</v>
      </c>
      <c r="F13" s="51">
        <v>41411.0</v>
      </c>
      <c r="G13" s="51">
        <v>41991.0</v>
      </c>
      <c r="H13" s="23" t="s">
        <v>75</v>
      </c>
      <c r="I13" s="23" t="s">
        <v>76</v>
      </c>
      <c r="J13" s="23"/>
    </row>
    <row r="14" ht="12.0" customHeight="1">
      <c r="A14" s="53" t="s">
        <v>82</v>
      </c>
      <c r="B14" s="23" t="s">
        <v>83</v>
      </c>
      <c r="C14" s="23">
        <v>10.0</v>
      </c>
      <c r="D14" s="23">
        <v>1.0</v>
      </c>
      <c r="E14" s="23" t="s">
        <v>84</v>
      </c>
      <c r="F14" s="51">
        <v>41817.0</v>
      </c>
      <c r="G14" s="51">
        <v>41817.0</v>
      </c>
      <c r="H14" s="23" t="s">
        <v>75</v>
      </c>
      <c r="I14" s="23" t="s">
        <v>76</v>
      </c>
      <c r="J14" s="23"/>
    </row>
    <row r="15" ht="12.0" customHeight="1">
      <c r="A15" s="53" t="s">
        <v>82</v>
      </c>
      <c r="B15" s="23" t="s">
        <v>83</v>
      </c>
      <c r="C15" s="23">
        <v>20.0</v>
      </c>
      <c r="D15" s="23">
        <v>9.0</v>
      </c>
      <c r="E15" s="23" t="s">
        <v>78</v>
      </c>
      <c r="F15" s="51">
        <v>41771.0</v>
      </c>
      <c r="G15" s="51">
        <v>41991.0</v>
      </c>
      <c r="H15" s="23" t="s">
        <v>75</v>
      </c>
      <c r="I15" s="23" t="s">
        <v>76</v>
      </c>
      <c r="J15" s="23"/>
    </row>
    <row r="16" ht="12.0" customHeight="1">
      <c r="A16" s="53" t="s">
        <v>82</v>
      </c>
      <c r="B16" s="23" t="s">
        <v>83</v>
      </c>
      <c r="C16" s="23">
        <v>30.0</v>
      </c>
      <c r="D16" s="23">
        <v>8.0</v>
      </c>
      <c r="E16" s="23" t="s">
        <v>78</v>
      </c>
      <c r="F16" s="51">
        <v>41771.0</v>
      </c>
      <c r="G16" s="51">
        <v>41991.0</v>
      </c>
      <c r="H16" s="23" t="s">
        <v>75</v>
      </c>
      <c r="I16" s="23" t="s">
        <v>76</v>
      </c>
      <c r="J16" s="23"/>
    </row>
    <row r="17" ht="12.0" customHeight="1">
      <c r="A17" s="53" t="s">
        <v>82</v>
      </c>
      <c r="B17" s="23" t="s">
        <v>83</v>
      </c>
      <c r="C17" s="23">
        <v>40.0</v>
      </c>
      <c r="D17" s="23">
        <v>9.0</v>
      </c>
      <c r="E17" s="23" t="s">
        <v>78</v>
      </c>
      <c r="F17" s="51">
        <v>41771.0</v>
      </c>
      <c r="G17" s="51">
        <v>41991.0</v>
      </c>
      <c r="H17" s="23" t="s">
        <v>75</v>
      </c>
      <c r="I17" s="23" t="s">
        <v>76</v>
      </c>
      <c r="J17" s="23"/>
    </row>
    <row r="18" ht="12.0" customHeight="1">
      <c r="A18" s="53" t="s">
        <v>82</v>
      </c>
      <c r="B18" s="23" t="s">
        <v>83</v>
      </c>
      <c r="C18" s="23">
        <v>60.0</v>
      </c>
      <c r="D18" s="23">
        <v>7.0</v>
      </c>
      <c r="E18" s="23" t="s">
        <v>78</v>
      </c>
      <c r="F18" s="51">
        <v>41771.0</v>
      </c>
      <c r="G18" s="51">
        <v>41991.0</v>
      </c>
      <c r="H18" s="23" t="s">
        <v>75</v>
      </c>
      <c r="I18" s="23" t="s">
        <v>76</v>
      </c>
      <c r="J18" s="23"/>
    </row>
    <row r="19" ht="12.0" customHeight="1">
      <c r="A19" s="54" t="s">
        <v>85</v>
      </c>
      <c r="B19" s="55" t="s">
        <v>86</v>
      </c>
      <c r="C19" s="22">
        <v>50.0</v>
      </c>
      <c r="D19" s="22">
        <v>9339.0</v>
      </c>
      <c r="E19" s="22" t="s">
        <v>87</v>
      </c>
      <c r="F19" s="56">
        <v>43908.0</v>
      </c>
      <c r="G19" s="56">
        <v>44008.0</v>
      </c>
      <c r="H19" s="22" t="s">
        <v>88</v>
      </c>
      <c r="I19" s="22" t="s">
        <v>89</v>
      </c>
      <c r="J19" s="22">
        <v>0.0</v>
      </c>
      <c r="K19" s="22" t="s">
        <v>21</v>
      </c>
      <c r="M19" s="57" t="s">
        <v>90</v>
      </c>
    </row>
    <row r="20" ht="12.0" customHeight="1">
      <c r="A20" s="54" t="s">
        <v>91</v>
      </c>
      <c r="B20" s="55" t="s">
        <v>92</v>
      </c>
      <c r="C20" s="22">
        <v>50.0</v>
      </c>
      <c r="D20" s="22">
        <v>9339.0</v>
      </c>
      <c r="E20" s="22" t="s">
        <v>87</v>
      </c>
      <c r="F20" s="56">
        <v>43908.0</v>
      </c>
      <c r="G20" s="56">
        <v>44008.0</v>
      </c>
      <c r="H20" s="22" t="s">
        <v>88</v>
      </c>
      <c r="I20" s="22" t="s">
        <v>89</v>
      </c>
      <c r="J20" s="22">
        <v>0.0</v>
      </c>
      <c r="K20" s="22" t="s">
        <v>21</v>
      </c>
      <c r="L20" s="22" t="s">
        <v>93</v>
      </c>
    </row>
    <row r="21" ht="12.0" customHeight="1">
      <c r="A21" s="54" t="s">
        <v>94</v>
      </c>
      <c r="B21" s="55" t="s">
        <v>95</v>
      </c>
      <c r="C21" s="54">
        <v>50.0</v>
      </c>
      <c r="D21" s="22">
        <v>9339.0</v>
      </c>
      <c r="E21" s="22" t="s">
        <v>87</v>
      </c>
      <c r="F21" s="56">
        <v>43908.0</v>
      </c>
      <c r="G21" s="56">
        <v>44008.0</v>
      </c>
      <c r="H21" s="22" t="s">
        <v>88</v>
      </c>
      <c r="I21" s="22" t="s">
        <v>89</v>
      </c>
      <c r="J21" s="22">
        <v>0.0</v>
      </c>
      <c r="K21" s="22" t="s">
        <v>21</v>
      </c>
    </row>
    <row r="22" ht="12.0" customHeight="1">
      <c r="A22" s="54" t="s">
        <v>96</v>
      </c>
      <c r="B22" s="55" t="s">
        <v>86</v>
      </c>
      <c r="C22" s="22">
        <v>70.0</v>
      </c>
      <c r="D22" s="22">
        <v>9339.0</v>
      </c>
      <c r="E22" s="22" t="s">
        <v>87</v>
      </c>
      <c r="F22" s="56">
        <v>43908.0</v>
      </c>
      <c r="G22" s="56">
        <v>44008.0</v>
      </c>
      <c r="H22" s="22" t="s">
        <v>88</v>
      </c>
      <c r="I22" s="22" t="s">
        <v>89</v>
      </c>
      <c r="J22" s="22">
        <v>0.0</v>
      </c>
      <c r="K22" s="22" t="s">
        <v>21</v>
      </c>
    </row>
    <row r="23" ht="12.0" customHeight="1">
      <c r="A23" s="54" t="s">
        <v>97</v>
      </c>
      <c r="B23" s="55" t="s">
        <v>92</v>
      </c>
      <c r="C23" s="22">
        <v>70.0</v>
      </c>
      <c r="D23" s="22">
        <v>9339.0</v>
      </c>
      <c r="E23" s="22" t="s">
        <v>87</v>
      </c>
      <c r="F23" s="56">
        <v>43908.0</v>
      </c>
      <c r="G23" s="56">
        <v>44008.0</v>
      </c>
      <c r="H23" s="22" t="s">
        <v>88</v>
      </c>
      <c r="I23" s="22" t="s">
        <v>89</v>
      </c>
      <c r="J23" s="22">
        <v>0.0</v>
      </c>
      <c r="K23" s="22" t="s">
        <v>21</v>
      </c>
    </row>
    <row r="24" ht="12.0" customHeight="1">
      <c r="A24" s="54" t="s">
        <v>98</v>
      </c>
      <c r="B24" s="55" t="s">
        <v>99</v>
      </c>
      <c r="C24" s="22">
        <v>70.0</v>
      </c>
      <c r="D24" s="22">
        <v>9339.0</v>
      </c>
      <c r="E24" s="22" t="s">
        <v>87</v>
      </c>
      <c r="F24" s="56">
        <v>43908.0</v>
      </c>
      <c r="G24" s="56">
        <v>44008.0</v>
      </c>
      <c r="H24" s="22" t="s">
        <v>88</v>
      </c>
      <c r="I24" s="22" t="s">
        <v>89</v>
      </c>
      <c r="J24" s="22">
        <v>0.0</v>
      </c>
      <c r="K24" s="22" t="s">
        <v>21</v>
      </c>
    </row>
    <row r="25" ht="12.0" customHeight="1">
      <c r="A25" s="54" t="s">
        <v>100</v>
      </c>
      <c r="B25" s="55" t="s">
        <v>101</v>
      </c>
      <c r="C25" s="22">
        <v>50.0</v>
      </c>
      <c r="D25" s="22">
        <v>10462.0</v>
      </c>
      <c r="E25" s="22" t="s">
        <v>87</v>
      </c>
      <c r="F25" s="56">
        <v>43908.0</v>
      </c>
      <c r="G25" s="56">
        <v>44008.0</v>
      </c>
      <c r="H25" s="22" t="s">
        <v>88</v>
      </c>
      <c r="I25" s="22" t="s">
        <v>102</v>
      </c>
      <c r="J25" s="22">
        <v>0.0</v>
      </c>
      <c r="K25" s="22" t="s">
        <v>21</v>
      </c>
      <c r="M25" s="17" t="s">
        <v>103</v>
      </c>
    </row>
    <row r="26" ht="12.0" customHeight="1">
      <c r="A26" s="54" t="s">
        <v>104</v>
      </c>
      <c r="B26" s="55" t="s">
        <v>105</v>
      </c>
      <c r="C26" s="54">
        <v>50.0</v>
      </c>
      <c r="D26" s="22">
        <v>10462.0</v>
      </c>
      <c r="E26" s="22" t="s">
        <v>87</v>
      </c>
      <c r="F26" s="56">
        <v>43908.0</v>
      </c>
      <c r="G26" s="56">
        <v>44008.0</v>
      </c>
      <c r="H26" s="22" t="s">
        <v>88</v>
      </c>
      <c r="I26" s="22" t="s">
        <v>102</v>
      </c>
      <c r="J26" s="22">
        <v>0.0</v>
      </c>
      <c r="K26" s="22" t="s">
        <v>21</v>
      </c>
    </row>
    <row r="27" ht="12.0" customHeight="1">
      <c r="A27" s="54" t="s">
        <v>106</v>
      </c>
      <c r="B27" s="55" t="s">
        <v>107</v>
      </c>
      <c r="C27" s="22">
        <v>50.0</v>
      </c>
      <c r="D27" s="22">
        <v>10462.0</v>
      </c>
      <c r="E27" s="22" t="s">
        <v>87</v>
      </c>
      <c r="F27" s="56">
        <v>43908.0</v>
      </c>
      <c r="G27" s="56">
        <v>44008.0</v>
      </c>
      <c r="H27" s="22" t="s">
        <v>88</v>
      </c>
      <c r="I27" s="22" t="s">
        <v>102</v>
      </c>
      <c r="J27" s="22">
        <v>0.0</v>
      </c>
      <c r="K27" s="22" t="s">
        <v>21</v>
      </c>
    </row>
    <row r="28" ht="12.0" customHeight="1">
      <c r="A28" s="54" t="s">
        <v>108</v>
      </c>
      <c r="B28" s="55" t="s">
        <v>109</v>
      </c>
      <c r="C28" s="22">
        <v>70.0</v>
      </c>
      <c r="D28" s="22">
        <v>10462.0</v>
      </c>
      <c r="E28" s="22" t="s">
        <v>87</v>
      </c>
      <c r="F28" s="56">
        <v>43908.0</v>
      </c>
      <c r="G28" s="56">
        <v>44008.0</v>
      </c>
      <c r="H28" s="22" t="s">
        <v>88</v>
      </c>
      <c r="I28" s="22" t="s">
        <v>102</v>
      </c>
      <c r="J28" s="22">
        <v>0.0</v>
      </c>
      <c r="K28" s="22" t="s">
        <v>21</v>
      </c>
    </row>
    <row r="29" ht="12.0" customHeight="1">
      <c r="A29" s="54" t="s">
        <v>110</v>
      </c>
      <c r="B29" s="55" t="s">
        <v>105</v>
      </c>
      <c r="C29" s="22">
        <v>70.0</v>
      </c>
      <c r="D29" s="22">
        <v>10462.0</v>
      </c>
      <c r="E29" s="22" t="s">
        <v>87</v>
      </c>
      <c r="F29" s="56">
        <v>43908.0</v>
      </c>
      <c r="G29" s="56">
        <v>44008.0</v>
      </c>
      <c r="H29" s="22" t="s">
        <v>88</v>
      </c>
      <c r="I29" s="22" t="s">
        <v>102</v>
      </c>
      <c r="J29" s="22">
        <v>0.0</v>
      </c>
      <c r="K29" s="22" t="s">
        <v>21</v>
      </c>
    </row>
    <row r="30" ht="12.0" customHeight="1">
      <c r="A30" s="54" t="s">
        <v>111</v>
      </c>
      <c r="B30" s="55" t="s">
        <v>112</v>
      </c>
      <c r="C30" s="22">
        <v>70.0</v>
      </c>
      <c r="D30" s="22">
        <v>10462.0</v>
      </c>
      <c r="E30" s="22" t="s">
        <v>87</v>
      </c>
      <c r="F30" s="56">
        <v>43908.0</v>
      </c>
      <c r="G30" s="56">
        <v>44008.0</v>
      </c>
      <c r="H30" s="22" t="s">
        <v>88</v>
      </c>
      <c r="I30" s="22" t="s">
        <v>102</v>
      </c>
      <c r="J30" s="22">
        <v>0.0</v>
      </c>
      <c r="K30" s="22" t="s">
        <v>21</v>
      </c>
    </row>
    <row r="31" ht="12.0" customHeight="1">
      <c r="A31" s="22" t="s">
        <v>113</v>
      </c>
      <c r="B31" s="22" t="s">
        <v>114</v>
      </c>
      <c r="C31" s="22" t="s">
        <v>115</v>
      </c>
      <c r="D31" s="22">
        <v>286.0</v>
      </c>
      <c r="E31" s="22" t="s">
        <v>78</v>
      </c>
      <c r="F31" s="56">
        <v>39738.0</v>
      </c>
      <c r="G31" s="56">
        <v>40830.0</v>
      </c>
      <c r="H31" s="22" t="s">
        <v>75</v>
      </c>
      <c r="I31" s="58" t="s">
        <v>76</v>
      </c>
      <c r="M31" s="22" t="s">
        <v>116</v>
      </c>
    </row>
    <row r="32" ht="12.0" customHeight="1">
      <c r="A32" s="22" t="s">
        <v>117</v>
      </c>
      <c r="B32" s="59" t="s">
        <v>118</v>
      </c>
      <c r="D32" s="22">
        <v>66059.0</v>
      </c>
      <c r="E32" s="22" t="s">
        <v>119</v>
      </c>
      <c r="F32" s="56">
        <v>38718.0</v>
      </c>
      <c r="G32" s="56">
        <v>41640.0</v>
      </c>
      <c r="H32" s="60" t="s">
        <v>120</v>
      </c>
      <c r="I32" s="61" t="s">
        <v>121</v>
      </c>
      <c r="J32" s="22">
        <v>0.0</v>
      </c>
      <c r="K32" s="22" t="s">
        <v>21</v>
      </c>
      <c r="M32" s="57" t="s">
        <v>122</v>
      </c>
    </row>
    <row r="33" ht="12.0" customHeight="1">
      <c r="A33" s="58" t="s">
        <v>123</v>
      </c>
      <c r="C33" s="58">
        <v>0.0</v>
      </c>
      <c r="D33" s="58">
        <v>40.0</v>
      </c>
      <c r="E33" s="58" t="s">
        <v>78</v>
      </c>
      <c r="F33" s="62">
        <v>39689.0</v>
      </c>
      <c r="G33" s="62">
        <v>40395.0</v>
      </c>
      <c r="H33" s="58" t="s">
        <v>75</v>
      </c>
      <c r="I33" s="58" t="s">
        <v>124</v>
      </c>
      <c r="M33" s="17" t="s">
        <v>125</v>
      </c>
    </row>
    <row r="34" ht="12.0" customHeight="1">
      <c r="A34" s="58" t="s">
        <v>123</v>
      </c>
      <c r="C34" s="58">
        <v>10.0</v>
      </c>
      <c r="D34" s="58">
        <v>40.0</v>
      </c>
      <c r="E34" s="58" t="s">
        <v>78</v>
      </c>
      <c r="F34" s="62">
        <v>39689.0</v>
      </c>
      <c r="G34" s="62">
        <v>40395.0</v>
      </c>
      <c r="H34" s="58" t="s">
        <v>75</v>
      </c>
      <c r="I34" s="58" t="s">
        <v>124</v>
      </c>
    </row>
    <row r="35" ht="12.0" customHeight="1">
      <c r="A35" s="58" t="s">
        <v>123</v>
      </c>
      <c r="C35" s="22">
        <v>30.0</v>
      </c>
      <c r="D35" s="58">
        <v>40.0</v>
      </c>
      <c r="E35" s="58" t="s">
        <v>78</v>
      </c>
      <c r="F35" s="62">
        <v>39689.0</v>
      </c>
      <c r="G35" s="62">
        <v>40395.0</v>
      </c>
      <c r="H35" s="58" t="s">
        <v>75</v>
      </c>
      <c r="I35" s="58" t="s">
        <v>124</v>
      </c>
    </row>
    <row r="36" ht="12.0" customHeight="1">
      <c r="A36" s="58" t="s">
        <v>123</v>
      </c>
      <c r="C36" s="22">
        <v>50.0</v>
      </c>
      <c r="D36" s="58">
        <v>40.0</v>
      </c>
      <c r="E36" s="58" t="s">
        <v>78</v>
      </c>
      <c r="F36" s="62">
        <v>39689.0</v>
      </c>
      <c r="G36" s="62">
        <v>40395.0</v>
      </c>
      <c r="H36" s="58" t="s">
        <v>75</v>
      </c>
      <c r="I36" s="58" t="s">
        <v>124</v>
      </c>
    </row>
    <row r="37" ht="12.0" customHeight="1">
      <c r="A37" s="58" t="s">
        <v>123</v>
      </c>
      <c r="C37" s="22">
        <v>70.0</v>
      </c>
      <c r="D37" s="58">
        <v>40.0</v>
      </c>
      <c r="E37" s="58" t="s">
        <v>78</v>
      </c>
      <c r="F37" s="62">
        <v>39689.0</v>
      </c>
      <c r="G37" s="62">
        <v>40395.0</v>
      </c>
      <c r="H37" s="58" t="s">
        <v>75</v>
      </c>
      <c r="I37" s="58" t="s">
        <v>124</v>
      </c>
    </row>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2" ref="M19"/>
    <hyperlink r:id="rId3" ref="M25"/>
    <hyperlink r:id="rId4" ref="M32"/>
    <hyperlink r:id="rId5" ref="M33"/>
  </hyperlinks>
  <printOptions/>
  <pageMargins bottom="1.0" footer="0.0" header="0.0" left="0.75" right="0.75" top="1.0"/>
  <pageSetup orientation="portrait"/>
  <drawing r:id="rId6"/>
  <legacyDrawing r:id="rId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335</v>
      </c>
      <c r="C2" s="71" t="s">
        <v>336</v>
      </c>
      <c r="D2" s="22">
        <v>350697.0</v>
      </c>
      <c r="E2" s="22" t="s">
        <v>175</v>
      </c>
      <c r="F2" s="56">
        <v>39083.0</v>
      </c>
      <c r="G2" s="56">
        <v>41868.0</v>
      </c>
      <c r="H2" s="22" t="s">
        <v>88</v>
      </c>
      <c r="I2" s="66" t="s">
        <v>337</v>
      </c>
      <c r="J2" s="22">
        <v>1.0</v>
      </c>
      <c r="K2" s="22" t="s">
        <v>328</v>
      </c>
      <c r="M2" s="57" t="s">
        <v>189</v>
      </c>
    </row>
    <row r="3" ht="12.0" customHeight="1">
      <c r="A3" s="58" t="s">
        <v>185</v>
      </c>
      <c r="B3" s="55" t="s">
        <v>338</v>
      </c>
      <c r="C3" s="71" t="s">
        <v>339</v>
      </c>
      <c r="D3" s="22">
        <v>350697.0</v>
      </c>
      <c r="E3" s="22" t="s">
        <v>175</v>
      </c>
      <c r="F3" s="56">
        <v>39083.0</v>
      </c>
      <c r="G3" s="56">
        <v>41868.0</v>
      </c>
      <c r="H3" s="22" t="s">
        <v>88</v>
      </c>
      <c r="I3" s="66" t="s">
        <v>337</v>
      </c>
      <c r="J3" s="22">
        <v>2.0</v>
      </c>
      <c r="K3" s="22" t="s">
        <v>328</v>
      </c>
    </row>
    <row r="4" ht="12.0" customHeight="1">
      <c r="A4" s="58" t="s">
        <v>185</v>
      </c>
      <c r="B4" s="55" t="s">
        <v>340</v>
      </c>
      <c r="C4" s="71" t="s">
        <v>250</v>
      </c>
      <c r="D4" s="22">
        <v>350697.0</v>
      </c>
      <c r="E4" s="22" t="s">
        <v>175</v>
      </c>
      <c r="F4" s="56">
        <v>39083.0</v>
      </c>
      <c r="G4" s="56">
        <v>41868.0</v>
      </c>
      <c r="H4" s="22" t="s">
        <v>88</v>
      </c>
      <c r="I4" s="66" t="s">
        <v>337</v>
      </c>
      <c r="J4" s="22">
        <v>47.0</v>
      </c>
      <c r="K4" s="22" t="s">
        <v>27</v>
      </c>
    </row>
    <row r="5" ht="12.0" customHeight="1">
      <c r="A5" s="58" t="s">
        <v>185</v>
      </c>
      <c r="B5" s="55" t="s">
        <v>341</v>
      </c>
      <c r="C5" s="71" t="s">
        <v>342</v>
      </c>
      <c r="D5" s="22">
        <v>350697.0</v>
      </c>
      <c r="E5" s="22" t="s">
        <v>175</v>
      </c>
      <c r="F5" s="56">
        <v>39083.0</v>
      </c>
      <c r="G5" s="56">
        <v>41868.0</v>
      </c>
      <c r="H5" s="22" t="s">
        <v>88</v>
      </c>
      <c r="I5" s="66" t="s">
        <v>337</v>
      </c>
      <c r="J5" s="22">
        <v>3.0</v>
      </c>
      <c r="K5" s="22" t="s">
        <v>328</v>
      </c>
    </row>
    <row r="6" ht="12.0" customHeight="1">
      <c r="A6" s="58" t="s">
        <v>185</v>
      </c>
      <c r="B6" s="55" t="s">
        <v>343</v>
      </c>
      <c r="C6" s="71" t="s">
        <v>344</v>
      </c>
      <c r="D6" s="22">
        <v>350697.0</v>
      </c>
      <c r="E6" s="22" t="s">
        <v>175</v>
      </c>
      <c r="F6" s="56">
        <v>39083.0</v>
      </c>
      <c r="G6" s="56">
        <v>41868.0</v>
      </c>
      <c r="H6" s="22" t="s">
        <v>88</v>
      </c>
      <c r="I6" s="66" t="s">
        <v>337</v>
      </c>
      <c r="J6" s="72">
        <v>39.0</v>
      </c>
      <c r="K6" s="72" t="s">
        <v>27</v>
      </c>
      <c r="L6" s="71"/>
      <c r="M6" s="71"/>
      <c r="N6" s="71"/>
      <c r="O6" s="71"/>
      <c r="P6" s="71"/>
      <c r="Q6" s="71"/>
      <c r="R6" s="71"/>
      <c r="S6" s="71"/>
    </row>
    <row r="7" ht="12.0" customHeight="1">
      <c r="A7" s="58" t="s">
        <v>185</v>
      </c>
      <c r="B7" s="55" t="s">
        <v>345</v>
      </c>
      <c r="C7" s="71" t="s">
        <v>242</v>
      </c>
      <c r="D7" s="22">
        <v>350697.0</v>
      </c>
      <c r="E7" s="22" t="s">
        <v>175</v>
      </c>
      <c r="F7" s="56">
        <v>39083.0</v>
      </c>
      <c r="G7" s="56">
        <v>41868.0</v>
      </c>
      <c r="H7" s="22" t="s">
        <v>88</v>
      </c>
      <c r="I7" s="66" t="s">
        <v>337</v>
      </c>
      <c r="J7" s="22">
        <v>2.0</v>
      </c>
      <c r="K7" s="22" t="s">
        <v>328</v>
      </c>
    </row>
    <row r="8" ht="12.0" customHeight="1">
      <c r="A8" s="58" t="s">
        <v>185</v>
      </c>
      <c r="B8" s="55" t="s">
        <v>346</v>
      </c>
      <c r="C8" s="71" t="s">
        <v>347</v>
      </c>
      <c r="D8" s="22">
        <v>350697.0</v>
      </c>
      <c r="E8" s="22" t="s">
        <v>175</v>
      </c>
      <c r="F8" s="56">
        <v>39083.0</v>
      </c>
      <c r="G8" s="56">
        <v>41868.0</v>
      </c>
      <c r="H8" s="22" t="s">
        <v>88</v>
      </c>
      <c r="I8" s="66" t="s">
        <v>337</v>
      </c>
      <c r="J8" s="22">
        <v>2.0</v>
      </c>
      <c r="K8" s="22" t="s">
        <v>328</v>
      </c>
    </row>
    <row r="9" ht="12.0" customHeight="1">
      <c r="A9" s="58" t="s">
        <v>185</v>
      </c>
      <c r="B9" s="55" t="s">
        <v>348</v>
      </c>
      <c r="C9" s="71" t="s">
        <v>304</v>
      </c>
      <c r="D9" s="22">
        <v>350697.0</v>
      </c>
      <c r="E9" s="22" t="s">
        <v>175</v>
      </c>
      <c r="F9" s="56">
        <v>39083.0</v>
      </c>
      <c r="G9" s="56">
        <v>41868.0</v>
      </c>
      <c r="H9" s="22" t="s">
        <v>88</v>
      </c>
      <c r="I9" s="66" t="s">
        <v>337</v>
      </c>
      <c r="J9" s="22">
        <v>2.0</v>
      </c>
      <c r="K9" s="22" t="s">
        <v>328</v>
      </c>
    </row>
    <row r="10" ht="12.0" customHeight="1">
      <c r="A10" s="58" t="s">
        <v>185</v>
      </c>
      <c r="B10" s="55" t="s">
        <v>349</v>
      </c>
      <c r="C10" s="71" t="s">
        <v>350</v>
      </c>
      <c r="D10" s="22">
        <v>350697.0</v>
      </c>
      <c r="E10" s="22" t="s">
        <v>175</v>
      </c>
      <c r="F10" s="56">
        <v>39083.0</v>
      </c>
      <c r="G10" s="56">
        <v>41868.0</v>
      </c>
      <c r="H10" s="22" t="s">
        <v>88</v>
      </c>
      <c r="I10" s="66" t="s">
        <v>337</v>
      </c>
      <c r="J10" s="22">
        <v>3.0</v>
      </c>
      <c r="K10" s="22" t="s">
        <v>328</v>
      </c>
    </row>
    <row r="11" ht="12.0" customHeight="1">
      <c r="A11" s="58" t="s">
        <v>185</v>
      </c>
      <c r="B11" s="55" t="s">
        <v>351</v>
      </c>
      <c r="C11" s="71" t="s">
        <v>352</v>
      </c>
      <c r="D11" s="22">
        <v>350697.0</v>
      </c>
      <c r="E11" s="22" t="s">
        <v>175</v>
      </c>
      <c r="F11" s="56">
        <v>39083.0</v>
      </c>
      <c r="G11" s="56">
        <v>41868.0</v>
      </c>
      <c r="H11" s="22" t="s">
        <v>88</v>
      </c>
      <c r="I11" s="66" t="s">
        <v>337</v>
      </c>
      <c r="J11" s="22">
        <v>3.0</v>
      </c>
      <c r="K11" s="22" t="s">
        <v>328</v>
      </c>
    </row>
    <row r="12" ht="12.0" customHeight="1">
      <c r="A12" s="58" t="s">
        <v>185</v>
      </c>
      <c r="B12" s="55" t="s">
        <v>353</v>
      </c>
      <c r="C12" s="71" t="s">
        <v>354</v>
      </c>
      <c r="D12" s="22">
        <v>350697.0</v>
      </c>
      <c r="E12" s="22" t="s">
        <v>175</v>
      </c>
      <c r="F12" s="56">
        <v>39083.0</v>
      </c>
      <c r="G12" s="56">
        <v>41868.0</v>
      </c>
      <c r="H12" s="22" t="s">
        <v>88</v>
      </c>
      <c r="I12" s="66" t="s">
        <v>337</v>
      </c>
      <c r="J12" s="22">
        <v>3.0</v>
      </c>
      <c r="K12" s="22" t="s">
        <v>328</v>
      </c>
    </row>
    <row r="13" ht="12.0" customHeight="1">
      <c r="A13" s="58" t="s">
        <v>185</v>
      </c>
      <c r="B13" s="55" t="s">
        <v>355</v>
      </c>
      <c r="C13" s="71" t="s">
        <v>356</v>
      </c>
      <c r="D13" s="22">
        <v>350697.0</v>
      </c>
      <c r="E13" s="22" t="s">
        <v>175</v>
      </c>
      <c r="F13" s="56">
        <v>39083.0</v>
      </c>
      <c r="G13" s="56">
        <v>41868.0</v>
      </c>
      <c r="H13" s="22" t="s">
        <v>88</v>
      </c>
      <c r="I13" s="66" t="s">
        <v>337</v>
      </c>
      <c r="J13" s="22">
        <v>3.0</v>
      </c>
      <c r="K13" s="22" t="s">
        <v>328</v>
      </c>
    </row>
    <row r="14" ht="12.0" customHeight="1">
      <c r="A14" s="58" t="s">
        <v>185</v>
      </c>
      <c r="B14" s="55" t="s">
        <v>357</v>
      </c>
      <c r="C14" s="71" t="s">
        <v>358</v>
      </c>
      <c r="D14" s="22">
        <v>350697.0</v>
      </c>
      <c r="E14" s="22" t="s">
        <v>175</v>
      </c>
      <c r="F14" s="56">
        <v>39083.0</v>
      </c>
      <c r="G14" s="56">
        <v>41868.0</v>
      </c>
      <c r="H14" s="22" t="s">
        <v>88</v>
      </c>
      <c r="I14" s="66" t="s">
        <v>337</v>
      </c>
      <c r="J14" s="22">
        <v>3.0</v>
      </c>
      <c r="K14" s="22" t="s">
        <v>328</v>
      </c>
    </row>
    <row r="15" ht="12.0" customHeight="1">
      <c r="A15" s="58" t="s">
        <v>185</v>
      </c>
      <c r="B15" s="55" t="s">
        <v>359</v>
      </c>
      <c r="C15" s="71" t="s">
        <v>360</v>
      </c>
      <c r="D15" s="22">
        <v>350697.0</v>
      </c>
      <c r="E15" s="22" t="s">
        <v>175</v>
      </c>
      <c r="F15" s="56">
        <v>39083.0</v>
      </c>
      <c r="G15" s="56">
        <v>41868.0</v>
      </c>
      <c r="H15" s="22" t="s">
        <v>88</v>
      </c>
      <c r="I15" s="66" t="s">
        <v>337</v>
      </c>
      <c r="J15" s="22">
        <v>4.0</v>
      </c>
      <c r="K15" s="22" t="s">
        <v>328</v>
      </c>
    </row>
    <row r="16" ht="12.0" customHeight="1">
      <c r="A16" s="58" t="s">
        <v>185</v>
      </c>
      <c r="B16" s="55" t="s">
        <v>361</v>
      </c>
      <c r="C16" s="71" t="s">
        <v>362</v>
      </c>
      <c r="D16" s="22">
        <v>350697.0</v>
      </c>
      <c r="E16" s="22" t="s">
        <v>175</v>
      </c>
      <c r="F16" s="56">
        <v>39083.0</v>
      </c>
      <c r="G16" s="56">
        <v>41868.0</v>
      </c>
      <c r="H16" s="22" t="s">
        <v>88</v>
      </c>
      <c r="I16" s="66" t="s">
        <v>337</v>
      </c>
      <c r="J16" s="22">
        <v>4.0</v>
      </c>
      <c r="K16" s="22" t="s">
        <v>328</v>
      </c>
    </row>
    <row r="17" ht="12.0" customHeight="1">
      <c r="A17" s="58" t="s">
        <v>185</v>
      </c>
      <c r="B17" s="55" t="s">
        <v>363</v>
      </c>
      <c r="C17" s="71" t="s">
        <v>243</v>
      </c>
      <c r="D17" s="22">
        <v>350697.0</v>
      </c>
      <c r="E17" s="22" t="s">
        <v>175</v>
      </c>
      <c r="F17" s="56">
        <v>39083.0</v>
      </c>
      <c r="G17" s="56">
        <v>41868.0</v>
      </c>
      <c r="H17" s="22" t="s">
        <v>88</v>
      </c>
      <c r="I17" s="66" t="s">
        <v>337</v>
      </c>
      <c r="J17" s="22">
        <v>8.0</v>
      </c>
      <c r="K17" s="22" t="s">
        <v>27</v>
      </c>
    </row>
    <row r="18" ht="12.0" customHeight="1">
      <c r="A18" s="58" t="s">
        <v>185</v>
      </c>
      <c r="B18" s="55" t="s">
        <v>364</v>
      </c>
      <c r="C18" s="71" t="s">
        <v>365</v>
      </c>
      <c r="D18" s="22">
        <v>350697.0</v>
      </c>
      <c r="E18" s="22" t="s">
        <v>175</v>
      </c>
      <c r="F18" s="56">
        <v>39083.0</v>
      </c>
      <c r="G18" s="56">
        <v>41868.0</v>
      </c>
      <c r="H18" s="22" t="s">
        <v>88</v>
      </c>
      <c r="I18" s="66" t="s">
        <v>337</v>
      </c>
      <c r="J18" s="22">
        <v>100.0</v>
      </c>
      <c r="K18" s="22" t="s">
        <v>27</v>
      </c>
    </row>
    <row r="19" ht="12.0" customHeight="1">
      <c r="A19" s="58" t="s">
        <v>190</v>
      </c>
      <c r="B19" s="55" t="s">
        <v>366</v>
      </c>
      <c r="C19" s="54" t="s">
        <v>336</v>
      </c>
      <c r="D19" s="22">
        <v>350697.0</v>
      </c>
      <c r="E19" s="22" t="s">
        <v>175</v>
      </c>
      <c r="F19" s="56">
        <v>39083.0</v>
      </c>
      <c r="G19" s="56">
        <v>41868.0</v>
      </c>
      <c r="H19" s="22" t="s">
        <v>88</v>
      </c>
      <c r="I19" s="66" t="s">
        <v>192</v>
      </c>
      <c r="J19" s="22">
        <v>90.0</v>
      </c>
      <c r="K19" s="22" t="s">
        <v>27</v>
      </c>
      <c r="M19" s="57" t="s">
        <v>193</v>
      </c>
    </row>
    <row r="20" ht="12.0" customHeight="1">
      <c r="A20" s="58" t="s">
        <v>190</v>
      </c>
      <c r="B20" s="55" t="s">
        <v>367</v>
      </c>
      <c r="C20" s="54" t="s">
        <v>339</v>
      </c>
      <c r="D20" s="22">
        <v>350697.0</v>
      </c>
      <c r="E20" s="22" t="s">
        <v>175</v>
      </c>
      <c r="F20" s="56">
        <v>39083.0</v>
      </c>
      <c r="G20" s="56">
        <v>41868.0</v>
      </c>
      <c r="H20" s="22" t="s">
        <v>88</v>
      </c>
      <c r="I20" s="66" t="s">
        <v>192</v>
      </c>
      <c r="J20" s="54">
        <v>2.0</v>
      </c>
      <c r="K20" s="54" t="s">
        <v>328</v>
      </c>
      <c r="L20" s="54"/>
      <c r="M20" s="54"/>
      <c r="N20" s="54"/>
      <c r="O20" s="54"/>
      <c r="P20" s="54"/>
      <c r="Q20" s="54"/>
      <c r="R20" s="54" t="s">
        <v>358</v>
      </c>
      <c r="S20" s="54" t="s">
        <v>360</v>
      </c>
      <c r="T20" s="54" t="s">
        <v>362</v>
      </c>
    </row>
    <row r="21" ht="12.0" customHeight="1">
      <c r="A21" s="58" t="s">
        <v>190</v>
      </c>
      <c r="B21" s="55" t="s">
        <v>368</v>
      </c>
      <c r="C21" s="54" t="s">
        <v>250</v>
      </c>
      <c r="D21" s="22">
        <v>350697.0</v>
      </c>
      <c r="E21" s="22" t="s">
        <v>175</v>
      </c>
      <c r="F21" s="56">
        <v>39083.0</v>
      </c>
      <c r="G21" s="56">
        <v>41868.0</v>
      </c>
      <c r="H21" s="22" t="s">
        <v>88</v>
      </c>
      <c r="I21" s="66" t="s">
        <v>192</v>
      </c>
      <c r="J21" s="22">
        <v>3.0</v>
      </c>
      <c r="K21" s="54" t="s">
        <v>328</v>
      </c>
    </row>
    <row r="22" ht="12.0" customHeight="1">
      <c r="A22" s="58" t="s">
        <v>190</v>
      </c>
      <c r="B22" s="55" t="s">
        <v>369</v>
      </c>
      <c r="C22" s="54" t="s">
        <v>342</v>
      </c>
      <c r="D22" s="22">
        <v>350697.0</v>
      </c>
      <c r="E22" s="22" t="s">
        <v>175</v>
      </c>
      <c r="F22" s="56">
        <v>39083.0</v>
      </c>
      <c r="G22" s="56">
        <v>41868.0</v>
      </c>
      <c r="H22" s="22" t="s">
        <v>88</v>
      </c>
      <c r="I22" s="66" t="s">
        <v>192</v>
      </c>
      <c r="J22" s="22">
        <v>2.0</v>
      </c>
      <c r="K22" s="54" t="s">
        <v>328</v>
      </c>
    </row>
    <row r="23" ht="12.0" customHeight="1">
      <c r="A23" s="58" t="s">
        <v>190</v>
      </c>
      <c r="B23" s="55" t="s">
        <v>370</v>
      </c>
      <c r="C23" s="54" t="s">
        <v>344</v>
      </c>
      <c r="D23" s="22">
        <v>350697.0</v>
      </c>
      <c r="E23" s="22" t="s">
        <v>175</v>
      </c>
      <c r="F23" s="56">
        <v>39083.0</v>
      </c>
      <c r="G23" s="56">
        <v>41868.0</v>
      </c>
      <c r="H23" s="22" t="s">
        <v>88</v>
      </c>
      <c r="I23" s="66" t="s">
        <v>192</v>
      </c>
      <c r="J23" s="22">
        <v>2.0</v>
      </c>
      <c r="K23" s="54" t="s">
        <v>328</v>
      </c>
    </row>
    <row r="24" ht="12.0" customHeight="1">
      <c r="A24" s="58" t="s">
        <v>190</v>
      </c>
      <c r="B24" s="55" t="s">
        <v>371</v>
      </c>
      <c r="C24" s="54" t="s">
        <v>242</v>
      </c>
      <c r="D24" s="22">
        <v>350697.0</v>
      </c>
      <c r="E24" s="22" t="s">
        <v>175</v>
      </c>
      <c r="F24" s="56">
        <v>39083.0</v>
      </c>
      <c r="G24" s="56">
        <v>41868.0</v>
      </c>
      <c r="H24" s="22" t="s">
        <v>88</v>
      </c>
      <c r="I24" s="66" t="s">
        <v>192</v>
      </c>
      <c r="J24" s="22">
        <v>7.0</v>
      </c>
      <c r="K24" s="22" t="s">
        <v>27</v>
      </c>
    </row>
    <row r="25" ht="12.0" customHeight="1">
      <c r="A25" s="58" t="s">
        <v>190</v>
      </c>
      <c r="B25" s="55" t="s">
        <v>372</v>
      </c>
      <c r="C25" s="54" t="s">
        <v>347</v>
      </c>
      <c r="D25" s="22">
        <v>350697.0</v>
      </c>
      <c r="E25" s="22" t="s">
        <v>175</v>
      </c>
      <c r="F25" s="56">
        <v>39083.0</v>
      </c>
      <c r="G25" s="56">
        <v>41868.0</v>
      </c>
      <c r="H25" s="22" t="s">
        <v>88</v>
      </c>
      <c r="I25" s="66" t="s">
        <v>192</v>
      </c>
      <c r="J25" s="22">
        <v>2.0</v>
      </c>
      <c r="K25" s="22" t="s">
        <v>328</v>
      </c>
    </row>
    <row r="26" ht="12.0" customHeight="1">
      <c r="A26" s="58" t="s">
        <v>190</v>
      </c>
      <c r="B26" s="55" t="s">
        <v>373</v>
      </c>
      <c r="C26" s="54" t="s">
        <v>304</v>
      </c>
      <c r="D26" s="22">
        <v>350697.0</v>
      </c>
      <c r="E26" s="22" t="s">
        <v>175</v>
      </c>
      <c r="F26" s="56">
        <v>39083.0</v>
      </c>
      <c r="G26" s="56">
        <v>41868.0</v>
      </c>
      <c r="H26" s="22" t="s">
        <v>88</v>
      </c>
      <c r="I26" s="66" t="s">
        <v>192</v>
      </c>
      <c r="J26" s="22">
        <v>2.0</v>
      </c>
      <c r="K26" s="22" t="s">
        <v>328</v>
      </c>
    </row>
    <row r="27" ht="12.0" customHeight="1">
      <c r="A27" s="58" t="s">
        <v>190</v>
      </c>
      <c r="B27" s="55" t="s">
        <v>374</v>
      </c>
      <c r="C27" s="54" t="s">
        <v>350</v>
      </c>
      <c r="D27" s="22">
        <v>350697.0</v>
      </c>
      <c r="E27" s="22" t="s">
        <v>175</v>
      </c>
      <c r="F27" s="56">
        <v>39083.0</v>
      </c>
      <c r="G27" s="56">
        <v>41868.0</v>
      </c>
      <c r="H27" s="22" t="s">
        <v>88</v>
      </c>
      <c r="I27" s="66" t="s">
        <v>192</v>
      </c>
      <c r="J27" s="22">
        <v>2.0</v>
      </c>
      <c r="K27" s="22" t="s">
        <v>328</v>
      </c>
    </row>
    <row r="28" ht="12.0" customHeight="1">
      <c r="A28" s="58" t="s">
        <v>190</v>
      </c>
      <c r="B28" s="55" t="s">
        <v>375</v>
      </c>
      <c r="C28" s="54" t="s">
        <v>352</v>
      </c>
      <c r="D28" s="22">
        <v>350697.0</v>
      </c>
      <c r="E28" s="22" t="s">
        <v>175</v>
      </c>
      <c r="F28" s="56">
        <v>39083.0</v>
      </c>
      <c r="G28" s="56">
        <v>41868.0</v>
      </c>
      <c r="H28" s="22" t="s">
        <v>88</v>
      </c>
      <c r="I28" s="66" t="s">
        <v>192</v>
      </c>
      <c r="J28" s="22">
        <v>4.0</v>
      </c>
      <c r="K28" s="22" t="s">
        <v>328</v>
      </c>
    </row>
    <row r="29" ht="12.0" customHeight="1">
      <c r="A29" s="58" t="s">
        <v>190</v>
      </c>
      <c r="B29" s="55" t="s">
        <v>376</v>
      </c>
      <c r="C29" s="54" t="s">
        <v>354</v>
      </c>
      <c r="D29" s="22">
        <v>350697.0</v>
      </c>
      <c r="E29" s="22" t="s">
        <v>175</v>
      </c>
      <c r="F29" s="56">
        <v>39083.0</v>
      </c>
      <c r="G29" s="56">
        <v>41868.0</v>
      </c>
      <c r="H29" s="22" t="s">
        <v>88</v>
      </c>
      <c r="I29" s="66" t="s">
        <v>192</v>
      </c>
      <c r="J29" s="22">
        <v>2.0</v>
      </c>
      <c r="K29" s="22" t="s">
        <v>328</v>
      </c>
    </row>
    <row r="30" ht="12.0" customHeight="1">
      <c r="A30" s="58" t="s">
        <v>190</v>
      </c>
      <c r="B30" s="55" t="s">
        <v>377</v>
      </c>
      <c r="C30" s="54" t="s">
        <v>356</v>
      </c>
      <c r="D30" s="22">
        <v>350697.0</v>
      </c>
      <c r="E30" s="22" t="s">
        <v>175</v>
      </c>
      <c r="F30" s="56">
        <v>39083.0</v>
      </c>
      <c r="G30" s="56">
        <v>41868.0</v>
      </c>
      <c r="H30" s="22" t="s">
        <v>88</v>
      </c>
      <c r="I30" s="66" t="s">
        <v>192</v>
      </c>
      <c r="J30" s="22">
        <v>4.0</v>
      </c>
      <c r="K30" s="22" t="s">
        <v>328</v>
      </c>
    </row>
    <row r="31" ht="12.0" customHeight="1">
      <c r="A31" s="58" t="s">
        <v>190</v>
      </c>
      <c r="B31" s="55" t="s">
        <v>378</v>
      </c>
      <c r="C31" s="54" t="s">
        <v>358</v>
      </c>
      <c r="D31" s="22">
        <v>350697.0</v>
      </c>
      <c r="E31" s="22" t="s">
        <v>175</v>
      </c>
      <c r="F31" s="56">
        <v>39083.0</v>
      </c>
      <c r="G31" s="56">
        <v>41868.0</v>
      </c>
      <c r="H31" s="22" t="s">
        <v>88</v>
      </c>
      <c r="I31" s="66" t="s">
        <v>192</v>
      </c>
      <c r="J31" s="22">
        <v>2.0</v>
      </c>
      <c r="K31" s="22" t="s">
        <v>328</v>
      </c>
    </row>
    <row r="32" ht="12.0" customHeight="1">
      <c r="A32" s="58" t="s">
        <v>190</v>
      </c>
      <c r="B32" s="55" t="s">
        <v>379</v>
      </c>
      <c r="C32" s="54" t="s">
        <v>360</v>
      </c>
      <c r="D32" s="22">
        <v>350697.0</v>
      </c>
      <c r="E32" s="22" t="s">
        <v>175</v>
      </c>
      <c r="F32" s="56">
        <v>39083.0</v>
      </c>
      <c r="G32" s="56">
        <v>41868.0</v>
      </c>
      <c r="H32" s="22" t="s">
        <v>88</v>
      </c>
      <c r="I32" s="66" t="s">
        <v>192</v>
      </c>
      <c r="J32" s="22">
        <v>2.0</v>
      </c>
      <c r="K32" s="22" t="s">
        <v>328</v>
      </c>
    </row>
    <row r="33" ht="12.0" customHeight="1">
      <c r="A33" s="58" t="s">
        <v>190</v>
      </c>
      <c r="B33" s="55" t="s">
        <v>380</v>
      </c>
      <c r="C33" s="54" t="s">
        <v>362</v>
      </c>
      <c r="D33" s="22">
        <v>350697.0</v>
      </c>
      <c r="E33" s="22" t="s">
        <v>175</v>
      </c>
      <c r="F33" s="56">
        <v>39083.0</v>
      </c>
      <c r="G33" s="56">
        <v>41868.0</v>
      </c>
      <c r="H33" s="22" t="s">
        <v>88</v>
      </c>
      <c r="I33" s="66" t="s">
        <v>192</v>
      </c>
      <c r="J33" s="22">
        <v>2.0</v>
      </c>
      <c r="K33" s="22" t="s">
        <v>328</v>
      </c>
    </row>
    <row r="34" ht="12.0" customHeight="1">
      <c r="A34" s="22" t="s">
        <v>257</v>
      </c>
      <c r="B34" s="55" t="s">
        <v>381</v>
      </c>
      <c r="D34" s="22">
        <v>350697.0</v>
      </c>
      <c r="E34" s="22" t="s">
        <v>175</v>
      </c>
      <c r="F34" s="56">
        <v>39083.0</v>
      </c>
      <c r="G34" s="56">
        <v>41868.0</v>
      </c>
      <c r="H34" s="22" t="s">
        <v>88</v>
      </c>
      <c r="I34" s="55" t="s">
        <v>259</v>
      </c>
      <c r="J34" s="22">
        <v>0.0</v>
      </c>
      <c r="K34" s="22" t="s">
        <v>21</v>
      </c>
      <c r="M34" s="57" t="s">
        <v>260</v>
      </c>
    </row>
    <row r="35" ht="12.0" customHeight="1">
      <c r="A35" s="22" t="s">
        <v>257</v>
      </c>
      <c r="B35" s="55" t="s">
        <v>381</v>
      </c>
      <c r="D35" s="22">
        <v>135192.0</v>
      </c>
      <c r="E35" s="22" t="s">
        <v>187</v>
      </c>
      <c r="F35" s="56">
        <v>40179.0</v>
      </c>
      <c r="G35" s="56">
        <v>40638.0</v>
      </c>
      <c r="H35" s="22" t="s">
        <v>88</v>
      </c>
      <c r="I35" s="55" t="s">
        <v>259</v>
      </c>
      <c r="J35" s="22">
        <v>0.0</v>
      </c>
      <c r="K35" s="22" t="s">
        <v>21</v>
      </c>
    </row>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9"/>
    <hyperlink r:id="rId3" ref="M34"/>
  </hyperlinks>
  <printOptions/>
  <pageMargins bottom="1.0" footer="0.0" header="0.0" left="0.75" right="0.75" top="1.0"/>
  <pageSetup orientation="portrait"/>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346</v>
      </c>
      <c r="D2" s="22">
        <v>384422.0</v>
      </c>
      <c r="E2" s="22" t="s">
        <v>175</v>
      </c>
      <c r="F2" s="56">
        <v>39814.0</v>
      </c>
      <c r="G2" s="56">
        <v>41868.0</v>
      </c>
      <c r="H2" s="22" t="s">
        <v>88</v>
      </c>
      <c r="I2" s="66" t="s">
        <v>188</v>
      </c>
      <c r="J2" s="22">
        <v>88.0</v>
      </c>
      <c r="K2" s="22" t="s">
        <v>27</v>
      </c>
      <c r="M2" s="57" t="s">
        <v>189</v>
      </c>
    </row>
    <row r="3" ht="12.0" customHeight="1">
      <c r="A3" s="58" t="s">
        <v>185</v>
      </c>
      <c r="B3" s="55" t="s">
        <v>382</v>
      </c>
      <c r="D3" s="22">
        <v>384422.0</v>
      </c>
      <c r="E3" s="22" t="s">
        <v>175</v>
      </c>
      <c r="F3" s="56">
        <v>39814.0</v>
      </c>
      <c r="G3" s="56">
        <v>41868.0</v>
      </c>
      <c r="H3" s="22" t="s">
        <v>88</v>
      </c>
      <c r="I3" s="66" t="s">
        <v>188</v>
      </c>
      <c r="J3" s="22">
        <v>20.0</v>
      </c>
      <c r="K3" s="22" t="s">
        <v>27</v>
      </c>
    </row>
    <row r="4" ht="12.0" customHeight="1">
      <c r="A4" s="58" t="s">
        <v>185</v>
      </c>
      <c r="B4" s="55" t="s">
        <v>383</v>
      </c>
      <c r="D4" s="22">
        <v>384422.0</v>
      </c>
      <c r="E4" s="22" t="s">
        <v>175</v>
      </c>
      <c r="F4" s="56">
        <v>39814.0</v>
      </c>
      <c r="G4" s="56">
        <v>41868.0</v>
      </c>
      <c r="H4" s="22" t="s">
        <v>88</v>
      </c>
      <c r="I4" s="66" t="s">
        <v>188</v>
      </c>
      <c r="J4" s="22">
        <v>20.0</v>
      </c>
      <c r="K4" s="22" t="s">
        <v>27</v>
      </c>
    </row>
    <row r="5" ht="12.0" customHeight="1">
      <c r="A5" s="58" t="s">
        <v>185</v>
      </c>
      <c r="B5" s="55" t="s">
        <v>384</v>
      </c>
      <c r="D5" s="22">
        <v>384422.0</v>
      </c>
      <c r="E5" s="22" t="s">
        <v>175</v>
      </c>
      <c r="F5" s="56">
        <v>39814.0</v>
      </c>
      <c r="G5" s="56">
        <v>41868.0</v>
      </c>
      <c r="H5" s="22" t="s">
        <v>88</v>
      </c>
      <c r="I5" s="66" t="s">
        <v>188</v>
      </c>
      <c r="J5" s="22">
        <v>20.0</v>
      </c>
      <c r="K5" s="22" t="s">
        <v>27</v>
      </c>
    </row>
    <row r="6" ht="12.0" customHeight="1">
      <c r="A6" s="58" t="s">
        <v>185</v>
      </c>
      <c r="B6" s="55" t="s">
        <v>385</v>
      </c>
      <c r="D6" s="22">
        <v>384422.0</v>
      </c>
      <c r="E6" s="22" t="s">
        <v>175</v>
      </c>
      <c r="F6" s="56">
        <v>39814.0</v>
      </c>
      <c r="G6" s="56">
        <v>41868.0</v>
      </c>
      <c r="H6" s="22" t="s">
        <v>88</v>
      </c>
      <c r="I6" s="66" t="s">
        <v>188</v>
      </c>
      <c r="J6" s="22">
        <v>20.0</v>
      </c>
      <c r="K6" s="22" t="s">
        <v>27</v>
      </c>
    </row>
    <row r="7" ht="12.0" customHeight="1">
      <c r="A7" s="58" t="s">
        <v>185</v>
      </c>
      <c r="B7" s="55" t="s">
        <v>386</v>
      </c>
      <c r="D7" s="22">
        <v>384422.0</v>
      </c>
      <c r="E7" s="22" t="s">
        <v>175</v>
      </c>
      <c r="F7" s="56">
        <v>39814.0</v>
      </c>
      <c r="G7" s="56">
        <v>41868.0</v>
      </c>
      <c r="H7" s="22" t="s">
        <v>88</v>
      </c>
      <c r="I7" s="66" t="s">
        <v>188</v>
      </c>
      <c r="J7" s="22">
        <v>42.0</v>
      </c>
      <c r="K7" s="22" t="s">
        <v>27</v>
      </c>
    </row>
    <row r="8" ht="12.0" customHeight="1">
      <c r="A8" s="58" t="s">
        <v>185</v>
      </c>
      <c r="B8" s="55" t="s">
        <v>387</v>
      </c>
      <c r="D8" s="22">
        <v>384422.0</v>
      </c>
      <c r="E8" s="22" t="s">
        <v>175</v>
      </c>
      <c r="F8" s="56">
        <v>39814.0</v>
      </c>
      <c r="G8" s="56">
        <v>41868.0</v>
      </c>
      <c r="H8" s="22" t="s">
        <v>88</v>
      </c>
      <c r="I8" s="66" t="s">
        <v>188</v>
      </c>
      <c r="J8" s="22">
        <v>72.0</v>
      </c>
      <c r="K8" s="22" t="s">
        <v>27</v>
      </c>
    </row>
    <row r="9" ht="12.0" customHeight="1">
      <c r="A9" s="58" t="s">
        <v>185</v>
      </c>
      <c r="B9" s="55" t="s">
        <v>388</v>
      </c>
      <c r="D9" s="22">
        <v>384422.0</v>
      </c>
      <c r="E9" s="22" t="s">
        <v>175</v>
      </c>
      <c r="F9" s="56">
        <v>39814.0</v>
      </c>
      <c r="G9" s="56">
        <v>41868.0</v>
      </c>
      <c r="H9" s="22" t="s">
        <v>88</v>
      </c>
      <c r="I9" s="66" t="s">
        <v>188</v>
      </c>
      <c r="J9" s="22">
        <v>20.0</v>
      </c>
      <c r="K9" s="22" t="s">
        <v>27</v>
      </c>
    </row>
    <row r="10" ht="12.0" customHeight="1">
      <c r="A10" s="58" t="s">
        <v>185</v>
      </c>
      <c r="B10" s="55" t="s">
        <v>389</v>
      </c>
      <c r="D10" s="22">
        <v>384422.0</v>
      </c>
      <c r="E10" s="22" t="s">
        <v>175</v>
      </c>
      <c r="F10" s="56">
        <v>39814.0</v>
      </c>
      <c r="G10" s="56">
        <v>41868.0</v>
      </c>
      <c r="H10" s="22" t="s">
        <v>88</v>
      </c>
      <c r="I10" s="66" t="s">
        <v>188</v>
      </c>
      <c r="J10" s="22">
        <v>58.0</v>
      </c>
      <c r="K10" s="22" t="s">
        <v>27</v>
      </c>
    </row>
    <row r="11" ht="12.0" customHeight="1">
      <c r="A11" s="58" t="s">
        <v>185</v>
      </c>
      <c r="B11" s="55" t="s">
        <v>390</v>
      </c>
      <c r="D11" s="22">
        <v>384422.0</v>
      </c>
      <c r="E11" s="22" t="s">
        <v>175</v>
      </c>
      <c r="F11" s="56">
        <v>39814.0</v>
      </c>
      <c r="G11" s="56">
        <v>41868.0</v>
      </c>
      <c r="H11" s="22" t="s">
        <v>88</v>
      </c>
      <c r="I11" s="66" t="s">
        <v>188</v>
      </c>
      <c r="J11" s="22">
        <v>20.0</v>
      </c>
      <c r="K11" s="22" t="s">
        <v>27</v>
      </c>
    </row>
    <row r="12" ht="12.0" customHeight="1">
      <c r="A12" s="58" t="s">
        <v>190</v>
      </c>
      <c r="B12" s="55" t="s">
        <v>391</v>
      </c>
      <c r="D12" s="22">
        <v>384422.0</v>
      </c>
      <c r="E12" s="22" t="s">
        <v>175</v>
      </c>
      <c r="F12" s="56">
        <v>39814.0</v>
      </c>
      <c r="G12" s="56">
        <v>41868.0</v>
      </c>
      <c r="H12" s="22" t="s">
        <v>88</v>
      </c>
      <c r="I12" s="66" t="s">
        <v>192</v>
      </c>
      <c r="J12" s="22">
        <v>0.0</v>
      </c>
      <c r="K12" s="22" t="s">
        <v>21</v>
      </c>
      <c r="M12" s="57" t="s">
        <v>193</v>
      </c>
    </row>
    <row r="13" ht="12.0" customHeight="1">
      <c r="A13" s="58" t="s">
        <v>190</v>
      </c>
      <c r="B13" s="55" t="s">
        <v>392</v>
      </c>
      <c r="D13" s="22">
        <v>384422.0</v>
      </c>
      <c r="E13" s="22" t="s">
        <v>175</v>
      </c>
      <c r="F13" s="56">
        <v>39814.0</v>
      </c>
      <c r="G13" s="56">
        <v>41868.0</v>
      </c>
      <c r="H13" s="22" t="s">
        <v>88</v>
      </c>
      <c r="I13" s="66" t="s">
        <v>192</v>
      </c>
      <c r="J13" s="22">
        <v>0.0</v>
      </c>
      <c r="K13" s="22" t="s">
        <v>21</v>
      </c>
    </row>
    <row r="14" ht="12.0" customHeight="1">
      <c r="A14" s="58" t="s">
        <v>190</v>
      </c>
      <c r="B14" s="55" t="s">
        <v>393</v>
      </c>
      <c r="D14" s="22">
        <v>384422.0</v>
      </c>
      <c r="E14" s="22" t="s">
        <v>175</v>
      </c>
      <c r="F14" s="56">
        <v>39814.0</v>
      </c>
      <c r="G14" s="56">
        <v>41868.0</v>
      </c>
      <c r="H14" s="22" t="s">
        <v>88</v>
      </c>
      <c r="I14" s="66" t="s">
        <v>192</v>
      </c>
      <c r="J14" s="22">
        <v>0.0</v>
      </c>
      <c r="K14" s="22" t="s">
        <v>21</v>
      </c>
    </row>
    <row r="15" ht="12.0" customHeight="1">
      <c r="A15" s="58" t="s">
        <v>190</v>
      </c>
      <c r="B15" s="55" t="s">
        <v>394</v>
      </c>
      <c r="D15" s="22">
        <v>384422.0</v>
      </c>
      <c r="E15" s="22" t="s">
        <v>175</v>
      </c>
      <c r="F15" s="56">
        <v>39814.0</v>
      </c>
      <c r="G15" s="56">
        <v>41868.0</v>
      </c>
      <c r="H15" s="22" t="s">
        <v>88</v>
      </c>
      <c r="I15" s="66" t="s">
        <v>192</v>
      </c>
      <c r="J15" s="22">
        <v>0.0</v>
      </c>
      <c r="K15" s="22" t="s">
        <v>21</v>
      </c>
    </row>
    <row r="16" ht="12.0" customHeight="1">
      <c r="A16" s="58" t="s">
        <v>190</v>
      </c>
      <c r="B16" s="55" t="s">
        <v>395</v>
      </c>
      <c r="D16" s="22">
        <v>384422.0</v>
      </c>
      <c r="E16" s="22" t="s">
        <v>175</v>
      </c>
      <c r="F16" s="56">
        <v>39814.0</v>
      </c>
      <c r="G16" s="56">
        <v>41868.0</v>
      </c>
      <c r="H16" s="22" t="s">
        <v>88</v>
      </c>
      <c r="I16" s="66" t="s">
        <v>192</v>
      </c>
      <c r="J16" s="22">
        <v>0.0</v>
      </c>
      <c r="K16" s="22" t="s">
        <v>21</v>
      </c>
    </row>
    <row r="17" ht="12.0" customHeight="1">
      <c r="A17" s="58" t="s">
        <v>190</v>
      </c>
      <c r="B17" s="55" t="s">
        <v>396</v>
      </c>
      <c r="D17" s="22">
        <v>384422.0</v>
      </c>
      <c r="E17" s="22" t="s">
        <v>175</v>
      </c>
      <c r="F17" s="56">
        <v>39814.0</v>
      </c>
      <c r="G17" s="56">
        <v>41868.0</v>
      </c>
      <c r="H17" s="22" t="s">
        <v>88</v>
      </c>
      <c r="I17" s="66" t="s">
        <v>192</v>
      </c>
      <c r="J17" s="22">
        <v>0.0</v>
      </c>
      <c r="K17" s="22" t="s">
        <v>21</v>
      </c>
    </row>
    <row r="18" ht="12.0" customHeight="1">
      <c r="A18" s="58" t="s">
        <v>190</v>
      </c>
      <c r="B18" s="55" t="s">
        <v>397</v>
      </c>
      <c r="D18" s="22">
        <v>384422.0</v>
      </c>
      <c r="E18" s="22" t="s">
        <v>175</v>
      </c>
      <c r="F18" s="56">
        <v>39814.0</v>
      </c>
      <c r="G18" s="56">
        <v>41868.0</v>
      </c>
      <c r="H18" s="22" t="s">
        <v>88</v>
      </c>
      <c r="I18" s="66" t="s">
        <v>192</v>
      </c>
      <c r="J18" s="22">
        <v>0.0</v>
      </c>
      <c r="K18" s="22" t="s">
        <v>21</v>
      </c>
    </row>
    <row r="19" ht="12.0" customHeight="1">
      <c r="A19" s="58" t="s">
        <v>190</v>
      </c>
      <c r="B19" s="55" t="s">
        <v>398</v>
      </c>
      <c r="D19" s="22">
        <v>384422.0</v>
      </c>
      <c r="E19" s="22" t="s">
        <v>175</v>
      </c>
      <c r="F19" s="56">
        <v>39814.0</v>
      </c>
      <c r="G19" s="56">
        <v>41868.0</v>
      </c>
      <c r="H19" s="22" t="s">
        <v>88</v>
      </c>
      <c r="I19" s="66" t="s">
        <v>192</v>
      </c>
      <c r="J19" s="22">
        <v>0.0</v>
      </c>
      <c r="K19" s="22" t="s">
        <v>21</v>
      </c>
    </row>
    <row r="20" ht="12.0" customHeight="1">
      <c r="A20" s="58" t="s">
        <v>190</v>
      </c>
      <c r="B20" s="55" t="s">
        <v>399</v>
      </c>
      <c r="D20" s="22">
        <v>384422.0</v>
      </c>
      <c r="E20" s="22" t="s">
        <v>175</v>
      </c>
      <c r="F20" s="56">
        <v>39814.0</v>
      </c>
      <c r="G20" s="56">
        <v>41868.0</v>
      </c>
      <c r="H20" s="22" t="s">
        <v>88</v>
      </c>
      <c r="I20" s="66" t="s">
        <v>192</v>
      </c>
      <c r="J20" s="22">
        <v>0.0</v>
      </c>
      <c r="K20" s="22" t="s">
        <v>21</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2"/>
  </hyperlinks>
  <printOptions/>
  <pageMargins bottom="1.0" footer="0.0" header="0.0" left="0.75" right="0.75" top="1.0"/>
  <pageSetup orientation="landscape"/>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c r="A2" s="58" t="s">
        <v>185</v>
      </c>
      <c r="B2" s="55" t="s">
        <v>317</v>
      </c>
      <c r="D2" s="22">
        <v>186537.0</v>
      </c>
      <c r="E2" s="22" t="s">
        <v>175</v>
      </c>
      <c r="F2" s="56">
        <v>39814.0</v>
      </c>
      <c r="G2" s="56">
        <v>41474.0</v>
      </c>
      <c r="H2" s="22" t="s">
        <v>88</v>
      </c>
      <c r="I2" s="66" t="s">
        <v>188</v>
      </c>
      <c r="J2" s="22">
        <v>9.0</v>
      </c>
      <c r="K2" s="22" t="s">
        <v>27</v>
      </c>
      <c r="M2" s="57" t="s">
        <v>189</v>
      </c>
    </row>
    <row r="3">
      <c r="A3" s="58" t="s">
        <v>185</v>
      </c>
      <c r="B3" s="55" t="s">
        <v>400</v>
      </c>
      <c r="D3" s="22">
        <v>186537.0</v>
      </c>
      <c r="E3" s="22" t="s">
        <v>175</v>
      </c>
      <c r="F3" s="56">
        <v>39814.0</v>
      </c>
      <c r="G3" s="56">
        <v>41474.0</v>
      </c>
      <c r="H3" s="22" t="s">
        <v>88</v>
      </c>
      <c r="I3" s="66" t="s">
        <v>188</v>
      </c>
      <c r="J3" s="22">
        <v>9.0</v>
      </c>
      <c r="K3" s="22" t="s">
        <v>27</v>
      </c>
    </row>
    <row r="4">
      <c r="A4" s="58" t="s">
        <v>185</v>
      </c>
      <c r="B4" s="55" t="s">
        <v>401</v>
      </c>
      <c r="D4" s="22">
        <v>186537.0</v>
      </c>
      <c r="E4" s="22" t="s">
        <v>175</v>
      </c>
      <c r="F4" s="56">
        <v>39814.0</v>
      </c>
      <c r="G4" s="56">
        <v>41474.0</v>
      </c>
      <c r="H4" s="22" t="s">
        <v>88</v>
      </c>
      <c r="I4" s="66" t="s">
        <v>188</v>
      </c>
      <c r="J4" s="22">
        <v>46.0</v>
      </c>
      <c r="K4" s="22" t="s">
        <v>27</v>
      </c>
    </row>
    <row r="5">
      <c r="A5" s="58" t="s">
        <v>185</v>
      </c>
      <c r="B5" s="55" t="s">
        <v>402</v>
      </c>
      <c r="D5" s="22">
        <v>186537.0</v>
      </c>
      <c r="E5" s="22" t="s">
        <v>175</v>
      </c>
      <c r="F5" s="56">
        <v>39814.0</v>
      </c>
      <c r="G5" s="56">
        <v>41474.0</v>
      </c>
      <c r="H5" s="22" t="s">
        <v>88</v>
      </c>
      <c r="I5" s="66" t="s">
        <v>188</v>
      </c>
      <c r="J5" s="22">
        <v>22.0</v>
      </c>
      <c r="K5" s="22" t="s">
        <v>27</v>
      </c>
    </row>
    <row r="6">
      <c r="A6" s="58" t="s">
        <v>185</v>
      </c>
      <c r="B6" s="55" t="s">
        <v>403</v>
      </c>
      <c r="D6" s="22">
        <v>186537.0</v>
      </c>
      <c r="E6" s="22" t="s">
        <v>175</v>
      </c>
      <c r="F6" s="56">
        <v>39814.0</v>
      </c>
      <c r="G6" s="56">
        <v>41474.0</v>
      </c>
      <c r="H6" s="22" t="s">
        <v>88</v>
      </c>
      <c r="I6" s="66" t="s">
        <v>188</v>
      </c>
      <c r="J6" s="22">
        <v>44.0</v>
      </c>
      <c r="K6" s="22" t="s">
        <v>27</v>
      </c>
    </row>
    <row r="7">
      <c r="A7" s="58" t="s">
        <v>190</v>
      </c>
      <c r="B7" s="55" t="s">
        <v>404</v>
      </c>
      <c r="D7" s="22">
        <v>192224.0</v>
      </c>
      <c r="E7" s="22" t="s">
        <v>175</v>
      </c>
      <c r="F7" s="56">
        <v>39814.0</v>
      </c>
      <c r="G7" s="56">
        <v>41474.0</v>
      </c>
      <c r="H7" s="22" t="s">
        <v>88</v>
      </c>
      <c r="I7" s="66" t="s">
        <v>192</v>
      </c>
      <c r="J7" s="22">
        <v>9.0</v>
      </c>
      <c r="K7" s="22" t="s">
        <v>27</v>
      </c>
      <c r="M7" s="57" t="s">
        <v>193</v>
      </c>
    </row>
    <row r="8">
      <c r="A8" s="58" t="s">
        <v>190</v>
      </c>
      <c r="B8" s="55" t="s">
        <v>405</v>
      </c>
      <c r="D8" s="22">
        <v>192224.0</v>
      </c>
      <c r="E8" s="22" t="s">
        <v>175</v>
      </c>
      <c r="F8" s="56">
        <v>39814.0</v>
      </c>
      <c r="G8" s="56">
        <v>41474.0</v>
      </c>
      <c r="H8" s="22" t="s">
        <v>88</v>
      </c>
      <c r="I8" s="66" t="s">
        <v>192</v>
      </c>
      <c r="J8" s="22">
        <v>9.0</v>
      </c>
      <c r="K8" s="22" t="s">
        <v>27</v>
      </c>
    </row>
    <row r="9">
      <c r="A9" s="58" t="s">
        <v>190</v>
      </c>
      <c r="B9" s="55" t="s">
        <v>406</v>
      </c>
      <c r="D9" s="22">
        <v>192224.0</v>
      </c>
      <c r="E9" s="22" t="s">
        <v>175</v>
      </c>
      <c r="F9" s="56">
        <v>39814.0</v>
      </c>
      <c r="G9" s="56">
        <v>41474.0</v>
      </c>
      <c r="H9" s="22" t="s">
        <v>88</v>
      </c>
      <c r="I9" s="66" t="s">
        <v>192</v>
      </c>
      <c r="J9" s="22">
        <v>32.0</v>
      </c>
      <c r="K9" s="22" t="s">
        <v>27</v>
      </c>
    </row>
    <row r="10">
      <c r="A10" s="58" t="s">
        <v>190</v>
      </c>
      <c r="B10" s="55" t="s">
        <v>407</v>
      </c>
      <c r="D10" s="22">
        <v>192224.0</v>
      </c>
      <c r="E10" s="22" t="s">
        <v>175</v>
      </c>
      <c r="F10" s="56">
        <v>39814.0</v>
      </c>
      <c r="G10" s="56">
        <v>41474.0</v>
      </c>
      <c r="H10" s="22" t="s">
        <v>88</v>
      </c>
      <c r="I10" s="66" t="s">
        <v>192</v>
      </c>
      <c r="J10" s="22">
        <v>9.0</v>
      </c>
      <c r="K10" s="22" t="s">
        <v>27</v>
      </c>
    </row>
    <row r="11">
      <c r="A11" s="58" t="s">
        <v>190</v>
      </c>
      <c r="B11" s="55" t="s">
        <v>408</v>
      </c>
      <c r="D11" s="22">
        <v>192224.0</v>
      </c>
      <c r="E11" s="22" t="s">
        <v>175</v>
      </c>
      <c r="F11" s="56">
        <v>39814.0</v>
      </c>
      <c r="G11" s="56">
        <v>41474.0</v>
      </c>
      <c r="H11" s="22" t="s">
        <v>88</v>
      </c>
      <c r="I11" s="66" t="s">
        <v>192</v>
      </c>
      <c r="J11" s="22">
        <v>9.0</v>
      </c>
      <c r="K11" s="22" t="s">
        <v>27</v>
      </c>
    </row>
  </sheetData>
  <hyperlinks>
    <hyperlink r:id="rId1" ref="M2"/>
    <hyperlink r:id="rId2" ref="M7"/>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409</v>
      </c>
      <c r="C2" s="54" t="s">
        <v>242</v>
      </c>
      <c r="D2" s="22">
        <v>348137.0</v>
      </c>
      <c r="E2" s="22" t="s">
        <v>175</v>
      </c>
      <c r="F2" s="56">
        <v>39083.0</v>
      </c>
      <c r="G2" s="56">
        <v>41868.0</v>
      </c>
      <c r="H2" s="22" t="s">
        <v>88</v>
      </c>
      <c r="I2" s="66" t="s">
        <v>337</v>
      </c>
      <c r="J2" s="22">
        <v>11.0</v>
      </c>
      <c r="K2" s="22" t="s">
        <v>27</v>
      </c>
      <c r="M2" s="57" t="s">
        <v>189</v>
      </c>
    </row>
    <row r="3" ht="12.0" customHeight="1">
      <c r="A3" s="58" t="s">
        <v>185</v>
      </c>
      <c r="B3" s="55" t="s">
        <v>410</v>
      </c>
      <c r="C3" s="54" t="s">
        <v>336</v>
      </c>
      <c r="D3" s="22">
        <v>348137.0</v>
      </c>
      <c r="E3" s="22" t="s">
        <v>175</v>
      </c>
      <c r="F3" s="56">
        <v>39083.0</v>
      </c>
      <c r="G3" s="56">
        <v>41868.0</v>
      </c>
      <c r="H3" s="22" t="s">
        <v>88</v>
      </c>
      <c r="I3" s="66" t="s">
        <v>337</v>
      </c>
      <c r="J3" s="22">
        <v>11.0</v>
      </c>
      <c r="K3" s="22" t="s">
        <v>27</v>
      </c>
    </row>
    <row r="4" ht="12.0" customHeight="1">
      <c r="A4" s="58" t="s">
        <v>185</v>
      </c>
      <c r="B4" s="55" t="s">
        <v>411</v>
      </c>
      <c r="C4" s="54" t="s">
        <v>412</v>
      </c>
      <c r="D4" s="22">
        <v>348137.0</v>
      </c>
      <c r="E4" s="22" t="s">
        <v>175</v>
      </c>
      <c r="F4" s="56">
        <v>39083.0</v>
      </c>
      <c r="G4" s="56">
        <v>41868.0</v>
      </c>
      <c r="H4" s="22" t="s">
        <v>88</v>
      </c>
      <c r="I4" s="66" t="s">
        <v>337</v>
      </c>
      <c r="J4" s="22">
        <v>11.0</v>
      </c>
      <c r="K4" s="22" t="s">
        <v>27</v>
      </c>
    </row>
    <row r="5" ht="12.0" customHeight="1">
      <c r="A5" s="58" t="s">
        <v>185</v>
      </c>
      <c r="B5" s="55" t="s">
        <v>413</v>
      </c>
      <c r="C5" s="54" t="s">
        <v>414</v>
      </c>
      <c r="D5" s="22">
        <v>348137.0</v>
      </c>
      <c r="E5" s="22" t="s">
        <v>175</v>
      </c>
      <c r="F5" s="56">
        <v>39083.0</v>
      </c>
      <c r="G5" s="56">
        <v>41868.0</v>
      </c>
      <c r="H5" s="22" t="s">
        <v>88</v>
      </c>
      <c r="I5" s="66" t="s">
        <v>337</v>
      </c>
      <c r="J5" s="22">
        <v>11.0</v>
      </c>
      <c r="K5" s="22" t="s">
        <v>27</v>
      </c>
    </row>
    <row r="6" ht="12.0" customHeight="1">
      <c r="A6" s="58" t="s">
        <v>185</v>
      </c>
      <c r="B6" s="55" t="s">
        <v>415</v>
      </c>
      <c r="C6" s="54" t="s">
        <v>416</v>
      </c>
      <c r="D6" s="22">
        <v>348137.0</v>
      </c>
      <c r="E6" s="22" t="s">
        <v>175</v>
      </c>
      <c r="F6" s="56">
        <v>39083.0</v>
      </c>
      <c r="G6" s="56">
        <v>41868.0</v>
      </c>
      <c r="H6" s="22" t="s">
        <v>88</v>
      </c>
      <c r="I6" s="66" t="s">
        <v>337</v>
      </c>
      <c r="J6" s="54">
        <v>11.0</v>
      </c>
      <c r="K6" s="22" t="s">
        <v>27</v>
      </c>
      <c r="L6" s="54"/>
      <c r="M6" s="54"/>
      <c r="N6" s="54"/>
    </row>
    <row r="7" ht="12.0" customHeight="1">
      <c r="A7" s="58" t="s">
        <v>185</v>
      </c>
      <c r="B7" s="55" t="s">
        <v>417</v>
      </c>
      <c r="C7" s="54" t="s">
        <v>418</v>
      </c>
      <c r="D7" s="22">
        <v>348137.0</v>
      </c>
      <c r="E7" s="22" t="s">
        <v>175</v>
      </c>
      <c r="F7" s="56">
        <v>39083.0</v>
      </c>
      <c r="G7" s="56">
        <v>41868.0</v>
      </c>
      <c r="H7" s="22" t="s">
        <v>88</v>
      </c>
      <c r="I7" s="66" t="s">
        <v>337</v>
      </c>
      <c r="J7" s="22">
        <v>12.0</v>
      </c>
      <c r="K7" s="22" t="s">
        <v>27</v>
      </c>
    </row>
    <row r="8" ht="12.0" customHeight="1">
      <c r="A8" s="58" t="s">
        <v>185</v>
      </c>
      <c r="B8" s="55" t="s">
        <v>419</v>
      </c>
      <c r="C8" s="54" t="s">
        <v>347</v>
      </c>
      <c r="D8" s="22">
        <v>348137.0</v>
      </c>
      <c r="E8" s="22" t="s">
        <v>175</v>
      </c>
      <c r="F8" s="56">
        <v>39083.0</v>
      </c>
      <c r="G8" s="56">
        <v>41868.0</v>
      </c>
      <c r="H8" s="22" t="s">
        <v>88</v>
      </c>
      <c r="I8" s="66" t="s">
        <v>337</v>
      </c>
      <c r="J8" s="22">
        <v>13.0</v>
      </c>
      <c r="K8" s="22" t="s">
        <v>27</v>
      </c>
    </row>
    <row r="9" ht="12.0" customHeight="1">
      <c r="A9" s="58" t="s">
        <v>185</v>
      </c>
      <c r="B9" s="55" t="s">
        <v>420</v>
      </c>
      <c r="C9" s="54" t="s">
        <v>421</v>
      </c>
      <c r="D9" s="22">
        <v>348137.0</v>
      </c>
      <c r="E9" s="22" t="s">
        <v>175</v>
      </c>
      <c r="F9" s="56">
        <v>39083.0</v>
      </c>
      <c r="G9" s="56">
        <v>41868.0</v>
      </c>
      <c r="H9" s="22" t="s">
        <v>88</v>
      </c>
      <c r="I9" s="66" t="s">
        <v>337</v>
      </c>
      <c r="J9" s="22">
        <v>13.0</v>
      </c>
      <c r="K9" s="22" t="s">
        <v>27</v>
      </c>
    </row>
    <row r="10" ht="12.0" customHeight="1">
      <c r="A10" s="58" t="s">
        <v>185</v>
      </c>
      <c r="B10" s="55" t="s">
        <v>422</v>
      </c>
      <c r="C10" s="54" t="s">
        <v>423</v>
      </c>
      <c r="D10" s="22">
        <v>348137.0</v>
      </c>
      <c r="E10" s="22" t="s">
        <v>175</v>
      </c>
      <c r="F10" s="56">
        <v>39083.0</v>
      </c>
      <c r="G10" s="56">
        <v>41868.0</v>
      </c>
      <c r="H10" s="22" t="s">
        <v>88</v>
      </c>
      <c r="I10" s="66" t="s">
        <v>337</v>
      </c>
      <c r="J10" s="22">
        <v>13.0</v>
      </c>
      <c r="K10" s="22" t="s">
        <v>27</v>
      </c>
    </row>
    <row r="11" ht="12.0" customHeight="1">
      <c r="A11" s="58" t="s">
        <v>185</v>
      </c>
      <c r="B11" s="55" t="s">
        <v>424</v>
      </c>
      <c r="C11" s="54" t="s">
        <v>425</v>
      </c>
      <c r="D11" s="22">
        <v>348137.0</v>
      </c>
      <c r="E11" s="22" t="s">
        <v>175</v>
      </c>
      <c r="F11" s="56">
        <v>39083.0</v>
      </c>
      <c r="G11" s="56">
        <v>41868.0</v>
      </c>
      <c r="H11" s="22" t="s">
        <v>88</v>
      </c>
      <c r="I11" s="66" t="s">
        <v>337</v>
      </c>
      <c r="J11" s="22">
        <v>13.0</v>
      </c>
      <c r="K11" s="22" t="s">
        <v>27</v>
      </c>
    </row>
    <row r="12" ht="12.0" customHeight="1">
      <c r="A12" s="58" t="s">
        <v>190</v>
      </c>
      <c r="B12" s="55" t="s">
        <v>426</v>
      </c>
      <c r="D12" s="22">
        <v>348137.0</v>
      </c>
      <c r="E12" s="22" t="s">
        <v>175</v>
      </c>
      <c r="F12" s="56">
        <v>39083.0</v>
      </c>
      <c r="G12" s="56">
        <v>41868.0</v>
      </c>
      <c r="H12" s="22" t="s">
        <v>88</v>
      </c>
      <c r="I12" s="66" t="s">
        <v>192</v>
      </c>
      <c r="J12" s="22">
        <v>0.0</v>
      </c>
      <c r="K12" s="22" t="s">
        <v>21</v>
      </c>
      <c r="M12" s="57" t="s">
        <v>193</v>
      </c>
    </row>
    <row r="13" ht="12.0" customHeight="1">
      <c r="A13" s="58" t="s">
        <v>190</v>
      </c>
      <c r="B13" s="55" t="s">
        <v>427</v>
      </c>
      <c r="D13" s="22">
        <v>348137.0</v>
      </c>
      <c r="E13" s="22" t="s">
        <v>175</v>
      </c>
      <c r="F13" s="56">
        <v>39083.0</v>
      </c>
      <c r="G13" s="56">
        <v>41868.0</v>
      </c>
      <c r="H13" s="22" t="s">
        <v>88</v>
      </c>
      <c r="I13" s="66" t="s">
        <v>192</v>
      </c>
      <c r="J13" s="22">
        <v>9.0</v>
      </c>
      <c r="K13" s="22" t="s">
        <v>27</v>
      </c>
    </row>
    <row r="14" ht="12.0" customHeight="1">
      <c r="A14" s="58" t="s">
        <v>190</v>
      </c>
      <c r="B14" s="55" t="s">
        <v>428</v>
      </c>
      <c r="D14" s="22">
        <v>348137.0</v>
      </c>
      <c r="E14" s="22" t="s">
        <v>175</v>
      </c>
      <c r="F14" s="56">
        <v>39083.0</v>
      </c>
      <c r="G14" s="56">
        <v>41868.0</v>
      </c>
      <c r="H14" s="22" t="s">
        <v>88</v>
      </c>
      <c r="I14" s="66" t="s">
        <v>192</v>
      </c>
      <c r="J14" s="22">
        <v>0.0</v>
      </c>
      <c r="K14" s="22" t="s">
        <v>21</v>
      </c>
    </row>
    <row r="15" ht="12.0" customHeight="1">
      <c r="A15" s="58" t="s">
        <v>190</v>
      </c>
      <c r="B15" s="55" t="s">
        <v>429</v>
      </c>
      <c r="D15" s="22">
        <v>348137.0</v>
      </c>
      <c r="E15" s="22" t="s">
        <v>175</v>
      </c>
      <c r="F15" s="56">
        <v>39083.0</v>
      </c>
      <c r="G15" s="56">
        <v>41868.0</v>
      </c>
      <c r="H15" s="22" t="s">
        <v>88</v>
      </c>
      <c r="I15" s="66" t="s">
        <v>192</v>
      </c>
      <c r="J15" s="22">
        <v>0.0</v>
      </c>
      <c r="K15" s="22" t="s">
        <v>21</v>
      </c>
    </row>
    <row r="16" ht="12.0" customHeight="1">
      <c r="A16" s="58" t="s">
        <v>190</v>
      </c>
      <c r="B16" s="55" t="s">
        <v>430</v>
      </c>
      <c r="D16" s="22">
        <v>348137.0</v>
      </c>
      <c r="E16" s="22" t="s">
        <v>175</v>
      </c>
      <c r="F16" s="56">
        <v>39083.0</v>
      </c>
      <c r="G16" s="56">
        <v>41868.0</v>
      </c>
      <c r="H16" s="22" t="s">
        <v>88</v>
      </c>
      <c r="I16" s="66" t="s">
        <v>192</v>
      </c>
      <c r="J16" s="22">
        <v>0.0</v>
      </c>
      <c r="K16" s="22" t="s">
        <v>21</v>
      </c>
    </row>
    <row r="17" ht="12.0" customHeight="1">
      <c r="A17" s="58" t="s">
        <v>190</v>
      </c>
      <c r="B17" s="55" t="s">
        <v>431</v>
      </c>
      <c r="D17" s="22">
        <v>348137.0</v>
      </c>
      <c r="E17" s="22" t="s">
        <v>175</v>
      </c>
      <c r="F17" s="56">
        <v>39083.0</v>
      </c>
      <c r="G17" s="56">
        <v>41868.0</v>
      </c>
      <c r="H17" s="22" t="s">
        <v>88</v>
      </c>
      <c r="I17" s="66" t="s">
        <v>192</v>
      </c>
      <c r="J17" s="22">
        <v>0.0</v>
      </c>
      <c r="K17" s="22" t="s">
        <v>21</v>
      </c>
    </row>
    <row r="18" ht="12.0" customHeight="1">
      <c r="A18" s="58" t="s">
        <v>190</v>
      </c>
      <c r="B18" s="55" t="s">
        <v>432</v>
      </c>
      <c r="D18" s="22">
        <v>348137.0</v>
      </c>
      <c r="E18" s="22" t="s">
        <v>175</v>
      </c>
      <c r="F18" s="56">
        <v>39083.0</v>
      </c>
      <c r="G18" s="56">
        <v>41868.0</v>
      </c>
      <c r="H18" s="22" t="s">
        <v>88</v>
      </c>
      <c r="I18" s="66" t="s">
        <v>192</v>
      </c>
      <c r="J18" s="22">
        <v>98.0</v>
      </c>
      <c r="K18" s="22" t="s">
        <v>27</v>
      </c>
    </row>
    <row r="19" ht="12.0" customHeight="1">
      <c r="A19" s="58" t="s">
        <v>190</v>
      </c>
      <c r="B19" s="55" t="s">
        <v>433</v>
      </c>
      <c r="D19" s="22">
        <v>348137.0</v>
      </c>
      <c r="E19" s="22" t="s">
        <v>175</v>
      </c>
      <c r="F19" s="56">
        <v>39083.0</v>
      </c>
      <c r="G19" s="56">
        <v>41868.0</v>
      </c>
      <c r="H19" s="22" t="s">
        <v>88</v>
      </c>
      <c r="I19" s="66" t="s">
        <v>192</v>
      </c>
      <c r="J19" s="22">
        <v>0.0</v>
      </c>
      <c r="K19" s="22" t="s">
        <v>21</v>
      </c>
    </row>
    <row r="20" ht="12.0" customHeight="1">
      <c r="A20" s="58" t="s">
        <v>190</v>
      </c>
      <c r="B20" s="55" t="s">
        <v>434</v>
      </c>
      <c r="D20" s="22">
        <v>348137.0</v>
      </c>
      <c r="E20" s="22" t="s">
        <v>175</v>
      </c>
      <c r="F20" s="56">
        <v>39083.0</v>
      </c>
      <c r="G20" s="56">
        <v>41868.0</v>
      </c>
      <c r="H20" s="22" t="s">
        <v>88</v>
      </c>
      <c r="I20" s="66" t="s">
        <v>192</v>
      </c>
      <c r="J20" s="22">
        <v>0.0</v>
      </c>
      <c r="K20" s="22" t="s">
        <v>21</v>
      </c>
    </row>
    <row r="21" ht="12.0" customHeight="1">
      <c r="A21" s="58" t="s">
        <v>190</v>
      </c>
      <c r="B21" s="55" t="s">
        <v>435</v>
      </c>
      <c r="D21" s="22">
        <v>348137.0</v>
      </c>
      <c r="E21" s="22" t="s">
        <v>175</v>
      </c>
      <c r="F21" s="56">
        <v>39083.0</v>
      </c>
      <c r="G21" s="56">
        <v>41868.0</v>
      </c>
      <c r="H21" s="22" t="s">
        <v>88</v>
      </c>
      <c r="I21" s="66" t="s">
        <v>192</v>
      </c>
      <c r="J21" s="22">
        <v>0.0</v>
      </c>
      <c r="K21" s="22" t="s">
        <v>21</v>
      </c>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2"/>
  </hyperlinks>
  <printOptions/>
  <pageMargins bottom="1.0" footer="0.0" header="0.0" left="0.75" right="0.75" top="1.0"/>
  <pageSetup orientation="landscape"/>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4" t="s">
        <v>288</v>
      </c>
      <c r="D2" s="22">
        <v>225077.0</v>
      </c>
      <c r="E2" s="22" t="s">
        <v>175</v>
      </c>
      <c r="F2" s="56">
        <v>39083.0</v>
      </c>
      <c r="G2" s="56">
        <v>41060.0</v>
      </c>
      <c r="H2" s="22" t="s">
        <v>88</v>
      </c>
      <c r="I2" s="66" t="s">
        <v>337</v>
      </c>
      <c r="J2" s="22">
        <v>1.0</v>
      </c>
      <c r="K2" s="22" t="s">
        <v>21</v>
      </c>
      <c r="M2" s="57" t="s">
        <v>189</v>
      </c>
    </row>
    <row r="3" ht="12.0" customHeight="1">
      <c r="A3" s="58" t="s">
        <v>185</v>
      </c>
      <c r="B3" s="66" t="s">
        <v>436</v>
      </c>
      <c r="C3" s="54" t="s">
        <v>243</v>
      </c>
      <c r="D3" s="22">
        <v>225077.0</v>
      </c>
      <c r="E3" s="22" t="s">
        <v>175</v>
      </c>
      <c r="F3" s="56">
        <v>39083.0</v>
      </c>
      <c r="G3" s="56">
        <v>41060.0</v>
      </c>
      <c r="H3" s="22" t="s">
        <v>88</v>
      </c>
      <c r="I3" s="66" t="s">
        <v>337</v>
      </c>
      <c r="J3" s="22">
        <v>1.0</v>
      </c>
      <c r="K3" s="22" t="s">
        <v>21</v>
      </c>
    </row>
    <row r="4" ht="12.0" customHeight="1">
      <c r="A4" s="58" t="s">
        <v>185</v>
      </c>
      <c r="B4" s="66" t="s">
        <v>437</v>
      </c>
      <c r="C4" s="54" t="s">
        <v>438</v>
      </c>
      <c r="D4" s="22">
        <v>225077.0</v>
      </c>
      <c r="E4" s="22" t="s">
        <v>175</v>
      </c>
      <c r="F4" s="56">
        <v>39083.0</v>
      </c>
      <c r="G4" s="56">
        <v>41060.0</v>
      </c>
      <c r="H4" s="22" t="s">
        <v>88</v>
      </c>
      <c r="I4" s="66" t="s">
        <v>337</v>
      </c>
      <c r="J4" s="22">
        <v>1.0</v>
      </c>
      <c r="K4" s="22" t="s">
        <v>21</v>
      </c>
    </row>
    <row r="5" ht="12.0" customHeight="1">
      <c r="A5" s="58" t="s">
        <v>185</v>
      </c>
      <c r="B5" s="66" t="s">
        <v>439</v>
      </c>
      <c r="C5" s="54" t="s">
        <v>264</v>
      </c>
      <c r="D5" s="22">
        <v>225077.0</v>
      </c>
      <c r="E5" s="22" t="s">
        <v>175</v>
      </c>
      <c r="F5" s="56">
        <v>39083.0</v>
      </c>
      <c r="G5" s="56">
        <v>41060.0</v>
      </c>
      <c r="H5" s="22" t="s">
        <v>88</v>
      </c>
      <c r="I5" s="66" t="s">
        <v>337</v>
      </c>
      <c r="J5" s="22">
        <v>1.0</v>
      </c>
      <c r="K5" s="22" t="s">
        <v>21</v>
      </c>
    </row>
    <row r="6" ht="12.0" customHeight="1">
      <c r="A6" s="58" t="s">
        <v>185</v>
      </c>
      <c r="B6" s="66" t="s">
        <v>440</v>
      </c>
      <c r="C6" s="54" t="s">
        <v>441</v>
      </c>
      <c r="D6" s="22">
        <v>225077.0</v>
      </c>
      <c r="E6" s="22" t="s">
        <v>175</v>
      </c>
      <c r="F6" s="56">
        <v>39083.0</v>
      </c>
      <c r="G6" s="56">
        <v>41060.0</v>
      </c>
      <c r="H6" s="22" t="s">
        <v>88</v>
      </c>
      <c r="I6" s="66" t="s">
        <v>337</v>
      </c>
      <c r="J6" s="22">
        <v>6.0</v>
      </c>
      <c r="K6" s="22" t="s">
        <v>27</v>
      </c>
    </row>
    <row r="7" ht="12.0" customHeight="1">
      <c r="A7" s="58" t="s">
        <v>185</v>
      </c>
      <c r="B7" s="66" t="s">
        <v>442</v>
      </c>
      <c r="C7" s="54" t="s">
        <v>443</v>
      </c>
      <c r="D7" s="22">
        <v>225077.0</v>
      </c>
      <c r="E7" s="22" t="s">
        <v>175</v>
      </c>
      <c r="F7" s="56">
        <v>39083.0</v>
      </c>
      <c r="G7" s="56">
        <v>41060.0</v>
      </c>
      <c r="H7" s="22" t="s">
        <v>88</v>
      </c>
      <c r="I7" s="66" t="s">
        <v>337</v>
      </c>
      <c r="J7" s="22">
        <v>21.0</v>
      </c>
      <c r="K7" s="22" t="s">
        <v>27</v>
      </c>
    </row>
    <row r="8" ht="12.0" customHeight="1">
      <c r="A8" s="58" t="s">
        <v>185</v>
      </c>
      <c r="B8" s="66" t="s">
        <v>444</v>
      </c>
      <c r="C8" s="54" t="s">
        <v>445</v>
      </c>
      <c r="D8" s="22">
        <v>225077.0</v>
      </c>
      <c r="E8" s="22" t="s">
        <v>175</v>
      </c>
      <c r="F8" s="56">
        <v>39083.0</v>
      </c>
      <c r="G8" s="56">
        <v>41060.0</v>
      </c>
      <c r="H8" s="22" t="s">
        <v>88</v>
      </c>
      <c r="I8" s="66" t="s">
        <v>337</v>
      </c>
      <c r="J8" s="22">
        <v>39.0</v>
      </c>
      <c r="K8" s="22" t="s">
        <v>27</v>
      </c>
    </row>
    <row r="9" ht="12.0" customHeight="1">
      <c r="A9" s="22" t="s">
        <v>190</v>
      </c>
      <c r="B9" s="73" t="s">
        <v>446</v>
      </c>
      <c r="C9" s="54" t="s">
        <v>208</v>
      </c>
      <c r="D9" s="22">
        <v>225077.0</v>
      </c>
      <c r="E9" s="22" t="s">
        <v>175</v>
      </c>
      <c r="F9" s="56">
        <v>39083.0</v>
      </c>
      <c r="G9" s="56">
        <v>41060.0</v>
      </c>
      <c r="H9" s="22" t="s">
        <v>88</v>
      </c>
      <c r="I9" s="66" t="s">
        <v>192</v>
      </c>
      <c r="J9" s="22">
        <v>0.0</v>
      </c>
      <c r="K9" s="22" t="s">
        <v>21</v>
      </c>
      <c r="M9" s="57" t="s">
        <v>193</v>
      </c>
    </row>
    <row r="10" ht="12.0" customHeight="1">
      <c r="A10" s="22" t="s">
        <v>190</v>
      </c>
      <c r="B10" s="73" t="s">
        <v>446</v>
      </c>
      <c r="C10" s="54" t="s">
        <v>243</v>
      </c>
      <c r="D10" s="22">
        <v>225077.0</v>
      </c>
      <c r="E10" s="22" t="s">
        <v>175</v>
      </c>
      <c r="F10" s="56">
        <v>39083.0</v>
      </c>
      <c r="G10" s="56">
        <v>41060.0</v>
      </c>
      <c r="H10" s="22" t="s">
        <v>88</v>
      </c>
      <c r="I10" s="66" t="s">
        <v>192</v>
      </c>
      <c r="J10" s="22">
        <v>0.0</v>
      </c>
      <c r="K10" s="22" t="s">
        <v>21</v>
      </c>
    </row>
    <row r="11" ht="12.0" customHeight="1">
      <c r="A11" s="22" t="s">
        <v>190</v>
      </c>
      <c r="B11" s="73" t="s">
        <v>446</v>
      </c>
      <c r="C11" s="54" t="s">
        <v>244</v>
      </c>
      <c r="D11" s="22">
        <v>225077.0</v>
      </c>
      <c r="E11" s="22" t="s">
        <v>175</v>
      </c>
      <c r="F11" s="56">
        <v>39083.0</v>
      </c>
      <c r="G11" s="56">
        <v>41060.0</v>
      </c>
      <c r="H11" s="22" t="s">
        <v>88</v>
      </c>
      <c r="I11" s="66" t="s">
        <v>192</v>
      </c>
      <c r="J11" s="22">
        <v>0.0</v>
      </c>
      <c r="K11" s="22" t="s">
        <v>21</v>
      </c>
    </row>
    <row r="12" ht="12.0" customHeight="1">
      <c r="A12" s="22" t="s">
        <v>190</v>
      </c>
      <c r="B12" s="73" t="s">
        <v>446</v>
      </c>
      <c r="C12" s="54" t="s">
        <v>447</v>
      </c>
      <c r="D12" s="22">
        <v>225077.0</v>
      </c>
      <c r="E12" s="22" t="s">
        <v>175</v>
      </c>
      <c r="F12" s="56">
        <v>39083.0</v>
      </c>
      <c r="G12" s="56">
        <v>41060.0</v>
      </c>
      <c r="H12" s="22" t="s">
        <v>88</v>
      </c>
      <c r="I12" s="66" t="s">
        <v>192</v>
      </c>
      <c r="J12" s="22">
        <v>0.0</v>
      </c>
      <c r="K12" s="22" t="s">
        <v>21</v>
      </c>
    </row>
    <row r="13" ht="12.0" customHeight="1">
      <c r="A13" s="22" t="s">
        <v>190</v>
      </c>
      <c r="B13" s="73" t="s">
        <v>446</v>
      </c>
      <c r="C13" s="54" t="s">
        <v>448</v>
      </c>
      <c r="D13" s="22">
        <v>225077.0</v>
      </c>
      <c r="E13" s="22" t="s">
        <v>175</v>
      </c>
      <c r="F13" s="56">
        <v>39083.0</v>
      </c>
      <c r="G13" s="56">
        <v>41060.0</v>
      </c>
      <c r="H13" s="22" t="s">
        <v>88</v>
      </c>
      <c r="I13" s="66" t="s">
        <v>192</v>
      </c>
      <c r="J13" s="22">
        <v>0.0</v>
      </c>
      <c r="K13" s="22" t="s">
        <v>21</v>
      </c>
    </row>
    <row r="14" ht="12.0" customHeight="1">
      <c r="A14" s="22" t="s">
        <v>190</v>
      </c>
      <c r="B14" s="73" t="s">
        <v>446</v>
      </c>
      <c r="C14" s="54" t="s">
        <v>449</v>
      </c>
      <c r="D14" s="22">
        <v>225077.0</v>
      </c>
      <c r="E14" s="22" t="s">
        <v>175</v>
      </c>
      <c r="F14" s="56">
        <v>39083.0</v>
      </c>
      <c r="G14" s="56">
        <v>41060.0</v>
      </c>
      <c r="H14" s="22" t="s">
        <v>88</v>
      </c>
      <c r="I14" s="66" t="s">
        <v>192</v>
      </c>
      <c r="J14" s="22">
        <v>0.0</v>
      </c>
      <c r="K14" s="22" t="s">
        <v>21</v>
      </c>
    </row>
    <row r="15" ht="12.0" customHeight="1">
      <c r="A15" s="22" t="s">
        <v>190</v>
      </c>
      <c r="B15" s="73" t="s">
        <v>446</v>
      </c>
      <c r="C15" s="54" t="s">
        <v>450</v>
      </c>
      <c r="D15" s="22">
        <v>225077.0</v>
      </c>
      <c r="E15" s="22" t="s">
        <v>175</v>
      </c>
      <c r="F15" s="56">
        <v>39083.0</v>
      </c>
      <c r="G15" s="56">
        <v>41060.0</v>
      </c>
      <c r="H15" s="22" t="s">
        <v>88</v>
      </c>
      <c r="I15" s="66" t="s">
        <v>192</v>
      </c>
      <c r="J15" s="22">
        <v>0.0</v>
      </c>
      <c r="K15" s="22" t="s">
        <v>21</v>
      </c>
    </row>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9"/>
  </hyperlinks>
  <printOptions/>
  <pageMargins bottom="1.0" footer="0.0" header="0.0" left="0.75" right="0.75" top="1.0"/>
  <pageSetup orientation="landscape"/>
  <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55" t="s">
        <v>451</v>
      </c>
      <c r="C2" s="54" t="s">
        <v>242</v>
      </c>
      <c r="D2" s="22">
        <v>339376.0</v>
      </c>
      <c r="E2" s="22" t="s">
        <v>175</v>
      </c>
      <c r="F2" s="56">
        <v>39083.0</v>
      </c>
      <c r="G2" s="56">
        <v>41868.0</v>
      </c>
      <c r="H2" s="22" t="s">
        <v>88</v>
      </c>
      <c r="I2" s="66" t="s">
        <v>337</v>
      </c>
      <c r="J2" s="22">
        <v>0.0</v>
      </c>
      <c r="K2" s="22" t="s">
        <v>21</v>
      </c>
      <c r="M2" s="57" t="s">
        <v>189</v>
      </c>
    </row>
    <row r="3" ht="12.0" customHeight="1">
      <c r="A3" s="58" t="s">
        <v>185</v>
      </c>
      <c r="B3" s="55" t="s">
        <v>452</v>
      </c>
      <c r="C3" s="54" t="s">
        <v>208</v>
      </c>
      <c r="D3" s="22">
        <v>339376.0</v>
      </c>
      <c r="E3" s="22" t="s">
        <v>175</v>
      </c>
      <c r="F3" s="56">
        <v>39083.0</v>
      </c>
      <c r="G3" s="56">
        <v>41868.0</v>
      </c>
      <c r="H3" s="22" t="s">
        <v>88</v>
      </c>
      <c r="I3" s="66" t="s">
        <v>337</v>
      </c>
      <c r="J3" s="54">
        <v>0.0</v>
      </c>
      <c r="K3" s="54" t="s">
        <v>21</v>
      </c>
      <c r="L3" s="54"/>
      <c r="M3" s="54"/>
      <c r="N3" s="54"/>
      <c r="O3" s="54"/>
      <c r="P3" s="54"/>
      <c r="Q3" s="54"/>
    </row>
    <row r="4" ht="12.0" customHeight="1">
      <c r="A4" s="58" t="s">
        <v>185</v>
      </c>
      <c r="B4" s="55" t="s">
        <v>340</v>
      </c>
      <c r="C4" s="54" t="s">
        <v>250</v>
      </c>
      <c r="D4" s="22">
        <v>339376.0</v>
      </c>
      <c r="E4" s="22" t="s">
        <v>175</v>
      </c>
      <c r="F4" s="56">
        <v>39083.0</v>
      </c>
      <c r="G4" s="56">
        <v>41868.0</v>
      </c>
      <c r="H4" s="22" t="s">
        <v>88</v>
      </c>
      <c r="I4" s="66" t="s">
        <v>337</v>
      </c>
      <c r="J4" s="22">
        <v>4.0</v>
      </c>
      <c r="K4" s="22" t="s">
        <v>21</v>
      </c>
    </row>
    <row r="5" ht="12.0" customHeight="1">
      <c r="A5" s="58" t="s">
        <v>185</v>
      </c>
      <c r="B5" s="55" t="s">
        <v>453</v>
      </c>
      <c r="C5" s="54" t="s">
        <v>449</v>
      </c>
      <c r="D5" s="22">
        <v>339376.0</v>
      </c>
      <c r="E5" s="22" t="s">
        <v>175</v>
      </c>
      <c r="F5" s="56">
        <v>39083.0</v>
      </c>
      <c r="G5" s="56">
        <v>41868.0</v>
      </c>
      <c r="H5" s="22" t="s">
        <v>88</v>
      </c>
      <c r="I5" s="66" t="s">
        <v>337</v>
      </c>
      <c r="J5" s="22">
        <v>0.0</v>
      </c>
      <c r="K5" s="22" t="s">
        <v>21</v>
      </c>
    </row>
    <row r="6" ht="12.0" customHeight="1">
      <c r="A6" s="58" t="s">
        <v>185</v>
      </c>
      <c r="B6" s="55" t="s">
        <v>454</v>
      </c>
      <c r="C6" s="54" t="s">
        <v>455</v>
      </c>
      <c r="D6" s="22">
        <v>339376.0</v>
      </c>
      <c r="E6" s="22" t="s">
        <v>175</v>
      </c>
      <c r="F6" s="56">
        <v>39083.0</v>
      </c>
      <c r="G6" s="56">
        <v>41868.0</v>
      </c>
      <c r="H6" s="22" t="s">
        <v>88</v>
      </c>
      <c r="I6" s="66" t="s">
        <v>337</v>
      </c>
      <c r="J6" s="22">
        <v>3.0</v>
      </c>
      <c r="K6" s="22" t="s">
        <v>21</v>
      </c>
    </row>
    <row r="7" ht="12.0" customHeight="1">
      <c r="A7" s="58" t="s">
        <v>185</v>
      </c>
      <c r="B7" s="55" t="s">
        <v>456</v>
      </c>
      <c r="C7" s="54" t="s">
        <v>457</v>
      </c>
      <c r="D7" s="22">
        <v>339376.0</v>
      </c>
      <c r="E7" s="22" t="s">
        <v>175</v>
      </c>
      <c r="F7" s="56">
        <v>39083.0</v>
      </c>
      <c r="G7" s="56">
        <v>41868.0</v>
      </c>
      <c r="H7" s="22" t="s">
        <v>88</v>
      </c>
      <c r="I7" s="66" t="s">
        <v>337</v>
      </c>
      <c r="J7" s="22">
        <v>0.0</v>
      </c>
      <c r="K7" s="22" t="s">
        <v>21</v>
      </c>
    </row>
    <row r="8" ht="12.0" customHeight="1">
      <c r="A8" s="58" t="s">
        <v>185</v>
      </c>
      <c r="B8" s="55" t="s">
        <v>458</v>
      </c>
      <c r="C8" s="54" t="s">
        <v>459</v>
      </c>
      <c r="D8" s="22">
        <v>339376.0</v>
      </c>
      <c r="E8" s="22" t="s">
        <v>175</v>
      </c>
      <c r="F8" s="56">
        <v>39083.0</v>
      </c>
      <c r="G8" s="56">
        <v>41868.0</v>
      </c>
      <c r="H8" s="22" t="s">
        <v>88</v>
      </c>
      <c r="I8" s="66" t="s">
        <v>337</v>
      </c>
      <c r="J8" s="22">
        <v>0.0</v>
      </c>
      <c r="K8" s="22" t="s">
        <v>21</v>
      </c>
    </row>
    <row r="9" ht="12.0" customHeight="1">
      <c r="A9" s="58" t="s">
        <v>185</v>
      </c>
      <c r="B9" s="55" t="s">
        <v>460</v>
      </c>
      <c r="C9" s="54" t="s">
        <v>461</v>
      </c>
      <c r="D9" s="22">
        <v>339376.0</v>
      </c>
      <c r="E9" s="22" t="s">
        <v>175</v>
      </c>
      <c r="F9" s="56">
        <v>39083.0</v>
      </c>
      <c r="G9" s="56">
        <v>41868.0</v>
      </c>
      <c r="H9" s="22" t="s">
        <v>88</v>
      </c>
      <c r="I9" s="66" t="s">
        <v>337</v>
      </c>
      <c r="J9" s="22">
        <v>0.0</v>
      </c>
      <c r="K9" s="22" t="s">
        <v>21</v>
      </c>
    </row>
    <row r="10" ht="12.0" customHeight="1">
      <c r="A10" s="58" t="s">
        <v>185</v>
      </c>
      <c r="B10" s="55" t="s">
        <v>462</v>
      </c>
      <c r="C10" s="54" t="s">
        <v>296</v>
      </c>
      <c r="D10" s="22">
        <v>339376.0</v>
      </c>
      <c r="E10" s="22" t="s">
        <v>175</v>
      </c>
      <c r="F10" s="56">
        <v>39083.0</v>
      </c>
      <c r="G10" s="56">
        <v>41868.0</v>
      </c>
      <c r="H10" s="22" t="s">
        <v>88</v>
      </c>
      <c r="I10" s="66" t="s">
        <v>337</v>
      </c>
      <c r="J10" s="22">
        <v>0.0</v>
      </c>
      <c r="K10" s="22" t="s">
        <v>21</v>
      </c>
    </row>
    <row r="11" ht="12.0" customHeight="1">
      <c r="A11" s="58" t="s">
        <v>185</v>
      </c>
      <c r="B11" s="55" t="s">
        <v>359</v>
      </c>
      <c r="C11" s="54" t="s">
        <v>360</v>
      </c>
      <c r="D11" s="22">
        <v>339376.0</v>
      </c>
      <c r="E11" s="22" t="s">
        <v>175</v>
      </c>
      <c r="F11" s="56">
        <v>39083.0</v>
      </c>
      <c r="G11" s="56">
        <v>41868.0</v>
      </c>
      <c r="H11" s="22" t="s">
        <v>88</v>
      </c>
      <c r="I11" s="66" t="s">
        <v>337</v>
      </c>
      <c r="J11" s="22">
        <v>5.0</v>
      </c>
      <c r="K11" s="22" t="s">
        <v>21</v>
      </c>
    </row>
    <row r="12" ht="12.0" customHeight="1">
      <c r="A12" s="58" t="s">
        <v>185</v>
      </c>
      <c r="B12" s="55" t="s">
        <v>387</v>
      </c>
      <c r="C12" s="54" t="s">
        <v>418</v>
      </c>
      <c r="D12" s="22">
        <v>339376.0</v>
      </c>
      <c r="E12" s="22" t="s">
        <v>175</v>
      </c>
      <c r="F12" s="56">
        <v>39083.0</v>
      </c>
      <c r="G12" s="56">
        <v>41868.0</v>
      </c>
      <c r="H12" s="22" t="s">
        <v>88</v>
      </c>
      <c r="I12" s="66" t="s">
        <v>337</v>
      </c>
      <c r="J12" s="22">
        <v>0.0</v>
      </c>
      <c r="K12" s="22" t="s">
        <v>21</v>
      </c>
    </row>
    <row r="13" ht="12.0" customHeight="1">
      <c r="A13" s="58" t="s">
        <v>185</v>
      </c>
      <c r="B13" s="55" t="s">
        <v>463</v>
      </c>
      <c r="C13" s="54" t="s">
        <v>464</v>
      </c>
      <c r="D13" s="22">
        <v>339376.0</v>
      </c>
      <c r="E13" s="22" t="s">
        <v>175</v>
      </c>
      <c r="F13" s="56">
        <v>39083.0</v>
      </c>
      <c r="G13" s="56">
        <v>41868.0</v>
      </c>
      <c r="H13" s="22" t="s">
        <v>88</v>
      </c>
      <c r="I13" s="66" t="s">
        <v>337</v>
      </c>
      <c r="J13" s="22">
        <v>0.0</v>
      </c>
      <c r="K13" s="22" t="s">
        <v>21</v>
      </c>
    </row>
    <row r="14" ht="12.0" customHeight="1">
      <c r="A14" s="58" t="s">
        <v>185</v>
      </c>
      <c r="B14" s="55" t="s">
        <v>465</v>
      </c>
      <c r="C14" s="54" t="s">
        <v>354</v>
      </c>
      <c r="D14" s="22">
        <v>339376.0</v>
      </c>
      <c r="E14" s="22" t="s">
        <v>175</v>
      </c>
      <c r="F14" s="56">
        <v>39083.0</v>
      </c>
      <c r="G14" s="56">
        <v>41868.0</v>
      </c>
      <c r="H14" s="22" t="s">
        <v>88</v>
      </c>
      <c r="I14" s="66" t="s">
        <v>337</v>
      </c>
      <c r="J14" s="22">
        <v>32.0</v>
      </c>
      <c r="K14" s="22" t="s">
        <v>27</v>
      </c>
    </row>
    <row r="15" ht="12.0" customHeight="1">
      <c r="A15" s="58" t="s">
        <v>185</v>
      </c>
      <c r="B15" s="55" t="s">
        <v>466</v>
      </c>
      <c r="C15" s="54" t="s">
        <v>467</v>
      </c>
      <c r="D15" s="22">
        <v>339376.0</v>
      </c>
      <c r="E15" s="22" t="s">
        <v>175</v>
      </c>
      <c r="F15" s="56">
        <v>39083.0</v>
      </c>
      <c r="G15" s="56">
        <v>41868.0</v>
      </c>
      <c r="H15" s="22" t="s">
        <v>88</v>
      </c>
      <c r="I15" s="66" t="s">
        <v>337</v>
      </c>
      <c r="J15" s="22">
        <v>0.0</v>
      </c>
      <c r="K15" s="22" t="s">
        <v>21</v>
      </c>
    </row>
    <row r="16" ht="12.0" customHeight="1">
      <c r="A16" s="58" t="s">
        <v>185</v>
      </c>
      <c r="B16" s="55" t="s">
        <v>468</v>
      </c>
      <c r="C16" s="54" t="s">
        <v>469</v>
      </c>
      <c r="D16" s="22">
        <v>339376.0</v>
      </c>
      <c r="E16" s="22" t="s">
        <v>175</v>
      </c>
      <c r="F16" s="56">
        <v>39083.0</v>
      </c>
      <c r="G16" s="56">
        <v>41868.0</v>
      </c>
      <c r="H16" s="22" t="s">
        <v>88</v>
      </c>
      <c r="I16" s="66" t="s">
        <v>337</v>
      </c>
      <c r="J16" s="22">
        <v>32.0</v>
      </c>
      <c r="K16" s="22" t="s">
        <v>27</v>
      </c>
    </row>
    <row r="17" ht="12.0" customHeight="1">
      <c r="A17" s="22" t="s">
        <v>190</v>
      </c>
      <c r="B17" s="55" t="s">
        <v>470</v>
      </c>
      <c r="C17" s="54" t="s">
        <v>242</v>
      </c>
      <c r="D17" s="22">
        <v>339376.0</v>
      </c>
      <c r="E17" s="22" t="s">
        <v>175</v>
      </c>
      <c r="F17" s="56">
        <v>39083.0</v>
      </c>
      <c r="G17" s="56">
        <v>41868.0</v>
      </c>
      <c r="H17" s="22" t="s">
        <v>88</v>
      </c>
      <c r="I17" s="66" t="s">
        <v>192</v>
      </c>
      <c r="J17" s="54">
        <v>63.0</v>
      </c>
      <c r="K17" s="54" t="s">
        <v>27</v>
      </c>
      <c r="L17" s="54"/>
      <c r="M17" s="57" t="s">
        <v>193</v>
      </c>
      <c r="N17" s="54"/>
      <c r="O17" s="54"/>
      <c r="P17" s="54"/>
      <c r="Q17" s="54"/>
      <c r="R17" s="54"/>
    </row>
    <row r="18" ht="12.0" customHeight="1">
      <c r="A18" s="22" t="s">
        <v>190</v>
      </c>
      <c r="B18" s="55" t="s">
        <v>471</v>
      </c>
      <c r="C18" s="54" t="s">
        <v>208</v>
      </c>
      <c r="D18" s="22">
        <v>339376.0</v>
      </c>
      <c r="E18" s="22" t="s">
        <v>175</v>
      </c>
      <c r="F18" s="56">
        <v>39083.0</v>
      </c>
      <c r="G18" s="56">
        <v>41868.0</v>
      </c>
      <c r="H18" s="22" t="s">
        <v>88</v>
      </c>
      <c r="I18" s="66" t="s">
        <v>192</v>
      </c>
      <c r="J18" s="22">
        <v>0.0</v>
      </c>
      <c r="K18" s="22" t="s">
        <v>21</v>
      </c>
    </row>
    <row r="19" ht="12.0" customHeight="1">
      <c r="A19" s="22" t="s">
        <v>190</v>
      </c>
      <c r="B19" s="55" t="s">
        <v>368</v>
      </c>
      <c r="C19" s="54" t="s">
        <v>250</v>
      </c>
      <c r="D19" s="22">
        <v>339376.0</v>
      </c>
      <c r="E19" s="22" t="s">
        <v>175</v>
      </c>
      <c r="F19" s="56">
        <v>39083.0</v>
      </c>
      <c r="G19" s="56">
        <v>41868.0</v>
      </c>
      <c r="H19" s="22" t="s">
        <v>88</v>
      </c>
      <c r="I19" s="66" t="s">
        <v>192</v>
      </c>
      <c r="J19" s="22">
        <v>41.0</v>
      </c>
      <c r="K19" s="22" t="s">
        <v>27</v>
      </c>
    </row>
    <row r="20" ht="12.0" customHeight="1">
      <c r="A20" s="22" t="s">
        <v>190</v>
      </c>
      <c r="B20" s="55" t="s">
        <v>472</v>
      </c>
      <c r="C20" s="54" t="s">
        <v>473</v>
      </c>
      <c r="D20" s="22">
        <v>339376.0</v>
      </c>
      <c r="E20" s="22" t="s">
        <v>175</v>
      </c>
      <c r="F20" s="56">
        <v>39083.0</v>
      </c>
      <c r="G20" s="56">
        <v>41868.0</v>
      </c>
      <c r="H20" s="22" t="s">
        <v>88</v>
      </c>
      <c r="I20" s="66" t="s">
        <v>192</v>
      </c>
      <c r="J20" s="22">
        <v>59.0</v>
      </c>
      <c r="K20" s="22" t="s">
        <v>27</v>
      </c>
    </row>
    <row r="21" ht="12.0" customHeight="1">
      <c r="A21" s="22" t="s">
        <v>190</v>
      </c>
      <c r="B21" s="55" t="s">
        <v>474</v>
      </c>
      <c r="C21" s="54" t="s">
        <v>475</v>
      </c>
      <c r="D21" s="22">
        <v>339376.0</v>
      </c>
      <c r="E21" s="22" t="s">
        <v>175</v>
      </c>
      <c r="F21" s="56">
        <v>39083.0</v>
      </c>
      <c r="G21" s="56">
        <v>41868.0</v>
      </c>
      <c r="H21" s="22" t="s">
        <v>88</v>
      </c>
      <c r="I21" s="66" t="s">
        <v>192</v>
      </c>
      <c r="J21" s="22">
        <v>41.0</v>
      </c>
      <c r="K21" s="22" t="s">
        <v>27</v>
      </c>
    </row>
    <row r="22" ht="12.0" customHeight="1">
      <c r="A22" s="22" t="s">
        <v>190</v>
      </c>
      <c r="B22" s="55" t="s">
        <v>476</v>
      </c>
      <c r="C22" s="54" t="s">
        <v>457</v>
      </c>
      <c r="D22" s="22">
        <v>339376.0</v>
      </c>
      <c r="E22" s="22" t="s">
        <v>175</v>
      </c>
      <c r="F22" s="56">
        <v>39083.0</v>
      </c>
      <c r="G22" s="56">
        <v>41868.0</v>
      </c>
      <c r="H22" s="22" t="s">
        <v>88</v>
      </c>
      <c r="I22" s="66" t="s">
        <v>192</v>
      </c>
      <c r="J22" s="22">
        <v>41.0</v>
      </c>
      <c r="K22" s="22" t="s">
        <v>27</v>
      </c>
    </row>
    <row r="23" ht="12.0" customHeight="1">
      <c r="A23" s="22" t="s">
        <v>190</v>
      </c>
      <c r="B23" s="55" t="s">
        <v>374</v>
      </c>
      <c r="C23" s="54" t="s">
        <v>339</v>
      </c>
      <c r="D23" s="22">
        <v>339376.0</v>
      </c>
      <c r="E23" s="22" t="s">
        <v>175</v>
      </c>
      <c r="F23" s="56">
        <v>39083.0</v>
      </c>
      <c r="G23" s="56">
        <v>41868.0</v>
      </c>
      <c r="H23" s="22" t="s">
        <v>88</v>
      </c>
      <c r="I23" s="66" t="s">
        <v>192</v>
      </c>
      <c r="J23" s="22">
        <v>41.0</v>
      </c>
      <c r="K23" s="22" t="s">
        <v>27</v>
      </c>
    </row>
    <row r="24" ht="12.0" customHeight="1">
      <c r="A24" s="22" t="s">
        <v>190</v>
      </c>
      <c r="B24" s="55" t="s">
        <v>376</v>
      </c>
      <c r="C24" s="54" t="s">
        <v>354</v>
      </c>
      <c r="D24" s="22">
        <v>339376.0</v>
      </c>
      <c r="E24" s="22" t="s">
        <v>175</v>
      </c>
      <c r="F24" s="56">
        <v>39083.0</v>
      </c>
      <c r="G24" s="56">
        <v>41868.0</v>
      </c>
      <c r="H24" s="22" t="s">
        <v>88</v>
      </c>
      <c r="I24" s="66" t="s">
        <v>192</v>
      </c>
      <c r="J24" s="22">
        <v>41.0</v>
      </c>
      <c r="K24" s="22" t="s">
        <v>27</v>
      </c>
    </row>
    <row r="25" ht="12.0" customHeight="1">
      <c r="A25" s="22" t="s">
        <v>190</v>
      </c>
      <c r="B25" s="55" t="s">
        <v>477</v>
      </c>
      <c r="C25" s="54" t="s">
        <v>478</v>
      </c>
      <c r="D25" s="22">
        <v>339376.0</v>
      </c>
      <c r="E25" s="22" t="s">
        <v>175</v>
      </c>
      <c r="F25" s="56">
        <v>39083.0</v>
      </c>
      <c r="G25" s="56">
        <v>41868.0</v>
      </c>
      <c r="H25" s="22" t="s">
        <v>88</v>
      </c>
      <c r="I25" s="66" t="s">
        <v>192</v>
      </c>
      <c r="J25" s="22">
        <v>59.0</v>
      </c>
      <c r="K25" s="22" t="s">
        <v>27</v>
      </c>
    </row>
    <row r="26" ht="12.0" customHeight="1">
      <c r="A26" s="22" t="s">
        <v>190</v>
      </c>
      <c r="B26" s="55" t="s">
        <v>479</v>
      </c>
      <c r="C26" s="54" t="s">
        <v>480</v>
      </c>
      <c r="D26" s="22">
        <v>339376.0</v>
      </c>
      <c r="E26" s="22" t="s">
        <v>175</v>
      </c>
      <c r="F26" s="56">
        <v>39083.0</v>
      </c>
      <c r="G26" s="56">
        <v>41868.0</v>
      </c>
      <c r="H26" s="22" t="s">
        <v>88</v>
      </c>
      <c r="I26" s="66" t="s">
        <v>192</v>
      </c>
      <c r="J26" s="22">
        <v>59.0</v>
      </c>
      <c r="K26" s="22" t="s">
        <v>27</v>
      </c>
    </row>
    <row r="27" ht="12.0" customHeight="1">
      <c r="A27" s="22" t="s">
        <v>190</v>
      </c>
      <c r="B27" s="55" t="s">
        <v>396</v>
      </c>
      <c r="C27" s="54" t="s">
        <v>418</v>
      </c>
      <c r="D27" s="22">
        <v>339376.0</v>
      </c>
      <c r="E27" s="22" t="s">
        <v>175</v>
      </c>
      <c r="F27" s="56">
        <v>39083.0</v>
      </c>
      <c r="G27" s="56">
        <v>41868.0</v>
      </c>
      <c r="H27" s="22" t="s">
        <v>88</v>
      </c>
      <c r="I27" s="66" t="s">
        <v>192</v>
      </c>
      <c r="J27" s="22">
        <v>41.0</v>
      </c>
      <c r="K27" s="22" t="s">
        <v>27</v>
      </c>
    </row>
    <row r="28" ht="12.0" customHeight="1">
      <c r="A28" s="22" t="s">
        <v>190</v>
      </c>
      <c r="B28" s="55" t="s">
        <v>481</v>
      </c>
      <c r="C28" s="54" t="s">
        <v>464</v>
      </c>
      <c r="D28" s="22">
        <v>339376.0</v>
      </c>
      <c r="E28" s="22" t="s">
        <v>175</v>
      </c>
      <c r="F28" s="56">
        <v>39083.0</v>
      </c>
      <c r="G28" s="56">
        <v>41868.0</v>
      </c>
      <c r="H28" s="22" t="s">
        <v>88</v>
      </c>
      <c r="I28" s="66" t="s">
        <v>192</v>
      </c>
      <c r="J28" s="22">
        <v>46.0</v>
      </c>
      <c r="K28" s="22" t="s">
        <v>27</v>
      </c>
    </row>
    <row r="29" ht="12.0" customHeight="1">
      <c r="A29" s="22" t="s">
        <v>190</v>
      </c>
      <c r="B29" s="55" t="s">
        <v>482</v>
      </c>
      <c r="C29" s="54" t="s">
        <v>483</v>
      </c>
      <c r="D29" s="22">
        <v>339376.0</v>
      </c>
      <c r="E29" s="22" t="s">
        <v>175</v>
      </c>
      <c r="F29" s="56">
        <v>39083.0</v>
      </c>
      <c r="G29" s="56">
        <v>41868.0</v>
      </c>
      <c r="H29" s="22" t="s">
        <v>88</v>
      </c>
      <c r="I29" s="66" t="s">
        <v>192</v>
      </c>
      <c r="J29" s="22">
        <v>41.0</v>
      </c>
      <c r="K29" s="22" t="s">
        <v>27</v>
      </c>
    </row>
    <row r="30" ht="12.0" customHeight="1">
      <c r="A30" s="22" t="s">
        <v>190</v>
      </c>
      <c r="B30" s="55" t="s">
        <v>484</v>
      </c>
      <c r="C30" s="54" t="s">
        <v>441</v>
      </c>
      <c r="D30" s="22">
        <v>339376.0</v>
      </c>
      <c r="E30" s="22" t="s">
        <v>175</v>
      </c>
      <c r="F30" s="56">
        <v>39083.0</v>
      </c>
      <c r="G30" s="56">
        <v>41868.0</v>
      </c>
      <c r="H30" s="22" t="s">
        <v>88</v>
      </c>
      <c r="I30" s="66" t="s">
        <v>192</v>
      </c>
      <c r="J30" s="22">
        <v>41.0</v>
      </c>
      <c r="K30" s="22" t="s">
        <v>27</v>
      </c>
    </row>
    <row r="31" ht="12.0" customHeight="1">
      <c r="A31" s="22" t="s">
        <v>190</v>
      </c>
      <c r="B31" s="55" t="s">
        <v>485</v>
      </c>
      <c r="C31" s="54" t="s">
        <v>486</v>
      </c>
      <c r="D31" s="22">
        <v>339376.0</v>
      </c>
      <c r="E31" s="22" t="s">
        <v>175</v>
      </c>
      <c r="F31" s="56">
        <v>39083.0</v>
      </c>
      <c r="G31" s="56">
        <v>41868.0</v>
      </c>
      <c r="H31" s="22" t="s">
        <v>88</v>
      </c>
      <c r="I31" s="66" t="s">
        <v>192</v>
      </c>
      <c r="J31" s="22">
        <v>41.0</v>
      </c>
      <c r="K31" s="22" t="s">
        <v>27</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7"/>
  </hyperlinks>
  <printOptions/>
  <pageMargins bottom="1.0" footer="0.0" header="0.0" left="0.75" right="0.75" top="1.0"/>
  <pageSetup orientation="landscape"/>
  <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8.75" customHeight="1">
      <c r="A1" s="49" t="s">
        <v>60</v>
      </c>
      <c r="B1" s="49" t="s">
        <v>61</v>
      </c>
      <c r="C1" s="49" t="s">
        <v>62</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185</v>
      </c>
      <c r="B2" s="66" t="s">
        <v>186</v>
      </c>
      <c r="C2" s="54" t="s">
        <v>242</v>
      </c>
      <c r="D2" s="22">
        <v>219443.0</v>
      </c>
      <c r="E2" s="22" t="s">
        <v>175</v>
      </c>
      <c r="F2" s="56">
        <v>39083.0</v>
      </c>
      <c r="G2" s="56">
        <v>41197.0</v>
      </c>
      <c r="H2" s="22" t="s">
        <v>88</v>
      </c>
      <c r="I2" s="66" t="s">
        <v>337</v>
      </c>
      <c r="J2" s="22">
        <v>0.0</v>
      </c>
      <c r="K2" s="22" t="s">
        <v>21</v>
      </c>
      <c r="M2" s="57" t="s">
        <v>189</v>
      </c>
    </row>
    <row r="3" ht="12.0" customHeight="1">
      <c r="A3" s="58" t="s">
        <v>185</v>
      </c>
      <c r="B3" s="66" t="s">
        <v>186</v>
      </c>
      <c r="C3" s="54" t="s">
        <v>336</v>
      </c>
      <c r="D3" s="22">
        <v>219443.0</v>
      </c>
      <c r="E3" s="22" t="s">
        <v>175</v>
      </c>
      <c r="F3" s="56">
        <v>39083.0</v>
      </c>
      <c r="G3" s="56">
        <v>41197.0</v>
      </c>
      <c r="H3" s="22" t="s">
        <v>88</v>
      </c>
      <c r="I3" s="66" t="s">
        <v>337</v>
      </c>
      <c r="J3" s="22">
        <v>0.0</v>
      </c>
      <c r="K3" s="22" t="s">
        <v>21</v>
      </c>
    </row>
    <row r="4" ht="12.0" customHeight="1">
      <c r="A4" s="58" t="s">
        <v>185</v>
      </c>
      <c r="B4" s="66" t="s">
        <v>186</v>
      </c>
      <c r="C4" s="54" t="s">
        <v>208</v>
      </c>
      <c r="D4" s="22">
        <v>219443.0</v>
      </c>
      <c r="E4" s="22" t="s">
        <v>175</v>
      </c>
      <c r="F4" s="56">
        <v>39083.0</v>
      </c>
      <c r="G4" s="56">
        <v>41197.0</v>
      </c>
      <c r="H4" s="22" t="s">
        <v>88</v>
      </c>
      <c r="I4" s="66" t="s">
        <v>337</v>
      </c>
      <c r="J4" s="22">
        <v>0.0</v>
      </c>
      <c r="K4" s="22" t="s">
        <v>21</v>
      </c>
    </row>
    <row r="5" ht="12.0" customHeight="1">
      <c r="A5" s="58" t="s">
        <v>185</v>
      </c>
      <c r="B5" s="66" t="s">
        <v>186</v>
      </c>
      <c r="C5" s="54" t="s">
        <v>487</v>
      </c>
      <c r="D5" s="22">
        <v>219443.0</v>
      </c>
      <c r="E5" s="22" t="s">
        <v>175</v>
      </c>
      <c r="F5" s="56">
        <v>39083.0</v>
      </c>
      <c r="G5" s="56">
        <v>41197.0</v>
      </c>
      <c r="H5" s="22" t="s">
        <v>88</v>
      </c>
      <c r="I5" s="66" t="s">
        <v>337</v>
      </c>
      <c r="J5" s="22">
        <v>0.0</v>
      </c>
      <c r="K5" s="22" t="s">
        <v>21</v>
      </c>
    </row>
    <row r="6" ht="12.0" customHeight="1">
      <c r="A6" s="58" t="s">
        <v>185</v>
      </c>
      <c r="B6" s="66" t="s">
        <v>186</v>
      </c>
      <c r="C6" s="54" t="s">
        <v>488</v>
      </c>
      <c r="D6" s="22">
        <v>219443.0</v>
      </c>
      <c r="E6" s="22" t="s">
        <v>175</v>
      </c>
      <c r="F6" s="56">
        <v>39083.0</v>
      </c>
      <c r="G6" s="56">
        <v>41197.0</v>
      </c>
      <c r="H6" s="22" t="s">
        <v>88</v>
      </c>
      <c r="I6" s="66" t="s">
        <v>337</v>
      </c>
      <c r="J6" s="22">
        <v>27.0</v>
      </c>
      <c r="K6" s="22" t="s">
        <v>27</v>
      </c>
    </row>
    <row r="7" ht="12.0" customHeight="1">
      <c r="A7" s="22" t="s">
        <v>190</v>
      </c>
      <c r="B7" s="73" t="s">
        <v>446</v>
      </c>
      <c r="C7" s="54" t="s">
        <v>242</v>
      </c>
      <c r="D7" s="22">
        <v>219443.0</v>
      </c>
      <c r="E7" s="22" t="s">
        <v>175</v>
      </c>
      <c r="F7" s="56">
        <v>39083.0</v>
      </c>
      <c r="G7" s="56">
        <v>41197.0</v>
      </c>
      <c r="H7" s="22" t="s">
        <v>88</v>
      </c>
      <c r="I7" s="66" t="s">
        <v>192</v>
      </c>
      <c r="J7" s="22">
        <v>3.0</v>
      </c>
      <c r="K7" s="22" t="s">
        <v>21</v>
      </c>
      <c r="M7" s="57" t="s">
        <v>193</v>
      </c>
    </row>
    <row r="8" ht="12.0" customHeight="1">
      <c r="A8" s="22" t="s">
        <v>190</v>
      </c>
      <c r="B8" s="73" t="s">
        <v>446</v>
      </c>
      <c r="C8" s="54" t="s">
        <v>336</v>
      </c>
      <c r="D8" s="22">
        <v>219443.0</v>
      </c>
      <c r="E8" s="22" t="s">
        <v>175</v>
      </c>
      <c r="F8" s="56">
        <v>39083.0</v>
      </c>
      <c r="G8" s="56">
        <v>41197.0</v>
      </c>
      <c r="H8" s="22" t="s">
        <v>88</v>
      </c>
      <c r="I8" s="66" t="s">
        <v>192</v>
      </c>
      <c r="J8" s="22">
        <v>3.0</v>
      </c>
      <c r="K8" s="22" t="s">
        <v>21</v>
      </c>
    </row>
    <row r="9" ht="12.0" customHeight="1">
      <c r="A9" s="22" t="s">
        <v>190</v>
      </c>
      <c r="B9" s="73" t="s">
        <v>446</v>
      </c>
      <c r="C9" s="54" t="s">
        <v>489</v>
      </c>
      <c r="D9" s="22">
        <v>219443.0</v>
      </c>
      <c r="E9" s="22" t="s">
        <v>175</v>
      </c>
      <c r="F9" s="56">
        <v>39083.0</v>
      </c>
      <c r="G9" s="56">
        <v>41197.0</v>
      </c>
      <c r="H9" s="22" t="s">
        <v>88</v>
      </c>
      <c r="I9" s="66" t="s">
        <v>192</v>
      </c>
      <c r="J9" s="22">
        <v>3.0</v>
      </c>
      <c r="K9" s="22" t="s">
        <v>21</v>
      </c>
    </row>
    <row r="10" ht="12.0" customHeight="1">
      <c r="A10" s="22" t="s">
        <v>190</v>
      </c>
      <c r="B10" s="73" t="s">
        <v>446</v>
      </c>
      <c r="C10" s="54" t="s">
        <v>490</v>
      </c>
      <c r="D10" s="22">
        <v>219443.0</v>
      </c>
      <c r="E10" s="22" t="s">
        <v>175</v>
      </c>
      <c r="F10" s="56">
        <v>39083.0</v>
      </c>
      <c r="G10" s="56">
        <v>41197.0</v>
      </c>
      <c r="H10" s="22" t="s">
        <v>88</v>
      </c>
      <c r="I10" s="66" t="s">
        <v>192</v>
      </c>
      <c r="J10" s="22">
        <v>3.0</v>
      </c>
      <c r="K10" s="22" t="s">
        <v>21</v>
      </c>
    </row>
    <row r="11" ht="12.0" customHeight="1">
      <c r="A11" s="22" t="s">
        <v>190</v>
      </c>
      <c r="B11" s="73" t="s">
        <v>446</v>
      </c>
      <c r="C11" s="54" t="s">
        <v>250</v>
      </c>
      <c r="D11" s="22">
        <v>219443.0</v>
      </c>
      <c r="E11" s="22" t="s">
        <v>175</v>
      </c>
      <c r="F11" s="56">
        <v>39083.0</v>
      </c>
      <c r="G11" s="56">
        <v>41197.0</v>
      </c>
      <c r="H11" s="22" t="s">
        <v>88</v>
      </c>
      <c r="I11" s="66" t="s">
        <v>192</v>
      </c>
      <c r="J11" s="22">
        <v>3.0</v>
      </c>
      <c r="K11" s="22" t="s">
        <v>21</v>
      </c>
    </row>
    <row r="12" ht="12.0" customHeight="1">
      <c r="I12" s="66"/>
    </row>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7"/>
  </hyperlinks>
  <printOptions/>
  <pageMargins bottom="1.0" footer="0.0" header="0.0" left="0.75" right="0.75" top="1.0"/>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63" t="s">
        <v>72</v>
      </c>
      <c r="B2" s="58" t="s">
        <v>73</v>
      </c>
      <c r="C2" s="58">
        <v>20.0</v>
      </c>
      <c r="D2" s="58">
        <f>10+8</f>
        <v>18</v>
      </c>
      <c r="E2" s="58" t="s">
        <v>78</v>
      </c>
      <c r="F2" s="51">
        <v>41384.0</v>
      </c>
      <c r="G2" s="51">
        <v>41991.0</v>
      </c>
      <c r="H2" s="58" t="s">
        <v>75</v>
      </c>
      <c r="I2" s="58" t="s">
        <v>76</v>
      </c>
      <c r="M2" s="52" t="s">
        <v>77</v>
      </c>
    </row>
    <row r="3" ht="12.0" customHeight="1">
      <c r="A3" s="63" t="s">
        <v>72</v>
      </c>
      <c r="B3" s="58" t="s">
        <v>73</v>
      </c>
      <c r="C3" s="58">
        <v>40.0</v>
      </c>
      <c r="D3" s="58">
        <f>11+6</f>
        <v>17</v>
      </c>
      <c r="E3" s="58" t="s">
        <v>78</v>
      </c>
      <c r="F3" s="51">
        <v>41384.0</v>
      </c>
      <c r="G3" s="51">
        <v>41991.0</v>
      </c>
      <c r="H3" s="58" t="s">
        <v>75</v>
      </c>
      <c r="I3" s="58" t="s">
        <v>76</v>
      </c>
    </row>
    <row r="4" ht="12.0" customHeight="1">
      <c r="A4" s="63" t="s">
        <v>72</v>
      </c>
      <c r="B4" s="58" t="s">
        <v>73</v>
      </c>
      <c r="C4" s="58">
        <v>60.0</v>
      </c>
      <c r="D4" s="58">
        <f>5+6</f>
        <v>11</v>
      </c>
      <c r="E4" s="58" t="s">
        <v>78</v>
      </c>
      <c r="F4" s="51">
        <v>41424.0</v>
      </c>
      <c r="G4" s="51">
        <v>41991.0</v>
      </c>
      <c r="H4" s="58" t="s">
        <v>75</v>
      </c>
      <c r="I4" s="58" t="s">
        <v>76</v>
      </c>
    </row>
    <row r="5" ht="12.0" customHeight="1">
      <c r="A5" s="63" t="s">
        <v>72</v>
      </c>
      <c r="B5" s="58" t="s">
        <v>73</v>
      </c>
      <c r="C5" s="58">
        <v>80.0</v>
      </c>
      <c r="D5" s="58">
        <f>6+7</f>
        <v>13</v>
      </c>
      <c r="E5" s="58" t="s">
        <v>78</v>
      </c>
      <c r="F5" s="51">
        <v>41384.0</v>
      </c>
      <c r="G5" s="51">
        <f t="shared" ref="G5:G9" si="1">G4</f>
        <v>41991</v>
      </c>
      <c r="H5" s="58" t="s">
        <v>75</v>
      </c>
      <c r="I5" s="58" t="s">
        <v>76</v>
      </c>
    </row>
    <row r="6" ht="12.0" customHeight="1">
      <c r="A6" s="63" t="s">
        <v>72</v>
      </c>
      <c r="B6" s="58" t="s">
        <v>73</v>
      </c>
      <c r="C6" s="58">
        <v>100.0</v>
      </c>
      <c r="D6" s="58">
        <f>10+7</f>
        <v>17</v>
      </c>
      <c r="E6" s="58" t="s">
        <v>78</v>
      </c>
      <c r="F6" s="51">
        <v>41384.0</v>
      </c>
      <c r="G6" s="51">
        <f t="shared" si="1"/>
        <v>41991</v>
      </c>
      <c r="H6" s="58" t="s">
        <v>75</v>
      </c>
      <c r="I6" s="58" t="s">
        <v>76</v>
      </c>
    </row>
    <row r="7" ht="12.0" customHeight="1">
      <c r="A7" s="63" t="s">
        <v>72</v>
      </c>
      <c r="B7" s="58" t="s">
        <v>73</v>
      </c>
      <c r="C7" s="58">
        <v>120.0</v>
      </c>
      <c r="D7" s="58">
        <f>11+7</f>
        <v>18</v>
      </c>
      <c r="E7" s="58" t="s">
        <v>78</v>
      </c>
      <c r="F7" s="51">
        <v>41384.0</v>
      </c>
      <c r="G7" s="51">
        <f t="shared" si="1"/>
        <v>41991</v>
      </c>
      <c r="H7" s="58" t="s">
        <v>75</v>
      </c>
      <c r="I7" s="58" t="s">
        <v>76</v>
      </c>
    </row>
    <row r="8" ht="12.0" customHeight="1">
      <c r="A8" s="63" t="s">
        <v>72</v>
      </c>
      <c r="B8" s="58" t="s">
        <v>73</v>
      </c>
      <c r="C8" s="58">
        <v>140.0</v>
      </c>
      <c r="D8" s="58">
        <f>10+8</f>
        <v>18</v>
      </c>
      <c r="E8" s="58" t="s">
        <v>78</v>
      </c>
      <c r="F8" s="51">
        <v>41384.0</v>
      </c>
      <c r="G8" s="51">
        <f t="shared" si="1"/>
        <v>41991</v>
      </c>
      <c r="H8" s="58" t="s">
        <v>75</v>
      </c>
      <c r="I8" s="58" t="s">
        <v>76</v>
      </c>
    </row>
    <row r="9" ht="12.0" customHeight="1">
      <c r="A9" s="63" t="s">
        <v>72</v>
      </c>
      <c r="B9" s="58" t="s">
        <v>73</v>
      </c>
      <c r="C9" s="58">
        <v>160.0</v>
      </c>
      <c r="D9" s="58">
        <f>12+8</f>
        <v>20</v>
      </c>
      <c r="E9" s="58" t="s">
        <v>78</v>
      </c>
      <c r="F9" s="51">
        <v>41384.0</v>
      </c>
      <c r="G9" s="51">
        <f t="shared" si="1"/>
        <v>41991</v>
      </c>
      <c r="H9" s="58" t="s">
        <v>75</v>
      </c>
      <c r="I9" s="58" t="s">
        <v>76</v>
      </c>
    </row>
    <row r="10" ht="12.0" customHeight="1">
      <c r="A10" s="63" t="s">
        <v>80</v>
      </c>
      <c r="B10" s="58" t="s">
        <v>81</v>
      </c>
      <c r="C10" s="58">
        <v>20.0</v>
      </c>
      <c r="D10" s="58">
        <f>10+8</f>
        <v>18</v>
      </c>
      <c r="E10" s="58" t="s">
        <v>78</v>
      </c>
      <c r="F10" s="51">
        <v>41384.0</v>
      </c>
      <c r="G10" s="51">
        <v>41991.0</v>
      </c>
      <c r="H10" s="58" t="s">
        <v>75</v>
      </c>
      <c r="I10" s="58" t="s">
        <v>76</v>
      </c>
    </row>
    <row r="11" ht="12.0" customHeight="1">
      <c r="A11" s="63" t="s">
        <v>80</v>
      </c>
      <c r="B11" s="58" t="s">
        <v>81</v>
      </c>
      <c r="C11" s="58">
        <v>40.0</v>
      </c>
      <c r="D11" s="58">
        <f>11+6</f>
        <v>17</v>
      </c>
      <c r="E11" s="58" t="s">
        <v>78</v>
      </c>
      <c r="F11" s="51">
        <v>41384.0</v>
      </c>
      <c r="G11" s="51">
        <v>41991.0</v>
      </c>
      <c r="H11" s="58" t="s">
        <v>75</v>
      </c>
      <c r="I11" s="58" t="s">
        <v>76</v>
      </c>
    </row>
    <row r="12" ht="12.0" customHeight="1">
      <c r="A12" s="63" t="s">
        <v>80</v>
      </c>
      <c r="B12" s="58" t="s">
        <v>81</v>
      </c>
      <c r="C12" s="58">
        <v>60.0</v>
      </c>
      <c r="D12" s="58">
        <f>5+6</f>
        <v>11</v>
      </c>
      <c r="E12" s="58" t="s">
        <v>78</v>
      </c>
      <c r="F12" s="51">
        <v>41424.0</v>
      </c>
      <c r="G12" s="51">
        <v>41991.0</v>
      </c>
      <c r="H12" s="58" t="s">
        <v>75</v>
      </c>
      <c r="I12" s="58" t="s">
        <v>76</v>
      </c>
    </row>
    <row r="13" ht="12.0" customHeight="1">
      <c r="A13" s="63" t="s">
        <v>80</v>
      </c>
      <c r="B13" s="58" t="s">
        <v>81</v>
      </c>
      <c r="C13" s="58">
        <v>80.0</v>
      </c>
      <c r="D13" s="58">
        <f>6+7</f>
        <v>13</v>
      </c>
      <c r="E13" s="58" t="s">
        <v>78</v>
      </c>
      <c r="F13" s="51">
        <v>41384.0</v>
      </c>
      <c r="G13" s="51">
        <f t="shared" ref="G13:G17" si="2">G12</f>
        <v>41991</v>
      </c>
      <c r="H13" s="58" t="s">
        <v>75</v>
      </c>
      <c r="I13" s="58" t="s">
        <v>76</v>
      </c>
    </row>
    <row r="14" ht="12.0" customHeight="1">
      <c r="A14" s="63" t="s">
        <v>80</v>
      </c>
      <c r="B14" s="58" t="s">
        <v>81</v>
      </c>
      <c r="C14" s="58">
        <v>100.0</v>
      </c>
      <c r="D14" s="58">
        <f>10+7</f>
        <v>17</v>
      </c>
      <c r="E14" s="58" t="s">
        <v>78</v>
      </c>
      <c r="F14" s="51">
        <v>41384.0</v>
      </c>
      <c r="G14" s="51">
        <f t="shared" si="2"/>
        <v>41991</v>
      </c>
      <c r="H14" s="58" t="s">
        <v>75</v>
      </c>
      <c r="I14" s="58" t="s">
        <v>76</v>
      </c>
    </row>
    <row r="15" ht="12.0" customHeight="1">
      <c r="A15" s="63" t="s">
        <v>80</v>
      </c>
      <c r="B15" s="58" t="s">
        <v>81</v>
      </c>
      <c r="C15" s="58">
        <v>120.0</v>
      </c>
      <c r="D15" s="58">
        <f>11+7</f>
        <v>18</v>
      </c>
      <c r="E15" s="58" t="s">
        <v>78</v>
      </c>
      <c r="F15" s="51">
        <v>41384.0</v>
      </c>
      <c r="G15" s="51">
        <f t="shared" si="2"/>
        <v>41991</v>
      </c>
      <c r="H15" s="58" t="s">
        <v>75</v>
      </c>
      <c r="I15" s="58" t="s">
        <v>76</v>
      </c>
    </row>
    <row r="16" ht="12.0" customHeight="1">
      <c r="A16" s="63" t="s">
        <v>80</v>
      </c>
      <c r="B16" s="58" t="s">
        <v>81</v>
      </c>
      <c r="C16" s="58">
        <v>140.0</v>
      </c>
      <c r="D16" s="58">
        <f>10+8</f>
        <v>18</v>
      </c>
      <c r="E16" s="58" t="s">
        <v>78</v>
      </c>
      <c r="F16" s="51">
        <v>41384.0</v>
      </c>
      <c r="G16" s="51">
        <f t="shared" si="2"/>
        <v>41991</v>
      </c>
      <c r="H16" s="58" t="s">
        <v>75</v>
      </c>
      <c r="I16" s="58" t="s">
        <v>76</v>
      </c>
    </row>
    <row r="17" ht="12.0" customHeight="1">
      <c r="A17" s="63" t="s">
        <v>80</v>
      </c>
      <c r="B17" s="58" t="s">
        <v>81</v>
      </c>
      <c r="C17" s="58">
        <v>160.0</v>
      </c>
      <c r="D17" s="58">
        <f>12+8</f>
        <v>20</v>
      </c>
      <c r="E17" s="58" t="s">
        <v>78</v>
      </c>
      <c r="F17" s="51">
        <v>41384.0</v>
      </c>
      <c r="G17" s="51">
        <f t="shared" si="2"/>
        <v>41991</v>
      </c>
      <c r="H17" s="58" t="s">
        <v>75</v>
      </c>
      <c r="I17" s="58" t="s">
        <v>76</v>
      </c>
    </row>
    <row r="18" ht="12.0" customHeight="1">
      <c r="A18" s="63" t="s">
        <v>82</v>
      </c>
      <c r="B18" s="58" t="s">
        <v>83</v>
      </c>
      <c r="C18" s="58">
        <v>20.0</v>
      </c>
      <c r="D18" s="58">
        <v>8.0</v>
      </c>
      <c r="E18" s="58" t="s">
        <v>78</v>
      </c>
      <c r="F18" s="51">
        <v>41384.0</v>
      </c>
      <c r="G18" s="51">
        <v>41991.0</v>
      </c>
      <c r="H18" s="58" t="s">
        <v>75</v>
      </c>
      <c r="I18" s="58" t="s">
        <v>76</v>
      </c>
    </row>
    <row r="19" ht="12.0" customHeight="1">
      <c r="A19" s="63" t="s">
        <v>82</v>
      </c>
      <c r="B19" s="58" t="s">
        <v>83</v>
      </c>
      <c r="C19" s="58">
        <v>40.0</v>
      </c>
      <c r="D19" s="58">
        <v>6.0</v>
      </c>
      <c r="E19" s="58" t="s">
        <v>78</v>
      </c>
      <c r="F19" s="51">
        <v>41384.0</v>
      </c>
      <c r="G19" s="51">
        <v>41991.0</v>
      </c>
      <c r="H19" s="58" t="s">
        <v>75</v>
      </c>
      <c r="I19" s="58" t="s">
        <v>76</v>
      </c>
    </row>
    <row r="20" ht="12.0" customHeight="1">
      <c r="A20" s="63" t="s">
        <v>82</v>
      </c>
      <c r="B20" s="58" t="s">
        <v>83</v>
      </c>
      <c r="C20" s="58">
        <v>60.0</v>
      </c>
      <c r="D20" s="58">
        <v>6.0</v>
      </c>
      <c r="E20" s="58" t="s">
        <v>78</v>
      </c>
      <c r="F20" s="51">
        <v>41424.0</v>
      </c>
      <c r="G20" s="51">
        <v>41991.0</v>
      </c>
      <c r="H20" s="58" t="s">
        <v>75</v>
      </c>
      <c r="I20" s="58" t="s">
        <v>76</v>
      </c>
    </row>
    <row r="21" ht="12.0" customHeight="1">
      <c r="A21" s="63" t="s">
        <v>82</v>
      </c>
      <c r="B21" s="58" t="s">
        <v>83</v>
      </c>
      <c r="C21" s="58">
        <v>80.0</v>
      </c>
      <c r="D21" s="58">
        <v>7.0</v>
      </c>
      <c r="E21" s="58" t="s">
        <v>78</v>
      </c>
      <c r="F21" s="51">
        <v>41384.0</v>
      </c>
      <c r="G21" s="51">
        <f t="shared" ref="G21:G25" si="3">G20</f>
        <v>41991</v>
      </c>
      <c r="H21" s="58" t="s">
        <v>75</v>
      </c>
      <c r="I21" s="58" t="s">
        <v>76</v>
      </c>
    </row>
    <row r="22" ht="12.0" customHeight="1">
      <c r="A22" s="63" t="s">
        <v>82</v>
      </c>
      <c r="B22" s="58" t="s">
        <v>83</v>
      </c>
      <c r="C22" s="58">
        <v>100.0</v>
      </c>
      <c r="D22" s="58">
        <v>7.0</v>
      </c>
      <c r="E22" s="58" t="s">
        <v>78</v>
      </c>
      <c r="F22" s="51">
        <v>41384.0</v>
      </c>
      <c r="G22" s="51">
        <f t="shared" si="3"/>
        <v>41991</v>
      </c>
      <c r="H22" s="58" t="s">
        <v>75</v>
      </c>
      <c r="I22" s="58" t="s">
        <v>76</v>
      </c>
    </row>
    <row r="23" ht="12.0" customHeight="1">
      <c r="A23" s="63" t="s">
        <v>82</v>
      </c>
      <c r="B23" s="58" t="s">
        <v>83</v>
      </c>
      <c r="C23" s="58">
        <v>120.0</v>
      </c>
      <c r="D23" s="58">
        <v>7.0</v>
      </c>
      <c r="E23" s="58" t="s">
        <v>78</v>
      </c>
      <c r="F23" s="51">
        <v>41384.0</v>
      </c>
      <c r="G23" s="51">
        <f t="shared" si="3"/>
        <v>41991</v>
      </c>
      <c r="H23" s="58" t="s">
        <v>75</v>
      </c>
      <c r="I23" s="58" t="s">
        <v>76</v>
      </c>
    </row>
    <row r="24" ht="12.0" customHeight="1">
      <c r="A24" s="63" t="s">
        <v>82</v>
      </c>
      <c r="B24" s="58" t="s">
        <v>83</v>
      </c>
      <c r="C24" s="58">
        <v>140.0</v>
      </c>
      <c r="D24" s="58">
        <v>7.0</v>
      </c>
      <c r="E24" s="58" t="s">
        <v>78</v>
      </c>
      <c r="F24" s="51">
        <v>41384.0</v>
      </c>
      <c r="G24" s="51">
        <f t="shared" si="3"/>
        <v>41991</v>
      </c>
      <c r="H24" s="58" t="s">
        <v>75</v>
      </c>
      <c r="I24" s="58" t="s">
        <v>76</v>
      </c>
    </row>
    <row r="25" ht="12.0" customHeight="1">
      <c r="A25" s="63" t="s">
        <v>82</v>
      </c>
      <c r="B25" s="58" t="s">
        <v>83</v>
      </c>
      <c r="C25" s="58">
        <v>160.0</v>
      </c>
      <c r="D25" s="58">
        <v>8.0</v>
      </c>
      <c r="E25" s="58" t="s">
        <v>78</v>
      </c>
      <c r="F25" s="51">
        <v>41384.0</v>
      </c>
      <c r="G25" s="51">
        <f t="shared" si="3"/>
        <v>41991</v>
      </c>
      <c r="H25" s="58" t="s">
        <v>75</v>
      </c>
      <c r="I25" s="58" t="s">
        <v>76</v>
      </c>
    </row>
    <row r="26" ht="12.0" customHeight="1">
      <c r="A26" s="22" t="s">
        <v>113</v>
      </c>
      <c r="B26" s="22" t="s">
        <v>114</v>
      </c>
      <c r="C26" s="22" t="s">
        <v>115</v>
      </c>
      <c r="D26" s="22">
        <v>282.0</v>
      </c>
      <c r="E26" s="22" t="s">
        <v>78</v>
      </c>
      <c r="F26" s="56">
        <v>39738.0</v>
      </c>
      <c r="G26" s="56">
        <v>40830.0</v>
      </c>
      <c r="H26" s="22" t="s">
        <v>75</v>
      </c>
      <c r="I26" s="58" t="s">
        <v>76</v>
      </c>
      <c r="M26" s="22" t="s">
        <v>116</v>
      </c>
    </row>
    <row r="27" ht="12.0" customHeight="1">
      <c r="A27" s="22" t="s">
        <v>117</v>
      </c>
      <c r="B27" s="59" t="s">
        <v>118</v>
      </c>
      <c r="D27" s="22">
        <v>66059.0</v>
      </c>
      <c r="E27" s="22" t="s">
        <v>119</v>
      </c>
      <c r="F27" s="56">
        <v>38718.0</v>
      </c>
      <c r="G27" s="56">
        <v>41640.0</v>
      </c>
      <c r="H27" s="22" t="s">
        <v>120</v>
      </c>
      <c r="I27" s="61" t="s">
        <v>121</v>
      </c>
      <c r="J27" s="22">
        <v>0.0</v>
      </c>
      <c r="K27" s="22" t="s">
        <v>21</v>
      </c>
      <c r="M27" s="57" t="s">
        <v>122</v>
      </c>
    </row>
    <row r="28" ht="12.0" customHeight="1">
      <c r="A28" s="58" t="s">
        <v>123</v>
      </c>
      <c r="C28" s="58">
        <v>0.0</v>
      </c>
      <c r="D28" s="22">
        <v>22.0</v>
      </c>
      <c r="E28" s="58" t="s">
        <v>78</v>
      </c>
      <c r="F28" s="64">
        <v>40010.0</v>
      </c>
      <c r="G28" s="62">
        <v>40395.0</v>
      </c>
      <c r="H28" s="58" t="s">
        <v>75</v>
      </c>
      <c r="I28" s="58" t="s">
        <v>124</v>
      </c>
      <c r="M28" s="17" t="s">
        <v>125</v>
      </c>
    </row>
    <row r="29" ht="12.0" customHeight="1">
      <c r="A29" s="58" t="s">
        <v>123</v>
      </c>
      <c r="C29" s="58">
        <v>10.0</v>
      </c>
      <c r="D29" s="22">
        <v>22.0</v>
      </c>
      <c r="E29" s="58" t="s">
        <v>78</v>
      </c>
      <c r="F29" s="62">
        <f t="shared" ref="F29:F36" si="4">F28</f>
        <v>40010</v>
      </c>
      <c r="G29" s="62">
        <v>40395.0</v>
      </c>
      <c r="H29" s="58" t="s">
        <v>75</v>
      </c>
      <c r="I29" s="58" t="s">
        <v>124</v>
      </c>
    </row>
    <row r="30" ht="12.0" customHeight="1">
      <c r="A30" s="58" t="s">
        <v>123</v>
      </c>
      <c r="C30" s="22">
        <v>20.0</v>
      </c>
      <c r="D30" s="22">
        <v>22.0</v>
      </c>
      <c r="E30" s="58" t="s">
        <v>78</v>
      </c>
      <c r="F30" s="62">
        <f t="shared" si="4"/>
        <v>40010</v>
      </c>
      <c r="G30" s="62">
        <v>40395.0</v>
      </c>
      <c r="H30" s="58" t="s">
        <v>75</v>
      </c>
      <c r="I30" s="58" t="s">
        <v>124</v>
      </c>
    </row>
    <row r="31" ht="12.0" customHeight="1">
      <c r="A31" s="58" t="s">
        <v>123</v>
      </c>
      <c r="C31" s="22">
        <v>40.0</v>
      </c>
      <c r="D31" s="22">
        <v>22.0</v>
      </c>
      <c r="E31" s="58" t="s">
        <v>78</v>
      </c>
      <c r="F31" s="62">
        <f t="shared" si="4"/>
        <v>40010</v>
      </c>
      <c r="G31" s="62">
        <v>40395.0</v>
      </c>
      <c r="H31" s="58" t="s">
        <v>75</v>
      </c>
      <c r="I31" s="58" t="s">
        <v>124</v>
      </c>
      <c r="M31" s="52"/>
    </row>
    <row r="32" ht="12.0" customHeight="1">
      <c r="A32" s="58" t="s">
        <v>123</v>
      </c>
      <c r="C32" s="22">
        <v>60.0</v>
      </c>
      <c r="D32" s="22">
        <v>22.0</v>
      </c>
      <c r="E32" s="58" t="s">
        <v>78</v>
      </c>
      <c r="F32" s="62">
        <f t="shared" si="4"/>
        <v>40010</v>
      </c>
      <c r="G32" s="62">
        <v>40395.0</v>
      </c>
      <c r="H32" s="58" t="s">
        <v>75</v>
      </c>
      <c r="I32" s="58" t="s">
        <v>124</v>
      </c>
    </row>
    <row r="33" ht="12.0" customHeight="1">
      <c r="A33" s="58" t="s">
        <v>123</v>
      </c>
      <c r="C33" s="22">
        <v>80.0</v>
      </c>
      <c r="D33" s="22">
        <v>22.0</v>
      </c>
      <c r="E33" s="58" t="s">
        <v>78</v>
      </c>
      <c r="F33" s="62">
        <f t="shared" si="4"/>
        <v>40010</v>
      </c>
      <c r="G33" s="62">
        <v>40395.0</v>
      </c>
      <c r="H33" s="58" t="s">
        <v>75</v>
      </c>
      <c r="I33" s="58" t="s">
        <v>124</v>
      </c>
    </row>
    <row r="34" ht="12.0" customHeight="1">
      <c r="A34" s="58" t="s">
        <v>123</v>
      </c>
      <c r="C34" s="22">
        <v>100.0</v>
      </c>
      <c r="D34" s="22">
        <v>22.0</v>
      </c>
      <c r="E34" s="58" t="s">
        <v>78</v>
      </c>
      <c r="F34" s="62">
        <f t="shared" si="4"/>
        <v>40010</v>
      </c>
      <c r="G34" s="62">
        <v>40395.0</v>
      </c>
      <c r="H34" s="58" t="s">
        <v>75</v>
      </c>
      <c r="I34" s="58" t="s">
        <v>124</v>
      </c>
    </row>
    <row r="35" ht="12.0" customHeight="1">
      <c r="A35" s="58" t="s">
        <v>123</v>
      </c>
      <c r="C35" s="22">
        <v>130.0</v>
      </c>
      <c r="D35" s="22">
        <v>22.0</v>
      </c>
      <c r="E35" s="58" t="s">
        <v>78</v>
      </c>
      <c r="F35" s="62">
        <f t="shared" si="4"/>
        <v>40010</v>
      </c>
      <c r="G35" s="62">
        <v>40395.0</v>
      </c>
      <c r="H35" s="58" t="s">
        <v>75</v>
      </c>
      <c r="I35" s="58" t="s">
        <v>124</v>
      </c>
    </row>
    <row r="36" ht="12.0" customHeight="1">
      <c r="A36" s="58" t="s">
        <v>123</v>
      </c>
      <c r="C36" s="22">
        <v>160.0</v>
      </c>
      <c r="D36" s="22">
        <v>22.0</v>
      </c>
      <c r="E36" s="58" t="s">
        <v>78</v>
      </c>
      <c r="F36" s="62">
        <f t="shared" si="4"/>
        <v>40010</v>
      </c>
      <c r="G36" s="62">
        <v>40395.0</v>
      </c>
      <c r="H36" s="58" t="s">
        <v>75</v>
      </c>
      <c r="I36" s="58" t="s">
        <v>124</v>
      </c>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7"/>
    <hyperlink r:id="rId2" ref="M28"/>
  </hyperlinks>
  <printOptions/>
  <pageMargins bottom="1.0" footer="0.0" header="0.0" left="0.75" right="0.75" top="1.0"/>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8.14"/>
    <col customWidth="1" min="3" max="3" width="9.14"/>
    <col customWidth="1" min="4" max="4" width="13.29"/>
    <col customWidth="1" min="5" max="5" width="10.0"/>
    <col customWidth="1" min="6" max="6" width="14.0"/>
    <col customWidth="1" min="7" max="7" width="11.71"/>
    <col customWidth="1" min="8" max="8" width="11.43"/>
    <col customWidth="1" min="9" max="9" width="46.43"/>
    <col customWidth="1" min="10" max="26" width="11.43"/>
  </cols>
  <sheetData>
    <row r="1" ht="18.75" customHeight="1">
      <c r="A1" s="49" t="s">
        <v>60</v>
      </c>
      <c r="B1" s="49" t="s">
        <v>61</v>
      </c>
      <c r="C1" s="49" t="s">
        <v>126</v>
      </c>
      <c r="D1" s="49" t="s">
        <v>63</v>
      </c>
      <c r="E1" s="49" t="s">
        <v>64</v>
      </c>
      <c r="F1" s="49" t="s">
        <v>65</v>
      </c>
      <c r="G1" s="49" t="s">
        <v>66</v>
      </c>
      <c r="H1" s="49" t="s">
        <v>67</v>
      </c>
      <c r="I1" s="49" t="s">
        <v>68</v>
      </c>
      <c r="J1" s="49" t="s">
        <v>69</v>
      </c>
      <c r="K1" s="49" t="s">
        <v>70</v>
      </c>
      <c r="L1" s="49" t="s">
        <v>15</v>
      </c>
      <c r="M1" s="6" t="s">
        <v>71</v>
      </c>
      <c r="N1" s="49"/>
      <c r="O1" s="49"/>
      <c r="P1" s="49"/>
      <c r="Q1" s="49"/>
      <c r="R1" s="49"/>
      <c r="S1" s="49"/>
      <c r="T1" s="49"/>
      <c r="U1" s="49"/>
      <c r="V1" s="49"/>
      <c r="W1" s="49"/>
      <c r="X1" s="49"/>
      <c r="Y1" s="49"/>
      <c r="Z1" s="49"/>
    </row>
    <row r="2" ht="12.0" customHeight="1">
      <c r="A2" s="58" t="s">
        <v>127</v>
      </c>
      <c r="B2" s="58" t="s">
        <v>128</v>
      </c>
      <c r="D2" s="58">
        <v>33327.0</v>
      </c>
      <c r="E2" s="58" t="s">
        <v>119</v>
      </c>
      <c r="F2" s="65">
        <v>42314.208333333336</v>
      </c>
      <c r="G2" s="65">
        <v>43916.666666666664</v>
      </c>
      <c r="I2" s="58" t="s">
        <v>129</v>
      </c>
      <c r="J2" s="58">
        <v>0.0</v>
      </c>
      <c r="M2" s="17" t="s">
        <v>130</v>
      </c>
    </row>
    <row r="3" ht="12.0" customHeight="1">
      <c r="A3" s="58" t="s">
        <v>131</v>
      </c>
      <c r="B3" s="58" t="s">
        <v>132</v>
      </c>
      <c r="C3" s="58">
        <v>20.0</v>
      </c>
      <c r="D3" s="58">
        <v>33327.0</v>
      </c>
      <c r="E3" s="58" t="s">
        <v>119</v>
      </c>
      <c r="F3" s="65">
        <f t="shared" ref="F3:G3" si="1">F2</f>
        <v>42314.20833</v>
      </c>
      <c r="G3" s="65">
        <f t="shared" si="1"/>
        <v>43916.66667</v>
      </c>
      <c r="H3" s="58" t="s">
        <v>88</v>
      </c>
      <c r="I3" s="66" t="s">
        <v>133</v>
      </c>
      <c r="J3" s="58">
        <v>9.0</v>
      </c>
      <c r="K3" s="58" t="s">
        <v>134</v>
      </c>
    </row>
    <row r="4" ht="12.0" customHeight="1">
      <c r="A4" s="58" t="s">
        <v>135</v>
      </c>
      <c r="B4" s="58" t="s">
        <v>136</v>
      </c>
      <c r="C4" s="58" t="s">
        <v>137</v>
      </c>
      <c r="D4" s="58">
        <v>33327.0</v>
      </c>
      <c r="E4" s="58" t="s">
        <v>119</v>
      </c>
      <c r="F4" s="65">
        <f t="shared" ref="F4:G4" si="2">F3</f>
        <v>42314.20833</v>
      </c>
      <c r="G4" s="65">
        <f t="shared" si="2"/>
        <v>43916.66667</v>
      </c>
      <c r="H4" s="58" t="s">
        <v>88</v>
      </c>
      <c r="I4" s="66" t="s">
        <v>133</v>
      </c>
      <c r="J4" s="58">
        <v>9.0</v>
      </c>
      <c r="K4" s="58" t="s">
        <v>134</v>
      </c>
    </row>
    <row r="5" ht="12.0" customHeight="1">
      <c r="A5" s="58" t="s">
        <v>138</v>
      </c>
      <c r="B5" s="58" t="s">
        <v>139</v>
      </c>
      <c r="C5" s="58">
        <v>20.0</v>
      </c>
      <c r="D5" s="58">
        <v>33327.0</v>
      </c>
      <c r="E5" s="58" t="s">
        <v>119</v>
      </c>
      <c r="F5" s="65">
        <f t="shared" ref="F5:G5" si="3">F4</f>
        <v>42314.20833</v>
      </c>
      <c r="G5" s="65">
        <f t="shared" si="3"/>
        <v>43916.66667</v>
      </c>
      <c r="H5" s="58" t="s">
        <v>88</v>
      </c>
      <c r="I5" s="66" t="s">
        <v>133</v>
      </c>
      <c r="J5" s="58">
        <v>0.0</v>
      </c>
    </row>
    <row r="6" ht="12.0" customHeight="1">
      <c r="A6" s="58" t="s">
        <v>140</v>
      </c>
      <c r="B6" s="58" t="s">
        <v>139</v>
      </c>
      <c r="C6" s="58" t="s">
        <v>137</v>
      </c>
      <c r="D6" s="58">
        <v>33327.0</v>
      </c>
      <c r="E6" s="58" t="s">
        <v>119</v>
      </c>
      <c r="F6" s="65">
        <f t="shared" ref="F6:G6" si="4">F5</f>
        <v>42314.20833</v>
      </c>
      <c r="G6" s="65">
        <f t="shared" si="4"/>
        <v>43916.66667</v>
      </c>
      <c r="H6" s="58" t="s">
        <v>88</v>
      </c>
      <c r="I6" s="66" t="s">
        <v>133</v>
      </c>
      <c r="J6" s="58">
        <v>0.0</v>
      </c>
    </row>
    <row r="7" ht="12.0" customHeight="1">
      <c r="A7" s="58" t="s">
        <v>141</v>
      </c>
      <c r="B7" s="66" t="s">
        <v>142</v>
      </c>
      <c r="C7" s="58">
        <v>20.0</v>
      </c>
      <c r="D7" s="58">
        <v>33327.0</v>
      </c>
      <c r="E7" s="58" t="s">
        <v>119</v>
      </c>
      <c r="F7" s="65">
        <f t="shared" ref="F7:G7" si="5">F6</f>
        <v>42314.20833</v>
      </c>
      <c r="G7" s="65">
        <f t="shared" si="5"/>
        <v>43916.66667</v>
      </c>
      <c r="H7" s="58" t="s">
        <v>88</v>
      </c>
      <c r="I7" s="66" t="s">
        <v>133</v>
      </c>
      <c r="J7" s="58">
        <v>9.0</v>
      </c>
      <c r="K7" s="58" t="s">
        <v>134</v>
      </c>
    </row>
    <row r="8" ht="12.0" customHeight="1">
      <c r="A8" s="58" t="s">
        <v>143</v>
      </c>
      <c r="B8" s="66" t="s">
        <v>144</v>
      </c>
      <c r="C8" s="58" t="s">
        <v>137</v>
      </c>
      <c r="D8" s="58">
        <v>33327.0</v>
      </c>
      <c r="E8" s="58" t="s">
        <v>119</v>
      </c>
      <c r="F8" s="65">
        <f t="shared" ref="F8:G8" si="6">F7</f>
        <v>42314.20833</v>
      </c>
      <c r="G8" s="65">
        <f t="shared" si="6"/>
        <v>43916.66667</v>
      </c>
      <c r="H8" s="58" t="s">
        <v>88</v>
      </c>
      <c r="I8" s="66" t="s">
        <v>133</v>
      </c>
      <c r="J8" s="58">
        <v>9.0</v>
      </c>
      <c r="K8" s="58" t="s">
        <v>134</v>
      </c>
    </row>
    <row r="9" ht="12.0" customHeight="1">
      <c r="A9" s="58" t="s">
        <v>145</v>
      </c>
      <c r="B9" s="66" t="s">
        <v>146</v>
      </c>
      <c r="C9" s="58">
        <v>20.0</v>
      </c>
      <c r="D9" s="58">
        <v>33327.0</v>
      </c>
      <c r="E9" s="58" t="s">
        <v>119</v>
      </c>
      <c r="F9" s="65">
        <f t="shared" ref="F9:G9" si="7">F8</f>
        <v>42314.20833</v>
      </c>
      <c r="G9" s="65">
        <f t="shared" si="7"/>
        <v>43916.66667</v>
      </c>
      <c r="H9" s="58" t="s">
        <v>88</v>
      </c>
      <c r="I9" s="66" t="s">
        <v>89</v>
      </c>
      <c r="J9" s="58">
        <v>9.0</v>
      </c>
      <c r="K9" s="58" t="s">
        <v>134</v>
      </c>
      <c r="L9" s="22" t="s">
        <v>93</v>
      </c>
    </row>
    <row r="10" ht="12.0" customHeight="1">
      <c r="A10" s="58" t="s">
        <v>147</v>
      </c>
      <c r="B10" s="66" t="s">
        <v>146</v>
      </c>
      <c r="C10" s="58">
        <v>20.0</v>
      </c>
      <c r="D10" s="58">
        <v>33327.0</v>
      </c>
      <c r="E10" s="58" t="s">
        <v>119</v>
      </c>
      <c r="F10" s="65">
        <f t="shared" ref="F10:G10" si="8">F9</f>
        <v>42314.20833</v>
      </c>
      <c r="G10" s="65">
        <f t="shared" si="8"/>
        <v>43916.66667</v>
      </c>
      <c r="H10" s="58" t="s">
        <v>88</v>
      </c>
      <c r="I10" s="66" t="s">
        <v>89</v>
      </c>
      <c r="J10" s="58">
        <v>9.0</v>
      </c>
      <c r="K10" s="58" t="s">
        <v>134</v>
      </c>
    </row>
    <row r="11" ht="12.0" customHeight="1">
      <c r="A11" s="58" t="s">
        <v>148</v>
      </c>
      <c r="B11" s="66" t="s">
        <v>149</v>
      </c>
      <c r="C11" s="58">
        <v>20.0</v>
      </c>
      <c r="D11" s="58">
        <v>33327.0</v>
      </c>
      <c r="E11" s="58" t="s">
        <v>119</v>
      </c>
      <c r="F11" s="65">
        <f t="shared" ref="F11:G11" si="9">F10</f>
        <v>42314.20833</v>
      </c>
      <c r="G11" s="65">
        <f t="shared" si="9"/>
        <v>43916.66667</v>
      </c>
      <c r="H11" s="58" t="s">
        <v>88</v>
      </c>
      <c r="I11" s="66" t="s">
        <v>89</v>
      </c>
      <c r="J11" s="58">
        <v>9.0</v>
      </c>
      <c r="K11" s="58" t="s">
        <v>134</v>
      </c>
    </row>
    <row r="12" ht="12.0" customHeight="1">
      <c r="A12" s="58" t="s">
        <v>150</v>
      </c>
      <c r="B12" s="66" t="s">
        <v>149</v>
      </c>
      <c r="C12" s="58" t="s">
        <v>137</v>
      </c>
      <c r="D12" s="58">
        <v>33327.0</v>
      </c>
      <c r="E12" s="58" t="s">
        <v>119</v>
      </c>
      <c r="F12" s="65">
        <f t="shared" ref="F12:G12" si="10">F14</f>
        <v>42314.20833</v>
      </c>
      <c r="G12" s="65">
        <f t="shared" si="10"/>
        <v>43916.66667</v>
      </c>
      <c r="H12" s="58" t="s">
        <v>88</v>
      </c>
      <c r="I12" s="66" t="s">
        <v>89</v>
      </c>
      <c r="J12" s="58">
        <v>9.0</v>
      </c>
      <c r="K12" s="58" t="s">
        <v>134</v>
      </c>
    </row>
    <row r="13" ht="12.0" customHeight="1">
      <c r="A13" s="58" t="s">
        <v>151</v>
      </c>
      <c r="B13" s="66" t="s">
        <v>152</v>
      </c>
      <c r="C13" s="58" t="s">
        <v>137</v>
      </c>
      <c r="D13" s="58">
        <v>33327.0</v>
      </c>
      <c r="E13" s="58" t="s">
        <v>119</v>
      </c>
      <c r="F13" s="65">
        <f t="shared" ref="F13:G13" si="11">F11</f>
        <v>42314.20833</v>
      </c>
      <c r="G13" s="65">
        <f t="shared" si="11"/>
        <v>43916.66667</v>
      </c>
      <c r="H13" s="58" t="s">
        <v>88</v>
      </c>
      <c r="I13" s="66" t="s">
        <v>89</v>
      </c>
      <c r="J13" s="58">
        <v>9.0</v>
      </c>
      <c r="K13" s="58" t="s">
        <v>134</v>
      </c>
    </row>
    <row r="14" ht="12.0" customHeight="1">
      <c r="A14" s="58" t="s">
        <v>153</v>
      </c>
      <c r="B14" s="66" t="s">
        <v>152</v>
      </c>
      <c r="C14" s="58" t="s">
        <v>137</v>
      </c>
      <c r="D14" s="58">
        <v>33327.0</v>
      </c>
      <c r="E14" s="58" t="s">
        <v>119</v>
      </c>
      <c r="F14" s="65">
        <f t="shared" ref="F14:G14" si="12">F13</f>
        <v>42314.20833</v>
      </c>
      <c r="G14" s="65">
        <f t="shared" si="12"/>
        <v>43916.66667</v>
      </c>
      <c r="H14" s="58" t="s">
        <v>88</v>
      </c>
      <c r="I14" s="66" t="s">
        <v>89</v>
      </c>
      <c r="J14" s="58">
        <v>9.0</v>
      </c>
      <c r="K14" s="58" t="s">
        <v>134</v>
      </c>
    </row>
    <row r="15" ht="12.0" customHeight="1">
      <c r="A15" s="63" t="s">
        <v>72</v>
      </c>
      <c r="B15" s="58" t="s">
        <v>73</v>
      </c>
      <c r="C15" s="58">
        <v>10.0</v>
      </c>
      <c r="D15" s="58">
        <f>4+7</f>
        <v>11</v>
      </c>
      <c r="E15" s="58" t="s">
        <v>78</v>
      </c>
      <c r="F15" s="51">
        <v>41418.0</v>
      </c>
      <c r="G15" s="51">
        <v>41991.0</v>
      </c>
      <c r="H15" s="58" t="s">
        <v>75</v>
      </c>
      <c r="I15" s="58" t="s">
        <v>76</v>
      </c>
      <c r="M15" s="52" t="s">
        <v>77</v>
      </c>
    </row>
    <row r="16" ht="12.0" customHeight="1">
      <c r="A16" s="63" t="s">
        <v>72</v>
      </c>
      <c r="B16" s="58" t="s">
        <v>73</v>
      </c>
      <c r="C16" s="58">
        <v>40.0</v>
      </c>
      <c r="D16" s="58">
        <f>9+7</f>
        <v>16</v>
      </c>
      <c r="E16" s="58" t="s">
        <v>78</v>
      </c>
      <c r="F16" s="51">
        <v>41384.0</v>
      </c>
      <c r="G16" s="51">
        <v>41991.0</v>
      </c>
      <c r="H16" s="58" t="s">
        <v>75</v>
      </c>
      <c r="I16" s="58" t="s">
        <v>76</v>
      </c>
    </row>
    <row r="17" ht="12.0" customHeight="1">
      <c r="A17" s="63" t="s">
        <v>72</v>
      </c>
      <c r="B17" s="58" t="s">
        <v>73</v>
      </c>
      <c r="C17" s="58">
        <v>50.0</v>
      </c>
      <c r="D17" s="58">
        <f>10+7</f>
        <v>17</v>
      </c>
      <c r="E17" s="58" t="s">
        <v>78</v>
      </c>
      <c r="F17" s="51">
        <v>41384.0</v>
      </c>
      <c r="G17" s="51">
        <v>41991.0</v>
      </c>
      <c r="H17" s="58" t="s">
        <v>75</v>
      </c>
      <c r="I17" s="58" t="s">
        <v>76</v>
      </c>
    </row>
    <row r="18" ht="12.0" customHeight="1">
      <c r="A18" s="53" t="s">
        <v>80</v>
      </c>
      <c r="B18" s="58" t="s">
        <v>81</v>
      </c>
      <c r="C18" s="58">
        <v>10.0</v>
      </c>
      <c r="D18" s="58">
        <f>4+7</f>
        <v>11</v>
      </c>
      <c r="E18" s="58" t="s">
        <v>78</v>
      </c>
      <c r="F18" s="51">
        <v>41418.0</v>
      </c>
      <c r="G18" s="51">
        <v>41991.0</v>
      </c>
      <c r="H18" s="58" t="s">
        <v>75</v>
      </c>
      <c r="I18" s="58" t="s">
        <v>76</v>
      </c>
    </row>
    <row r="19" ht="12.0" customHeight="1">
      <c r="A19" s="53" t="s">
        <v>80</v>
      </c>
      <c r="B19" s="58" t="s">
        <v>81</v>
      </c>
      <c r="C19" s="58">
        <v>40.0</v>
      </c>
      <c r="D19" s="58">
        <f>9+7</f>
        <v>16</v>
      </c>
      <c r="E19" s="58" t="s">
        <v>78</v>
      </c>
      <c r="F19" s="51">
        <v>41384.0</v>
      </c>
      <c r="G19" s="51">
        <v>41991.0</v>
      </c>
      <c r="H19" s="58" t="s">
        <v>75</v>
      </c>
      <c r="I19" s="58" t="s">
        <v>76</v>
      </c>
    </row>
    <row r="20" ht="12.0" customHeight="1">
      <c r="A20" s="53" t="s">
        <v>80</v>
      </c>
      <c r="B20" s="58" t="s">
        <v>81</v>
      </c>
      <c r="C20" s="58">
        <v>50.0</v>
      </c>
      <c r="D20" s="58">
        <f>10+7</f>
        <v>17</v>
      </c>
      <c r="E20" s="58" t="s">
        <v>78</v>
      </c>
      <c r="F20" s="51">
        <v>41384.0</v>
      </c>
      <c r="G20" s="51">
        <v>41991.0</v>
      </c>
      <c r="H20" s="58" t="s">
        <v>75</v>
      </c>
      <c r="I20" s="58" t="s">
        <v>76</v>
      </c>
    </row>
    <row r="21" ht="12.0" customHeight="1">
      <c r="A21" s="53" t="s">
        <v>82</v>
      </c>
      <c r="B21" s="58" t="s">
        <v>83</v>
      </c>
      <c r="C21" s="58">
        <v>10.0</v>
      </c>
      <c r="D21" s="58">
        <v>7.0</v>
      </c>
      <c r="E21" s="58" t="s">
        <v>78</v>
      </c>
      <c r="F21" s="51">
        <v>41794.0</v>
      </c>
      <c r="G21" s="51">
        <v>41991.0</v>
      </c>
      <c r="H21" s="58" t="s">
        <v>75</v>
      </c>
      <c r="I21" s="58" t="s">
        <v>76</v>
      </c>
    </row>
    <row r="22" ht="12.0" customHeight="1">
      <c r="A22" s="53" t="s">
        <v>82</v>
      </c>
      <c r="B22" s="58" t="s">
        <v>83</v>
      </c>
      <c r="C22" s="58">
        <v>40.0</v>
      </c>
      <c r="D22" s="58">
        <v>7.0</v>
      </c>
      <c r="E22" s="58" t="s">
        <v>78</v>
      </c>
      <c r="F22" s="51">
        <v>41771.0</v>
      </c>
      <c r="G22" s="51">
        <v>41991.0</v>
      </c>
      <c r="H22" s="58" t="s">
        <v>75</v>
      </c>
      <c r="I22" s="58" t="s">
        <v>76</v>
      </c>
    </row>
    <row r="23" ht="12.0" customHeight="1">
      <c r="A23" s="53" t="s">
        <v>82</v>
      </c>
      <c r="B23" s="58" t="s">
        <v>83</v>
      </c>
      <c r="C23" s="58">
        <v>50.0</v>
      </c>
      <c r="D23" s="58">
        <v>7.0</v>
      </c>
      <c r="E23" s="58" t="s">
        <v>78</v>
      </c>
      <c r="F23" s="51">
        <v>41771.0</v>
      </c>
      <c r="G23" s="51">
        <v>41991.0</v>
      </c>
      <c r="H23" s="58" t="s">
        <v>75</v>
      </c>
      <c r="I23" s="58" t="s">
        <v>76</v>
      </c>
    </row>
    <row r="24" ht="12.0" customHeight="1">
      <c r="A24" s="58" t="s">
        <v>123</v>
      </c>
      <c r="C24" s="58">
        <v>0.0</v>
      </c>
      <c r="D24" s="58">
        <v>40.0</v>
      </c>
      <c r="E24" s="58" t="s">
        <v>78</v>
      </c>
      <c r="F24" s="62">
        <v>39689.0</v>
      </c>
      <c r="G24" s="62">
        <v>40395.0</v>
      </c>
      <c r="H24" s="58" t="s">
        <v>75</v>
      </c>
      <c r="I24" s="58" t="s">
        <v>124</v>
      </c>
      <c r="M24" s="17" t="s">
        <v>125</v>
      </c>
    </row>
    <row r="25" ht="12.0" customHeight="1">
      <c r="A25" s="58" t="s">
        <v>123</v>
      </c>
      <c r="C25" s="58">
        <v>10.0</v>
      </c>
      <c r="D25" s="58">
        <v>40.0</v>
      </c>
      <c r="E25" s="58" t="s">
        <v>78</v>
      </c>
      <c r="F25" s="62">
        <v>39689.0</v>
      </c>
      <c r="G25" s="62">
        <v>40395.0</v>
      </c>
      <c r="H25" s="58" t="s">
        <v>75</v>
      </c>
      <c r="I25" s="58" t="s">
        <v>124</v>
      </c>
    </row>
    <row r="26" ht="12.0" customHeight="1">
      <c r="A26" s="58" t="s">
        <v>123</v>
      </c>
      <c r="C26" s="58">
        <v>20.0</v>
      </c>
      <c r="D26" s="58">
        <v>40.0</v>
      </c>
      <c r="E26" s="58" t="s">
        <v>78</v>
      </c>
      <c r="F26" s="62">
        <v>39689.0</v>
      </c>
      <c r="G26" s="62">
        <v>40395.0</v>
      </c>
      <c r="H26" s="58" t="s">
        <v>75</v>
      </c>
      <c r="I26" s="58" t="s">
        <v>124</v>
      </c>
    </row>
    <row r="27" ht="12.0" customHeight="1">
      <c r="A27" s="58" t="s">
        <v>123</v>
      </c>
      <c r="C27" s="58">
        <v>40.0</v>
      </c>
      <c r="D27" s="58">
        <v>40.0</v>
      </c>
      <c r="E27" s="58" t="s">
        <v>78</v>
      </c>
      <c r="F27" s="62">
        <v>39689.0</v>
      </c>
      <c r="G27" s="62">
        <v>40395.0</v>
      </c>
      <c r="H27" s="58" t="s">
        <v>75</v>
      </c>
      <c r="I27" s="58" t="s">
        <v>124</v>
      </c>
    </row>
    <row r="28" ht="12.0" customHeight="1">
      <c r="A28" s="22" t="s">
        <v>113</v>
      </c>
      <c r="B28" s="22" t="s">
        <v>114</v>
      </c>
      <c r="C28" s="22" t="s">
        <v>115</v>
      </c>
      <c r="D28" s="22">
        <v>183.0</v>
      </c>
      <c r="E28" s="22" t="s">
        <v>78</v>
      </c>
      <c r="F28" s="56">
        <v>39738.0</v>
      </c>
      <c r="G28" s="56">
        <v>40830.0</v>
      </c>
      <c r="H28" s="22" t="s">
        <v>75</v>
      </c>
      <c r="I28" s="58" t="s">
        <v>76</v>
      </c>
      <c r="M28" s="22" t="s">
        <v>116</v>
      </c>
    </row>
    <row r="29" ht="12.0" customHeight="1">
      <c r="A29" s="22" t="s">
        <v>117</v>
      </c>
      <c r="B29" s="59" t="s">
        <v>118</v>
      </c>
      <c r="D29" s="22">
        <v>66059.0</v>
      </c>
      <c r="E29" s="22" t="s">
        <v>119</v>
      </c>
      <c r="F29" s="56">
        <v>38718.0</v>
      </c>
      <c r="G29" s="56">
        <v>41640.0</v>
      </c>
      <c r="H29" s="22" t="s">
        <v>120</v>
      </c>
      <c r="I29" s="61" t="s">
        <v>121</v>
      </c>
      <c r="J29" s="22">
        <v>0.0</v>
      </c>
      <c r="K29" s="22" t="s">
        <v>21</v>
      </c>
      <c r="M29" s="57" t="s">
        <v>122</v>
      </c>
    </row>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24"/>
    <hyperlink r:id="rId3" ref="M29"/>
  </hyperlinks>
  <printOptions/>
  <pageMargins bottom="1.0" footer="0.0" header="0.0" left="0.75" right="0.75" top="1.0"/>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63" t="s">
        <v>72</v>
      </c>
      <c r="B2" s="58" t="s">
        <v>73</v>
      </c>
      <c r="C2" s="58">
        <v>10.0</v>
      </c>
      <c r="D2" s="58">
        <f>8+7</f>
        <v>15</v>
      </c>
      <c r="E2" s="58" t="s">
        <v>78</v>
      </c>
      <c r="F2" s="51">
        <v>41384.0</v>
      </c>
      <c r="G2" s="51">
        <v>41991.0</v>
      </c>
      <c r="H2" s="58" t="s">
        <v>75</v>
      </c>
      <c r="I2" s="58" t="s">
        <v>76</v>
      </c>
      <c r="M2" s="52" t="s">
        <v>77</v>
      </c>
    </row>
    <row r="3" ht="12.0" customHeight="1">
      <c r="A3" s="63" t="s">
        <v>72</v>
      </c>
      <c r="B3" s="58" t="s">
        <v>73</v>
      </c>
      <c r="C3" s="58">
        <v>20.0</v>
      </c>
      <c r="D3" s="58">
        <f>9+4</f>
        <v>13</v>
      </c>
      <c r="E3" s="58" t="s">
        <v>78</v>
      </c>
      <c r="F3" s="51">
        <v>41384.0</v>
      </c>
      <c r="G3" s="51">
        <v>41991.0</v>
      </c>
      <c r="H3" s="58" t="s">
        <v>75</v>
      </c>
      <c r="I3" s="58" t="s">
        <v>76</v>
      </c>
    </row>
    <row r="4" ht="12.0" customHeight="1">
      <c r="A4" s="63" t="s">
        <v>72</v>
      </c>
      <c r="B4" s="58" t="s">
        <v>73</v>
      </c>
      <c r="C4" s="58">
        <v>30.0</v>
      </c>
      <c r="D4" s="58">
        <f>6+7</f>
        <v>13</v>
      </c>
      <c r="E4" s="58" t="s">
        <v>78</v>
      </c>
      <c r="F4" s="51">
        <v>41384.0</v>
      </c>
      <c r="G4" s="51">
        <v>41991.0</v>
      </c>
      <c r="H4" s="58" t="s">
        <v>75</v>
      </c>
      <c r="I4" s="58" t="s">
        <v>76</v>
      </c>
    </row>
    <row r="5" ht="12.0" customHeight="1">
      <c r="A5" s="53" t="s">
        <v>80</v>
      </c>
      <c r="B5" s="58" t="s">
        <v>81</v>
      </c>
      <c r="C5" s="58">
        <v>10.0</v>
      </c>
      <c r="D5" s="58">
        <f>8+7</f>
        <v>15</v>
      </c>
      <c r="E5" s="58" t="s">
        <v>78</v>
      </c>
      <c r="F5" s="51">
        <v>41384.0</v>
      </c>
      <c r="G5" s="51">
        <v>41991.0</v>
      </c>
      <c r="H5" s="58" t="s">
        <v>75</v>
      </c>
      <c r="I5" s="58" t="s">
        <v>76</v>
      </c>
    </row>
    <row r="6" ht="12.0" customHeight="1">
      <c r="A6" s="53" t="s">
        <v>80</v>
      </c>
      <c r="B6" s="58" t="s">
        <v>81</v>
      </c>
      <c r="C6" s="58">
        <v>20.0</v>
      </c>
      <c r="D6" s="58">
        <f>9+4</f>
        <v>13</v>
      </c>
      <c r="E6" s="58" t="s">
        <v>78</v>
      </c>
      <c r="F6" s="51">
        <v>41384.0</v>
      </c>
      <c r="G6" s="51">
        <v>41991.0</v>
      </c>
      <c r="H6" s="58" t="s">
        <v>75</v>
      </c>
      <c r="I6" s="58" t="s">
        <v>76</v>
      </c>
    </row>
    <row r="7" ht="12.0" customHeight="1">
      <c r="A7" s="53" t="s">
        <v>80</v>
      </c>
      <c r="B7" s="58" t="s">
        <v>81</v>
      </c>
      <c r="C7" s="58">
        <v>30.0</v>
      </c>
      <c r="D7" s="58">
        <f>6+7</f>
        <v>13</v>
      </c>
      <c r="E7" s="58" t="s">
        <v>78</v>
      </c>
      <c r="F7" s="51">
        <v>41384.0</v>
      </c>
      <c r="G7" s="51">
        <v>41991.0</v>
      </c>
      <c r="H7" s="58" t="s">
        <v>75</v>
      </c>
      <c r="I7" s="58" t="s">
        <v>76</v>
      </c>
    </row>
    <row r="8" ht="12.0" customHeight="1">
      <c r="A8" s="53" t="s">
        <v>82</v>
      </c>
      <c r="B8" s="58" t="s">
        <v>83</v>
      </c>
      <c r="C8" s="58">
        <v>10.0</v>
      </c>
      <c r="D8" s="58">
        <v>7.0</v>
      </c>
      <c r="E8" s="58" t="s">
        <v>78</v>
      </c>
      <c r="F8" s="51">
        <v>41771.0</v>
      </c>
      <c r="G8" s="51">
        <v>41991.0</v>
      </c>
      <c r="H8" s="58" t="s">
        <v>75</v>
      </c>
      <c r="I8" s="58" t="s">
        <v>76</v>
      </c>
    </row>
    <row r="9" ht="12.0" customHeight="1">
      <c r="A9" s="53" t="s">
        <v>82</v>
      </c>
      <c r="B9" s="58" t="s">
        <v>83</v>
      </c>
      <c r="C9" s="58">
        <v>20.0</v>
      </c>
      <c r="D9" s="58">
        <v>4.0</v>
      </c>
      <c r="E9" s="58" t="s">
        <v>78</v>
      </c>
      <c r="F9" s="51">
        <v>41803.0</v>
      </c>
      <c r="G9" s="51">
        <v>41991.0</v>
      </c>
      <c r="H9" s="58" t="s">
        <v>75</v>
      </c>
      <c r="I9" s="58" t="s">
        <v>76</v>
      </c>
    </row>
    <row r="10" ht="12.0" customHeight="1">
      <c r="A10" s="53" t="s">
        <v>82</v>
      </c>
      <c r="B10" s="58" t="s">
        <v>83</v>
      </c>
      <c r="C10" s="58">
        <v>30.0</v>
      </c>
      <c r="D10" s="58">
        <v>7.0</v>
      </c>
      <c r="E10" s="58" t="s">
        <v>78</v>
      </c>
      <c r="F10" s="51">
        <v>41771.0</v>
      </c>
      <c r="G10" s="51">
        <v>41991.0</v>
      </c>
      <c r="H10" s="58" t="s">
        <v>75</v>
      </c>
      <c r="I10" s="58" t="s">
        <v>76</v>
      </c>
    </row>
    <row r="11" ht="12.0" customHeight="1">
      <c r="A11" s="58" t="s">
        <v>123</v>
      </c>
      <c r="C11" s="58">
        <v>0.0</v>
      </c>
      <c r="D11" s="58">
        <v>40.0</v>
      </c>
      <c r="E11" s="58" t="s">
        <v>78</v>
      </c>
      <c r="F11" s="62">
        <v>39689.0</v>
      </c>
      <c r="G11" s="62">
        <v>40395.0</v>
      </c>
      <c r="H11" s="58" t="s">
        <v>75</v>
      </c>
      <c r="I11" s="58" t="s">
        <v>124</v>
      </c>
      <c r="M11" s="17" t="s">
        <v>125</v>
      </c>
    </row>
    <row r="12" ht="12.0" customHeight="1">
      <c r="A12" s="58" t="s">
        <v>123</v>
      </c>
      <c r="C12" s="58">
        <v>10.0</v>
      </c>
      <c r="D12" s="58">
        <v>40.0</v>
      </c>
      <c r="E12" s="58" t="s">
        <v>78</v>
      </c>
      <c r="F12" s="62">
        <v>39689.0</v>
      </c>
      <c r="G12" s="62">
        <v>40395.0</v>
      </c>
      <c r="H12" s="58" t="s">
        <v>75</v>
      </c>
      <c r="I12" s="58" t="s">
        <v>124</v>
      </c>
    </row>
    <row r="13" ht="12.0" customHeight="1">
      <c r="A13" s="58" t="s">
        <v>123</v>
      </c>
      <c r="C13" s="58">
        <v>20.0</v>
      </c>
      <c r="D13" s="58">
        <v>40.0</v>
      </c>
      <c r="E13" s="58" t="s">
        <v>78</v>
      </c>
      <c r="F13" s="62">
        <v>39689.0</v>
      </c>
      <c r="G13" s="62">
        <v>40395.0</v>
      </c>
      <c r="H13" s="58" t="s">
        <v>75</v>
      </c>
      <c r="I13" s="58" t="s">
        <v>124</v>
      </c>
    </row>
    <row r="14" ht="12.0" customHeight="1">
      <c r="A14" s="22" t="s">
        <v>113</v>
      </c>
      <c r="B14" s="22" t="s">
        <v>114</v>
      </c>
      <c r="C14" s="22" t="s">
        <v>115</v>
      </c>
      <c r="D14" s="22">
        <v>139.0</v>
      </c>
      <c r="E14" s="22" t="s">
        <v>78</v>
      </c>
      <c r="F14" s="56">
        <v>39738.0</v>
      </c>
      <c r="G14" s="56">
        <v>40830.0</v>
      </c>
      <c r="H14" s="22" t="s">
        <v>75</v>
      </c>
      <c r="I14" s="58" t="s">
        <v>76</v>
      </c>
      <c r="M14" s="22" t="s">
        <v>116</v>
      </c>
    </row>
    <row r="15" ht="12.0" customHeight="1">
      <c r="A15" s="22" t="s">
        <v>117</v>
      </c>
      <c r="B15" s="59" t="s">
        <v>118</v>
      </c>
      <c r="D15" s="22">
        <v>66059.0</v>
      </c>
      <c r="E15" s="22" t="s">
        <v>119</v>
      </c>
      <c r="F15" s="56">
        <v>38718.0</v>
      </c>
      <c r="G15" s="56">
        <v>41640.0</v>
      </c>
      <c r="H15" s="22" t="s">
        <v>120</v>
      </c>
      <c r="I15" s="61" t="s">
        <v>121</v>
      </c>
      <c r="J15" s="22">
        <v>0.0</v>
      </c>
      <c r="K15" s="22" t="s">
        <v>21</v>
      </c>
      <c r="M15" s="57" t="s">
        <v>122</v>
      </c>
    </row>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11"/>
    <hyperlink r:id="rId2" ref="M15"/>
  </hyperlinks>
  <printOptions/>
  <pageMargins bottom="1.0" footer="0.0" header="0.0" left="0.75" right="0.75" top="1.0"/>
  <pageSetup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63" t="s">
        <v>72</v>
      </c>
      <c r="B2" s="58" t="s">
        <v>73</v>
      </c>
      <c r="C2" s="58">
        <v>10.0</v>
      </c>
      <c r="D2" s="58">
        <f>7+10</f>
        <v>17</v>
      </c>
      <c r="E2" s="58" t="s">
        <v>78</v>
      </c>
      <c r="F2" s="51">
        <v>41384.0</v>
      </c>
      <c r="G2" s="51">
        <v>41991.0</v>
      </c>
      <c r="H2" s="58" t="s">
        <v>75</v>
      </c>
      <c r="I2" s="58" t="s">
        <v>76</v>
      </c>
      <c r="M2" s="52" t="s">
        <v>77</v>
      </c>
    </row>
    <row r="3" ht="12.0" customHeight="1">
      <c r="A3" s="63" t="s">
        <v>72</v>
      </c>
      <c r="B3" s="58" t="s">
        <v>73</v>
      </c>
      <c r="C3" s="58">
        <v>20.0</v>
      </c>
      <c r="D3" s="58">
        <f>8+9</f>
        <v>17</v>
      </c>
      <c r="E3" s="58" t="s">
        <v>78</v>
      </c>
      <c r="F3" s="51">
        <v>41384.0</v>
      </c>
      <c r="G3" s="51">
        <v>41991.0</v>
      </c>
      <c r="H3" s="58" t="s">
        <v>75</v>
      </c>
      <c r="I3" s="58" t="s">
        <v>76</v>
      </c>
    </row>
    <row r="4" ht="12.0" customHeight="1">
      <c r="A4" s="63" t="s">
        <v>72</v>
      </c>
      <c r="B4" s="58" t="s">
        <v>73</v>
      </c>
      <c r="C4" s="58">
        <v>30.0</v>
      </c>
      <c r="D4" s="58">
        <f>5+8</f>
        <v>13</v>
      </c>
      <c r="E4" s="58" t="s">
        <v>78</v>
      </c>
      <c r="F4" s="51">
        <v>41411.0</v>
      </c>
      <c r="G4" s="51">
        <v>41991.0</v>
      </c>
      <c r="H4" s="58" t="s">
        <v>75</v>
      </c>
      <c r="I4" s="58" t="s">
        <v>76</v>
      </c>
    </row>
    <row r="5" ht="12.0" customHeight="1">
      <c r="A5" s="63" t="s">
        <v>72</v>
      </c>
      <c r="B5" s="58" t="s">
        <v>73</v>
      </c>
      <c r="C5" s="58">
        <v>40.0</v>
      </c>
      <c r="D5" s="58">
        <f>11+6</f>
        <v>17</v>
      </c>
      <c r="E5" s="58" t="s">
        <v>78</v>
      </c>
      <c r="F5" s="51">
        <v>41384.0</v>
      </c>
      <c r="G5" s="51">
        <f t="shared" ref="G5:G9" si="1">G4</f>
        <v>41991</v>
      </c>
      <c r="H5" s="58" t="s">
        <v>75</v>
      </c>
      <c r="I5" s="58" t="s">
        <v>76</v>
      </c>
    </row>
    <row r="6" ht="12.0" customHeight="1">
      <c r="A6" s="63" t="s">
        <v>72</v>
      </c>
      <c r="B6" s="58" t="s">
        <v>73</v>
      </c>
      <c r="C6" s="58">
        <v>50.0</v>
      </c>
      <c r="D6" s="58">
        <f>9+7</f>
        <v>16</v>
      </c>
      <c r="E6" s="58" t="s">
        <v>78</v>
      </c>
      <c r="F6" s="51">
        <v>41384.0</v>
      </c>
      <c r="G6" s="51">
        <f t="shared" si="1"/>
        <v>41991</v>
      </c>
      <c r="H6" s="58" t="s">
        <v>75</v>
      </c>
      <c r="I6" s="58" t="s">
        <v>76</v>
      </c>
    </row>
    <row r="7" ht="12.0" customHeight="1">
      <c r="A7" s="63" t="s">
        <v>72</v>
      </c>
      <c r="B7" s="58" t="s">
        <v>73</v>
      </c>
      <c r="C7" s="58">
        <v>60.0</v>
      </c>
      <c r="D7" s="58">
        <f>5+6</f>
        <v>11</v>
      </c>
      <c r="E7" s="58" t="s">
        <v>78</v>
      </c>
      <c r="F7" s="51">
        <v>41384.0</v>
      </c>
      <c r="G7" s="51">
        <f t="shared" si="1"/>
        <v>41991</v>
      </c>
      <c r="H7" s="58" t="s">
        <v>75</v>
      </c>
      <c r="I7" s="58" t="s">
        <v>76</v>
      </c>
    </row>
    <row r="8" ht="12.0" customHeight="1">
      <c r="A8" s="63" t="s">
        <v>72</v>
      </c>
      <c r="B8" s="58" t="s">
        <v>73</v>
      </c>
      <c r="C8" s="58">
        <v>70.0</v>
      </c>
      <c r="D8" s="58">
        <f>6+7</f>
        <v>13</v>
      </c>
      <c r="E8" s="58" t="s">
        <v>78</v>
      </c>
      <c r="F8" s="51">
        <v>41411.0</v>
      </c>
      <c r="G8" s="51">
        <f t="shared" si="1"/>
        <v>41991</v>
      </c>
      <c r="H8" s="58" t="s">
        <v>75</v>
      </c>
      <c r="I8" s="58" t="s">
        <v>76</v>
      </c>
    </row>
    <row r="9" ht="12.0" customHeight="1">
      <c r="A9" s="63" t="s">
        <v>72</v>
      </c>
      <c r="B9" s="58" t="s">
        <v>73</v>
      </c>
      <c r="C9" s="58">
        <v>80.0</v>
      </c>
      <c r="D9" s="58">
        <f>9+7</f>
        <v>16</v>
      </c>
      <c r="E9" s="58" t="s">
        <v>78</v>
      </c>
      <c r="F9" s="51">
        <v>41411.0</v>
      </c>
      <c r="G9" s="51">
        <f t="shared" si="1"/>
        <v>41991</v>
      </c>
      <c r="H9" s="58" t="s">
        <v>75</v>
      </c>
      <c r="I9" s="58" t="s">
        <v>76</v>
      </c>
    </row>
    <row r="10" ht="12.0" customHeight="1">
      <c r="A10" s="63" t="s">
        <v>72</v>
      </c>
      <c r="B10" s="58" t="s">
        <v>73</v>
      </c>
      <c r="C10" s="58">
        <v>90.0</v>
      </c>
      <c r="D10" s="58">
        <f>3+6</f>
        <v>9</v>
      </c>
      <c r="E10" s="58" t="s">
        <v>78</v>
      </c>
      <c r="F10" s="51">
        <v>41437.0</v>
      </c>
      <c r="G10" s="51">
        <v>41991.0</v>
      </c>
      <c r="H10" s="58" t="s">
        <v>75</v>
      </c>
      <c r="I10" s="58" t="s">
        <v>76</v>
      </c>
    </row>
    <row r="11" ht="12.0" customHeight="1">
      <c r="A11" s="63" t="s">
        <v>80</v>
      </c>
      <c r="B11" s="58" t="s">
        <v>81</v>
      </c>
      <c r="C11" s="58">
        <v>10.0</v>
      </c>
      <c r="D11" s="58">
        <f>7+10</f>
        <v>17</v>
      </c>
      <c r="E11" s="58" t="s">
        <v>78</v>
      </c>
      <c r="F11" s="51">
        <v>41384.0</v>
      </c>
      <c r="G11" s="51">
        <v>41991.0</v>
      </c>
      <c r="H11" s="58" t="s">
        <v>75</v>
      </c>
      <c r="I11" s="58" t="s">
        <v>76</v>
      </c>
    </row>
    <row r="12" ht="12.0" customHeight="1">
      <c r="A12" s="63" t="s">
        <v>80</v>
      </c>
      <c r="B12" s="58" t="s">
        <v>81</v>
      </c>
      <c r="C12" s="58">
        <v>20.0</v>
      </c>
      <c r="D12" s="58">
        <f>8+9</f>
        <v>17</v>
      </c>
      <c r="E12" s="58" t="s">
        <v>78</v>
      </c>
      <c r="F12" s="51">
        <v>41384.0</v>
      </c>
      <c r="G12" s="51">
        <v>41991.0</v>
      </c>
      <c r="H12" s="58" t="s">
        <v>75</v>
      </c>
      <c r="I12" s="58" t="s">
        <v>76</v>
      </c>
    </row>
    <row r="13" ht="12.0" customHeight="1">
      <c r="A13" s="63" t="s">
        <v>80</v>
      </c>
      <c r="B13" s="58" t="s">
        <v>81</v>
      </c>
      <c r="C13" s="58">
        <v>30.0</v>
      </c>
      <c r="D13" s="58">
        <f>5+8</f>
        <v>13</v>
      </c>
      <c r="E13" s="58" t="s">
        <v>78</v>
      </c>
      <c r="F13" s="51">
        <v>41411.0</v>
      </c>
      <c r="G13" s="51">
        <v>41991.0</v>
      </c>
      <c r="H13" s="58" t="s">
        <v>75</v>
      </c>
      <c r="I13" s="58" t="s">
        <v>76</v>
      </c>
    </row>
    <row r="14" ht="12.0" customHeight="1">
      <c r="A14" s="63" t="s">
        <v>80</v>
      </c>
      <c r="B14" s="58" t="s">
        <v>81</v>
      </c>
      <c r="C14" s="58">
        <v>40.0</v>
      </c>
      <c r="D14" s="58">
        <f>11+6</f>
        <v>17</v>
      </c>
      <c r="E14" s="58" t="s">
        <v>78</v>
      </c>
      <c r="F14" s="51">
        <v>41384.0</v>
      </c>
      <c r="G14" s="51">
        <f t="shared" ref="G14:G18" si="2">G13</f>
        <v>41991</v>
      </c>
      <c r="H14" s="58" t="s">
        <v>75</v>
      </c>
      <c r="I14" s="58" t="s">
        <v>76</v>
      </c>
    </row>
    <row r="15" ht="12.0" customHeight="1">
      <c r="A15" s="63" t="s">
        <v>80</v>
      </c>
      <c r="B15" s="58" t="s">
        <v>81</v>
      </c>
      <c r="C15" s="58">
        <v>50.0</v>
      </c>
      <c r="D15" s="58">
        <f>9+7</f>
        <v>16</v>
      </c>
      <c r="E15" s="58" t="s">
        <v>78</v>
      </c>
      <c r="F15" s="51">
        <v>41384.0</v>
      </c>
      <c r="G15" s="51">
        <f t="shared" si="2"/>
        <v>41991</v>
      </c>
      <c r="H15" s="58" t="s">
        <v>75</v>
      </c>
      <c r="I15" s="58" t="s">
        <v>76</v>
      </c>
    </row>
    <row r="16" ht="12.0" customHeight="1">
      <c r="A16" s="63" t="s">
        <v>80</v>
      </c>
      <c r="B16" s="58" t="s">
        <v>81</v>
      </c>
      <c r="C16" s="58">
        <v>60.0</v>
      </c>
      <c r="D16" s="58">
        <f>5+6</f>
        <v>11</v>
      </c>
      <c r="E16" s="58" t="s">
        <v>78</v>
      </c>
      <c r="F16" s="51">
        <v>41384.0</v>
      </c>
      <c r="G16" s="51">
        <f t="shared" si="2"/>
        <v>41991</v>
      </c>
      <c r="H16" s="58" t="s">
        <v>75</v>
      </c>
      <c r="I16" s="58" t="s">
        <v>76</v>
      </c>
    </row>
    <row r="17" ht="12.0" customHeight="1">
      <c r="A17" s="63" t="s">
        <v>80</v>
      </c>
      <c r="B17" s="58" t="s">
        <v>81</v>
      </c>
      <c r="C17" s="58">
        <v>70.0</v>
      </c>
      <c r="D17" s="58">
        <f>6+7</f>
        <v>13</v>
      </c>
      <c r="E17" s="58" t="s">
        <v>78</v>
      </c>
      <c r="F17" s="51">
        <v>41411.0</v>
      </c>
      <c r="G17" s="51">
        <f t="shared" si="2"/>
        <v>41991</v>
      </c>
      <c r="H17" s="58" t="s">
        <v>75</v>
      </c>
      <c r="I17" s="58" t="s">
        <v>76</v>
      </c>
    </row>
    <row r="18" ht="12.0" customHeight="1">
      <c r="A18" s="63" t="s">
        <v>80</v>
      </c>
      <c r="B18" s="58" t="s">
        <v>81</v>
      </c>
      <c r="C18" s="58">
        <v>80.0</v>
      </c>
      <c r="D18" s="58">
        <f>9+7</f>
        <v>16</v>
      </c>
      <c r="E18" s="58" t="s">
        <v>78</v>
      </c>
      <c r="F18" s="51">
        <v>41411.0</v>
      </c>
      <c r="G18" s="51">
        <f t="shared" si="2"/>
        <v>41991</v>
      </c>
      <c r="H18" s="58" t="s">
        <v>75</v>
      </c>
      <c r="I18" s="58" t="s">
        <v>76</v>
      </c>
    </row>
    <row r="19" ht="12.0" customHeight="1">
      <c r="A19" s="63" t="s">
        <v>80</v>
      </c>
      <c r="B19" s="58" t="s">
        <v>81</v>
      </c>
      <c r="C19" s="58">
        <v>90.0</v>
      </c>
      <c r="D19" s="58">
        <f>3+6</f>
        <v>9</v>
      </c>
      <c r="E19" s="58" t="s">
        <v>78</v>
      </c>
      <c r="F19" s="51">
        <v>41437.0</v>
      </c>
      <c r="G19" s="51">
        <v>41991.0</v>
      </c>
      <c r="H19" s="58" t="s">
        <v>75</v>
      </c>
      <c r="I19" s="58" t="s">
        <v>76</v>
      </c>
    </row>
    <row r="20" ht="12.0" customHeight="1">
      <c r="A20" s="63" t="s">
        <v>82</v>
      </c>
      <c r="B20" s="58" t="s">
        <v>83</v>
      </c>
      <c r="C20" s="58">
        <v>10.0</v>
      </c>
      <c r="D20" s="58">
        <v>7.0</v>
      </c>
      <c r="E20" s="58" t="s">
        <v>78</v>
      </c>
      <c r="F20" s="51">
        <v>41384.0</v>
      </c>
      <c r="G20" s="51">
        <v>41991.0</v>
      </c>
      <c r="H20" s="58" t="s">
        <v>75</v>
      </c>
      <c r="I20" s="58" t="s">
        <v>76</v>
      </c>
    </row>
    <row r="21" ht="12.0" customHeight="1">
      <c r="A21" s="63" t="s">
        <v>82</v>
      </c>
      <c r="B21" s="58" t="s">
        <v>83</v>
      </c>
      <c r="C21" s="58">
        <v>20.0</v>
      </c>
      <c r="D21" s="58">
        <v>8.0</v>
      </c>
      <c r="E21" s="58" t="s">
        <v>78</v>
      </c>
      <c r="F21" s="51">
        <v>41384.0</v>
      </c>
      <c r="G21" s="51">
        <v>41991.0</v>
      </c>
      <c r="H21" s="58" t="s">
        <v>75</v>
      </c>
      <c r="I21" s="58" t="s">
        <v>76</v>
      </c>
    </row>
    <row r="22" ht="12.0" customHeight="1">
      <c r="A22" s="63" t="s">
        <v>82</v>
      </c>
      <c r="B22" s="58" t="s">
        <v>83</v>
      </c>
      <c r="C22" s="58">
        <v>30.0</v>
      </c>
      <c r="D22" s="58">
        <v>8.0</v>
      </c>
      <c r="E22" s="58" t="s">
        <v>78</v>
      </c>
      <c r="F22" s="51">
        <v>41411.0</v>
      </c>
      <c r="G22" s="51">
        <v>41991.0</v>
      </c>
      <c r="H22" s="58" t="s">
        <v>75</v>
      </c>
      <c r="I22" s="58" t="s">
        <v>76</v>
      </c>
    </row>
    <row r="23" ht="12.0" customHeight="1">
      <c r="A23" s="63" t="s">
        <v>82</v>
      </c>
      <c r="B23" s="58" t="s">
        <v>83</v>
      </c>
      <c r="C23" s="58">
        <v>40.0</v>
      </c>
      <c r="D23" s="58">
        <v>6.0</v>
      </c>
      <c r="E23" s="58" t="s">
        <v>78</v>
      </c>
      <c r="F23" s="51">
        <v>41384.0</v>
      </c>
      <c r="G23" s="51">
        <f t="shared" ref="G23:G27" si="3">G22</f>
        <v>41991</v>
      </c>
      <c r="H23" s="58" t="s">
        <v>75</v>
      </c>
      <c r="I23" s="58" t="s">
        <v>76</v>
      </c>
    </row>
    <row r="24" ht="12.0" customHeight="1">
      <c r="A24" s="63" t="s">
        <v>82</v>
      </c>
      <c r="B24" s="58" t="s">
        <v>83</v>
      </c>
      <c r="C24" s="58">
        <v>50.0</v>
      </c>
      <c r="D24" s="58">
        <v>7.0</v>
      </c>
      <c r="E24" s="58" t="s">
        <v>78</v>
      </c>
      <c r="F24" s="51">
        <v>41384.0</v>
      </c>
      <c r="G24" s="51">
        <f t="shared" si="3"/>
        <v>41991</v>
      </c>
      <c r="H24" s="58" t="s">
        <v>75</v>
      </c>
      <c r="I24" s="58" t="s">
        <v>76</v>
      </c>
    </row>
    <row r="25" ht="12.0" customHeight="1">
      <c r="A25" s="63" t="s">
        <v>82</v>
      </c>
      <c r="B25" s="58" t="s">
        <v>83</v>
      </c>
      <c r="C25" s="58">
        <v>60.0</v>
      </c>
      <c r="D25" s="58">
        <v>5.0</v>
      </c>
      <c r="E25" s="58" t="s">
        <v>78</v>
      </c>
      <c r="F25" s="51">
        <v>41384.0</v>
      </c>
      <c r="G25" s="51">
        <f t="shared" si="3"/>
        <v>41991</v>
      </c>
      <c r="H25" s="58" t="s">
        <v>75</v>
      </c>
      <c r="I25" s="58" t="s">
        <v>76</v>
      </c>
    </row>
    <row r="26" ht="12.0" customHeight="1">
      <c r="A26" s="63" t="s">
        <v>82</v>
      </c>
      <c r="B26" s="58" t="s">
        <v>83</v>
      </c>
      <c r="C26" s="58">
        <v>70.0</v>
      </c>
      <c r="D26" s="58">
        <v>7.0</v>
      </c>
      <c r="E26" s="58" t="s">
        <v>78</v>
      </c>
      <c r="F26" s="51">
        <v>41411.0</v>
      </c>
      <c r="G26" s="51">
        <f t="shared" si="3"/>
        <v>41991</v>
      </c>
      <c r="H26" s="58" t="s">
        <v>75</v>
      </c>
      <c r="I26" s="58" t="s">
        <v>76</v>
      </c>
    </row>
    <row r="27" ht="12.0" customHeight="1">
      <c r="A27" s="63" t="s">
        <v>82</v>
      </c>
      <c r="B27" s="58" t="s">
        <v>83</v>
      </c>
      <c r="C27" s="58">
        <v>80.0</v>
      </c>
      <c r="D27" s="58">
        <v>7.0</v>
      </c>
      <c r="E27" s="58" t="s">
        <v>78</v>
      </c>
      <c r="F27" s="51">
        <v>41411.0</v>
      </c>
      <c r="G27" s="51">
        <f t="shared" si="3"/>
        <v>41991</v>
      </c>
      <c r="H27" s="58" t="s">
        <v>75</v>
      </c>
      <c r="I27" s="58" t="s">
        <v>76</v>
      </c>
    </row>
    <row r="28" ht="12.0" customHeight="1">
      <c r="A28" s="63" t="s">
        <v>82</v>
      </c>
      <c r="B28" s="58" t="s">
        <v>83</v>
      </c>
      <c r="C28" s="58">
        <v>90.0</v>
      </c>
      <c r="D28" s="58">
        <v>6.0</v>
      </c>
      <c r="E28" s="58" t="s">
        <v>78</v>
      </c>
      <c r="F28" s="51">
        <v>41437.0</v>
      </c>
      <c r="G28" s="51">
        <v>41991.0</v>
      </c>
      <c r="H28" s="58" t="s">
        <v>75</v>
      </c>
      <c r="I28" s="58" t="s">
        <v>76</v>
      </c>
    </row>
    <row r="29" ht="12.0" customHeight="1">
      <c r="A29" s="22" t="s">
        <v>113</v>
      </c>
      <c r="B29" s="22" t="s">
        <v>114</v>
      </c>
      <c r="C29" s="22" t="s">
        <v>115</v>
      </c>
      <c r="D29" s="22">
        <v>279.0</v>
      </c>
      <c r="E29" s="22" t="s">
        <v>78</v>
      </c>
      <c r="F29" s="56">
        <v>39738.0</v>
      </c>
      <c r="G29" s="56">
        <v>40830.0</v>
      </c>
      <c r="H29" s="22" t="s">
        <v>75</v>
      </c>
      <c r="I29" s="58" t="s">
        <v>76</v>
      </c>
      <c r="M29" s="22" t="s">
        <v>116</v>
      </c>
    </row>
    <row r="30" ht="12.0" customHeight="1">
      <c r="A30" s="22" t="s">
        <v>117</v>
      </c>
      <c r="B30" s="59" t="s">
        <v>118</v>
      </c>
      <c r="D30" s="22">
        <v>66059.0</v>
      </c>
      <c r="E30" s="22" t="s">
        <v>119</v>
      </c>
      <c r="F30" s="56">
        <v>38718.0</v>
      </c>
      <c r="G30" s="56">
        <v>41640.0</v>
      </c>
      <c r="H30" s="22" t="s">
        <v>120</v>
      </c>
      <c r="I30" s="61" t="s">
        <v>121</v>
      </c>
      <c r="J30" s="22">
        <v>0.0</v>
      </c>
      <c r="K30" s="22" t="s">
        <v>21</v>
      </c>
      <c r="M30" s="57" t="s">
        <v>122</v>
      </c>
    </row>
    <row r="31" ht="12.0" customHeight="1">
      <c r="A31" s="58" t="s">
        <v>123</v>
      </c>
      <c r="C31" s="58">
        <v>0.0</v>
      </c>
      <c r="D31" s="22">
        <v>22.0</v>
      </c>
      <c r="E31" s="58" t="s">
        <v>78</v>
      </c>
      <c r="F31" s="64">
        <v>40010.0</v>
      </c>
      <c r="G31" s="62">
        <v>40395.0</v>
      </c>
      <c r="H31" s="58" t="s">
        <v>75</v>
      </c>
      <c r="I31" s="58" t="s">
        <v>124</v>
      </c>
      <c r="M31" s="17" t="s">
        <v>125</v>
      </c>
    </row>
    <row r="32" ht="12.0" customHeight="1">
      <c r="A32" s="58" t="s">
        <v>123</v>
      </c>
      <c r="C32" s="58">
        <v>10.0</v>
      </c>
      <c r="D32" s="22">
        <v>22.0</v>
      </c>
      <c r="E32" s="58" t="s">
        <v>78</v>
      </c>
      <c r="F32" s="62">
        <f t="shared" ref="F32:F36" si="4">F31</f>
        <v>40010</v>
      </c>
      <c r="G32" s="62">
        <v>40395.0</v>
      </c>
      <c r="H32" s="58" t="s">
        <v>75</v>
      </c>
      <c r="I32" s="58" t="s">
        <v>124</v>
      </c>
    </row>
    <row r="33" ht="12.0" customHeight="1">
      <c r="A33" s="58" t="s">
        <v>123</v>
      </c>
      <c r="C33" s="22">
        <v>30.0</v>
      </c>
      <c r="D33" s="22">
        <v>22.0</v>
      </c>
      <c r="E33" s="58" t="s">
        <v>78</v>
      </c>
      <c r="F33" s="62">
        <f t="shared" si="4"/>
        <v>40010</v>
      </c>
      <c r="G33" s="62">
        <v>40395.0</v>
      </c>
      <c r="H33" s="58" t="s">
        <v>75</v>
      </c>
      <c r="I33" s="58" t="s">
        <v>124</v>
      </c>
    </row>
    <row r="34" ht="12.0" customHeight="1">
      <c r="A34" s="58" t="s">
        <v>123</v>
      </c>
      <c r="C34" s="22">
        <v>50.0</v>
      </c>
      <c r="D34" s="22">
        <v>22.0</v>
      </c>
      <c r="E34" s="58" t="s">
        <v>78</v>
      </c>
      <c r="F34" s="62">
        <f t="shared" si="4"/>
        <v>40010</v>
      </c>
      <c r="G34" s="62">
        <v>40395.0</v>
      </c>
      <c r="H34" s="58" t="s">
        <v>75</v>
      </c>
      <c r="I34" s="58" t="s">
        <v>124</v>
      </c>
      <c r="M34" s="52"/>
    </row>
    <row r="35" ht="12.0" customHeight="1">
      <c r="A35" s="58" t="s">
        <v>123</v>
      </c>
      <c r="C35" s="22">
        <v>70.0</v>
      </c>
      <c r="D35" s="22">
        <v>22.0</v>
      </c>
      <c r="E35" s="58" t="s">
        <v>78</v>
      </c>
      <c r="F35" s="62">
        <f t="shared" si="4"/>
        <v>40010</v>
      </c>
      <c r="G35" s="62">
        <v>40395.0</v>
      </c>
      <c r="H35" s="58" t="s">
        <v>75</v>
      </c>
      <c r="I35" s="58" t="s">
        <v>124</v>
      </c>
    </row>
    <row r="36" ht="12.0" customHeight="1">
      <c r="A36" s="58" t="s">
        <v>123</v>
      </c>
      <c r="C36" s="22">
        <v>90.0</v>
      </c>
      <c r="D36" s="22">
        <v>22.0</v>
      </c>
      <c r="E36" s="58" t="s">
        <v>78</v>
      </c>
      <c r="F36" s="62">
        <f t="shared" si="4"/>
        <v>40010</v>
      </c>
      <c r="G36" s="62">
        <v>40395.0</v>
      </c>
      <c r="H36" s="58" t="s">
        <v>75</v>
      </c>
      <c r="I36" s="58" t="s">
        <v>124</v>
      </c>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30"/>
    <hyperlink r:id="rId2" ref="M31"/>
  </hyperlinks>
  <printOptions/>
  <pageMargins bottom="1.0" footer="0.0" header="0.0" left="0.75" right="0.75" top="1.0"/>
  <pageSetup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63" t="s">
        <v>72</v>
      </c>
      <c r="B2" s="58" t="s">
        <v>73</v>
      </c>
      <c r="C2" s="58">
        <v>10.0</v>
      </c>
      <c r="D2" s="58">
        <f>8+8</f>
        <v>16</v>
      </c>
      <c r="E2" s="58" t="s">
        <v>78</v>
      </c>
      <c r="F2" s="51">
        <v>41384.0</v>
      </c>
      <c r="G2" s="51">
        <v>41991.0</v>
      </c>
      <c r="H2" s="58" t="s">
        <v>75</v>
      </c>
      <c r="I2" s="58" t="s">
        <v>76</v>
      </c>
      <c r="M2" s="52" t="s">
        <v>77</v>
      </c>
    </row>
    <row r="3" ht="12.0" customHeight="1">
      <c r="A3" s="63" t="s">
        <v>72</v>
      </c>
      <c r="B3" s="58" t="s">
        <v>73</v>
      </c>
      <c r="C3" s="58">
        <v>20.0</v>
      </c>
      <c r="D3" s="58">
        <f>7+6</f>
        <v>13</v>
      </c>
      <c r="E3" s="58" t="s">
        <v>78</v>
      </c>
      <c r="F3" s="51">
        <v>41384.0</v>
      </c>
      <c r="G3" s="51">
        <v>41991.0</v>
      </c>
      <c r="H3" s="58" t="s">
        <v>75</v>
      </c>
      <c r="I3" s="58" t="s">
        <v>76</v>
      </c>
    </row>
    <row r="4" ht="12.0" customHeight="1">
      <c r="A4" s="63" t="s">
        <v>72</v>
      </c>
      <c r="B4" s="58" t="s">
        <v>73</v>
      </c>
      <c r="C4" s="58">
        <v>30.0</v>
      </c>
      <c r="D4" s="58">
        <f>8+7</f>
        <v>15</v>
      </c>
      <c r="E4" s="58" t="s">
        <v>78</v>
      </c>
      <c r="F4" s="51">
        <v>41384.0</v>
      </c>
      <c r="G4" s="51">
        <v>41991.0</v>
      </c>
      <c r="H4" s="58" t="s">
        <v>75</v>
      </c>
      <c r="I4" s="58" t="s">
        <v>76</v>
      </c>
    </row>
    <row r="5" ht="12.0" customHeight="1">
      <c r="A5" s="63" t="s">
        <v>80</v>
      </c>
      <c r="B5" s="58" t="s">
        <v>81</v>
      </c>
      <c r="C5" s="58">
        <v>10.0</v>
      </c>
      <c r="D5" s="58">
        <f>8+8</f>
        <v>16</v>
      </c>
      <c r="E5" s="58" t="s">
        <v>78</v>
      </c>
      <c r="F5" s="51">
        <v>41384.0</v>
      </c>
      <c r="G5" s="51">
        <v>41991.0</v>
      </c>
      <c r="H5" s="58" t="s">
        <v>75</v>
      </c>
      <c r="I5" s="58" t="s">
        <v>76</v>
      </c>
    </row>
    <row r="6" ht="12.0" customHeight="1">
      <c r="A6" s="63" t="s">
        <v>80</v>
      </c>
      <c r="B6" s="58" t="s">
        <v>81</v>
      </c>
      <c r="C6" s="58">
        <v>20.0</v>
      </c>
      <c r="D6" s="58">
        <f>7+6</f>
        <v>13</v>
      </c>
      <c r="E6" s="58" t="s">
        <v>78</v>
      </c>
      <c r="F6" s="51">
        <v>41384.0</v>
      </c>
      <c r="G6" s="51">
        <v>41991.0</v>
      </c>
      <c r="H6" s="58" t="s">
        <v>75</v>
      </c>
      <c r="I6" s="58" t="s">
        <v>76</v>
      </c>
    </row>
    <row r="7" ht="12.0" customHeight="1">
      <c r="A7" s="63" t="s">
        <v>80</v>
      </c>
      <c r="B7" s="58" t="s">
        <v>81</v>
      </c>
      <c r="C7" s="58">
        <v>30.0</v>
      </c>
      <c r="D7" s="58">
        <f>8+7</f>
        <v>15</v>
      </c>
      <c r="E7" s="58" t="s">
        <v>78</v>
      </c>
      <c r="F7" s="51">
        <v>41384.0</v>
      </c>
      <c r="G7" s="51">
        <v>41991.0</v>
      </c>
      <c r="H7" s="58" t="s">
        <v>75</v>
      </c>
      <c r="I7" s="58" t="s">
        <v>76</v>
      </c>
    </row>
    <row r="8" ht="12.0" customHeight="1">
      <c r="A8" s="63" t="s">
        <v>82</v>
      </c>
      <c r="B8" s="58" t="s">
        <v>83</v>
      </c>
      <c r="C8" s="58">
        <v>10.0</v>
      </c>
      <c r="D8" s="58">
        <v>8.0</v>
      </c>
      <c r="E8" s="58" t="s">
        <v>78</v>
      </c>
      <c r="F8" s="51">
        <v>41771.0</v>
      </c>
      <c r="G8" s="51">
        <v>41991.0</v>
      </c>
      <c r="H8" s="58" t="s">
        <v>75</v>
      </c>
      <c r="I8" s="58" t="s">
        <v>76</v>
      </c>
    </row>
    <row r="9" ht="12.0" customHeight="1">
      <c r="A9" s="63" t="s">
        <v>82</v>
      </c>
      <c r="B9" s="58" t="s">
        <v>83</v>
      </c>
      <c r="C9" s="58">
        <v>20.0</v>
      </c>
      <c r="D9" s="58">
        <v>6.0</v>
      </c>
      <c r="E9" s="58" t="s">
        <v>78</v>
      </c>
      <c r="F9" s="51">
        <v>41771.0</v>
      </c>
      <c r="G9" s="51">
        <v>41991.0</v>
      </c>
      <c r="H9" s="58" t="s">
        <v>75</v>
      </c>
      <c r="I9" s="58" t="s">
        <v>76</v>
      </c>
    </row>
    <row r="10" ht="12.0" customHeight="1">
      <c r="A10" s="63" t="s">
        <v>82</v>
      </c>
      <c r="B10" s="58" t="s">
        <v>83</v>
      </c>
      <c r="C10" s="58">
        <v>30.0</v>
      </c>
      <c r="D10" s="58">
        <v>7.0</v>
      </c>
      <c r="E10" s="58" t="s">
        <v>78</v>
      </c>
      <c r="F10" s="51">
        <v>41771.0</v>
      </c>
      <c r="G10" s="51">
        <v>41991.0</v>
      </c>
      <c r="H10" s="58" t="s">
        <v>75</v>
      </c>
      <c r="I10" s="58" t="s">
        <v>76</v>
      </c>
    </row>
    <row r="11" ht="12.0" customHeight="1">
      <c r="A11" s="22" t="s">
        <v>113</v>
      </c>
      <c r="B11" s="22" t="s">
        <v>114</v>
      </c>
      <c r="C11" s="22" t="s">
        <v>115</v>
      </c>
      <c r="D11" s="22">
        <v>133.0</v>
      </c>
      <c r="E11" s="22" t="s">
        <v>78</v>
      </c>
      <c r="F11" s="56">
        <v>39738.0</v>
      </c>
      <c r="G11" s="56">
        <v>40830.0</v>
      </c>
      <c r="H11" s="22" t="s">
        <v>75</v>
      </c>
      <c r="I11" s="58" t="s">
        <v>76</v>
      </c>
      <c r="M11" s="22" t="s">
        <v>116</v>
      </c>
    </row>
    <row r="12" ht="12.0" customHeight="1">
      <c r="A12" s="22" t="s">
        <v>117</v>
      </c>
      <c r="B12" s="59" t="s">
        <v>118</v>
      </c>
      <c r="D12" s="22">
        <v>66059.0</v>
      </c>
      <c r="E12" s="22" t="s">
        <v>119</v>
      </c>
      <c r="F12" s="56">
        <v>38718.0</v>
      </c>
      <c r="G12" s="56">
        <v>41640.0</v>
      </c>
      <c r="H12" s="22" t="s">
        <v>120</v>
      </c>
      <c r="I12" s="61" t="s">
        <v>121</v>
      </c>
      <c r="J12" s="22">
        <v>0.0</v>
      </c>
      <c r="K12" s="22" t="s">
        <v>21</v>
      </c>
      <c r="M12" s="57" t="s">
        <v>122</v>
      </c>
    </row>
    <row r="13" ht="12.0" customHeight="1">
      <c r="A13" s="58" t="s">
        <v>123</v>
      </c>
      <c r="C13" s="58">
        <v>0.0</v>
      </c>
      <c r="D13" s="22">
        <v>22.0</v>
      </c>
      <c r="E13" s="58" t="s">
        <v>78</v>
      </c>
      <c r="F13" s="62">
        <v>39689.0</v>
      </c>
      <c r="G13" s="62">
        <v>40395.0</v>
      </c>
      <c r="H13" s="58" t="s">
        <v>75</v>
      </c>
      <c r="I13" s="58" t="s">
        <v>124</v>
      </c>
      <c r="M13" s="17" t="s">
        <v>125</v>
      </c>
    </row>
    <row r="14" ht="12.0" customHeight="1">
      <c r="A14" s="58" t="s">
        <v>123</v>
      </c>
      <c r="C14" s="58">
        <v>10.0</v>
      </c>
      <c r="D14" s="22">
        <v>22.0</v>
      </c>
      <c r="E14" s="58" t="s">
        <v>78</v>
      </c>
      <c r="F14" s="62">
        <v>39689.0</v>
      </c>
      <c r="G14" s="62">
        <v>40395.0</v>
      </c>
      <c r="H14" s="58" t="s">
        <v>75</v>
      </c>
      <c r="I14" s="58" t="s">
        <v>124</v>
      </c>
    </row>
    <row r="15" ht="12.0" customHeight="1">
      <c r="A15" s="58" t="s">
        <v>123</v>
      </c>
      <c r="C15" s="58">
        <v>20.0</v>
      </c>
      <c r="D15" s="22">
        <v>22.0</v>
      </c>
      <c r="E15" s="58" t="s">
        <v>78</v>
      </c>
      <c r="F15" s="62">
        <v>39689.0</v>
      </c>
      <c r="G15" s="62">
        <v>40395.0</v>
      </c>
      <c r="H15" s="58" t="s">
        <v>75</v>
      </c>
      <c r="I15" s="58" t="s">
        <v>124</v>
      </c>
    </row>
    <row r="16" ht="12.0" customHeight="1">
      <c r="A16" s="58" t="s">
        <v>123</v>
      </c>
      <c r="C16" s="22">
        <v>30.0</v>
      </c>
      <c r="D16" s="22">
        <v>22.0</v>
      </c>
      <c r="E16" s="58" t="s">
        <v>78</v>
      </c>
      <c r="F16" s="62">
        <v>39689.0</v>
      </c>
      <c r="G16" s="62">
        <v>40395.0</v>
      </c>
      <c r="H16" s="58" t="s">
        <v>75</v>
      </c>
      <c r="I16" s="58" t="s">
        <v>124</v>
      </c>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12"/>
    <hyperlink r:id="rId2" ref="M13"/>
  </hyperlinks>
  <printOptions/>
  <pageMargins bottom="1.0" footer="0.0" header="0.0" left="0.75" right="0.75" top="1.0"/>
  <pageSetup orientation="portrait"/>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8.14"/>
    <col customWidth="1" min="3" max="3" width="9.14"/>
    <col customWidth="1" min="4" max="4" width="13.29"/>
    <col customWidth="1" min="5" max="5" width="10.0"/>
    <col customWidth="1" min="6" max="7" width="14.0"/>
    <col customWidth="1" min="8" max="8" width="11.43"/>
    <col customWidth="1" min="9" max="9" width="46.43"/>
    <col customWidth="1" min="10" max="26" width="11.43"/>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58" t="s">
        <v>127</v>
      </c>
      <c r="B2" s="58" t="s">
        <v>128</v>
      </c>
      <c r="D2" s="58">
        <v>30327.0</v>
      </c>
      <c r="E2" s="58" t="s">
        <v>119</v>
      </c>
      <c r="F2" s="65">
        <v>42598.5</v>
      </c>
      <c r="G2" s="65">
        <v>43972.875</v>
      </c>
      <c r="I2" s="58" t="s">
        <v>129</v>
      </c>
      <c r="J2" s="58">
        <v>0.0</v>
      </c>
      <c r="M2" s="17" t="s">
        <v>154</v>
      </c>
    </row>
    <row r="3" ht="12.0" customHeight="1">
      <c r="A3" s="58" t="s">
        <v>131</v>
      </c>
      <c r="B3" s="58" t="s">
        <v>132</v>
      </c>
      <c r="C3" s="58">
        <v>20.0</v>
      </c>
      <c r="D3" s="58">
        <f t="shared" ref="D3:D14" si="2">D2</f>
        <v>30327</v>
      </c>
      <c r="E3" s="58" t="s">
        <v>119</v>
      </c>
      <c r="F3" s="65">
        <f t="shared" ref="F3:G3" si="1">F2</f>
        <v>42598.5</v>
      </c>
      <c r="G3" s="65">
        <f t="shared" si="1"/>
        <v>43972.875</v>
      </c>
      <c r="H3" s="58" t="s">
        <v>88</v>
      </c>
      <c r="I3" s="66" t="s">
        <v>133</v>
      </c>
      <c r="J3" s="58">
        <v>0.0</v>
      </c>
    </row>
    <row r="4" ht="12.0" customHeight="1">
      <c r="A4" s="58" t="s">
        <v>135</v>
      </c>
      <c r="B4" s="58" t="s">
        <v>136</v>
      </c>
      <c r="C4" s="58" t="s">
        <v>137</v>
      </c>
      <c r="D4" s="58">
        <f t="shared" si="2"/>
        <v>30327</v>
      </c>
      <c r="E4" s="58" t="s">
        <v>119</v>
      </c>
      <c r="F4" s="65">
        <f t="shared" ref="F4:G4" si="3">F3</f>
        <v>42598.5</v>
      </c>
      <c r="G4" s="65">
        <f t="shared" si="3"/>
        <v>43972.875</v>
      </c>
      <c r="H4" s="58" t="s">
        <v>88</v>
      </c>
      <c r="I4" s="66" t="s">
        <v>133</v>
      </c>
      <c r="J4" s="58">
        <v>0.0</v>
      </c>
    </row>
    <row r="5" ht="12.0" customHeight="1">
      <c r="A5" s="58" t="s">
        <v>138</v>
      </c>
      <c r="B5" s="58" t="s">
        <v>139</v>
      </c>
      <c r="C5" s="58">
        <v>20.0</v>
      </c>
      <c r="D5" s="58">
        <f t="shared" si="2"/>
        <v>30327</v>
      </c>
      <c r="E5" s="58" t="s">
        <v>119</v>
      </c>
      <c r="F5" s="65">
        <f t="shared" ref="F5:G5" si="4">F4</f>
        <v>42598.5</v>
      </c>
      <c r="G5" s="65">
        <f t="shared" si="4"/>
        <v>43972.875</v>
      </c>
      <c r="H5" s="58" t="s">
        <v>88</v>
      </c>
      <c r="I5" s="66" t="s">
        <v>133</v>
      </c>
      <c r="J5" s="58">
        <v>0.0</v>
      </c>
    </row>
    <row r="6" ht="12.0" customHeight="1">
      <c r="A6" s="58" t="s">
        <v>140</v>
      </c>
      <c r="B6" s="58" t="s">
        <v>139</v>
      </c>
      <c r="C6" s="58" t="s">
        <v>137</v>
      </c>
      <c r="D6" s="58">
        <f t="shared" si="2"/>
        <v>30327</v>
      </c>
      <c r="E6" s="58" t="s">
        <v>119</v>
      </c>
      <c r="F6" s="65">
        <f t="shared" ref="F6:G6" si="5">F5</f>
        <v>42598.5</v>
      </c>
      <c r="G6" s="65">
        <f t="shared" si="5"/>
        <v>43972.875</v>
      </c>
      <c r="H6" s="58" t="s">
        <v>88</v>
      </c>
      <c r="I6" s="66" t="s">
        <v>133</v>
      </c>
      <c r="J6" s="58">
        <v>0.0</v>
      </c>
    </row>
    <row r="7" ht="12.0" customHeight="1">
      <c r="A7" s="58" t="s">
        <v>141</v>
      </c>
      <c r="B7" s="66" t="s">
        <v>142</v>
      </c>
      <c r="C7" s="58">
        <v>20.0</v>
      </c>
      <c r="D7" s="58">
        <f t="shared" si="2"/>
        <v>30327</v>
      </c>
      <c r="E7" s="58" t="s">
        <v>119</v>
      </c>
      <c r="F7" s="65">
        <f t="shared" ref="F7:G7" si="6">F6</f>
        <v>42598.5</v>
      </c>
      <c r="G7" s="65">
        <f t="shared" si="6"/>
        <v>43972.875</v>
      </c>
      <c r="H7" s="58" t="s">
        <v>88</v>
      </c>
      <c r="I7" s="66" t="s">
        <v>133</v>
      </c>
      <c r="J7" s="58">
        <v>5.0</v>
      </c>
    </row>
    <row r="8" ht="12.0" customHeight="1">
      <c r="A8" s="58" t="s">
        <v>143</v>
      </c>
      <c r="B8" s="66" t="s">
        <v>144</v>
      </c>
      <c r="C8" s="58" t="s">
        <v>137</v>
      </c>
      <c r="D8" s="58">
        <f t="shared" si="2"/>
        <v>30327</v>
      </c>
      <c r="E8" s="58" t="s">
        <v>119</v>
      </c>
      <c r="F8" s="65">
        <f t="shared" ref="F8:G8" si="7">F7</f>
        <v>42598.5</v>
      </c>
      <c r="G8" s="65">
        <f t="shared" si="7"/>
        <v>43972.875</v>
      </c>
      <c r="H8" s="58" t="s">
        <v>88</v>
      </c>
      <c r="I8" s="66" t="s">
        <v>133</v>
      </c>
      <c r="J8" s="58">
        <v>5.0</v>
      </c>
    </row>
    <row r="9" ht="12.0" customHeight="1">
      <c r="A9" s="58" t="s">
        <v>145</v>
      </c>
      <c r="B9" s="66" t="s">
        <v>146</v>
      </c>
      <c r="C9" s="58">
        <v>20.0</v>
      </c>
      <c r="D9" s="58">
        <f t="shared" si="2"/>
        <v>30327</v>
      </c>
      <c r="E9" s="58" t="s">
        <v>119</v>
      </c>
      <c r="F9" s="65">
        <f t="shared" ref="F9:G9" si="8">F8</f>
        <v>42598.5</v>
      </c>
      <c r="G9" s="65">
        <f t="shared" si="8"/>
        <v>43972.875</v>
      </c>
      <c r="H9" s="58" t="s">
        <v>88</v>
      </c>
      <c r="I9" s="66" t="s">
        <v>89</v>
      </c>
      <c r="J9" s="58">
        <v>0.0</v>
      </c>
      <c r="L9" s="22" t="s">
        <v>93</v>
      </c>
    </row>
    <row r="10" ht="12.0" customHeight="1">
      <c r="A10" s="58" t="s">
        <v>147</v>
      </c>
      <c r="B10" s="66" t="s">
        <v>146</v>
      </c>
      <c r="C10" s="58">
        <v>20.0</v>
      </c>
      <c r="D10" s="58">
        <f t="shared" si="2"/>
        <v>30327</v>
      </c>
      <c r="E10" s="58" t="s">
        <v>119</v>
      </c>
      <c r="F10" s="65">
        <f t="shared" ref="F10:G10" si="9">F9</f>
        <v>42598.5</v>
      </c>
      <c r="G10" s="65">
        <f t="shared" si="9"/>
        <v>43972.875</v>
      </c>
      <c r="H10" s="58" t="s">
        <v>88</v>
      </c>
      <c r="I10" s="66" t="s">
        <v>89</v>
      </c>
      <c r="J10" s="58">
        <v>0.0</v>
      </c>
    </row>
    <row r="11" ht="12.0" customHeight="1">
      <c r="A11" s="58" t="s">
        <v>148</v>
      </c>
      <c r="B11" s="66" t="s">
        <v>149</v>
      </c>
      <c r="C11" s="58">
        <v>20.0</v>
      </c>
      <c r="D11" s="58">
        <f t="shared" si="2"/>
        <v>30327</v>
      </c>
      <c r="E11" s="58" t="s">
        <v>119</v>
      </c>
      <c r="F11" s="65">
        <f t="shared" ref="F11:G11" si="10">F10</f>
        <v>42598.5</v>
      </c>
      <c r="G11" s="65">
        <f t="shared" si="10"/>
        <v>43972.875</v>
      </c>
      <c r="H11" s="58" t="s">
        <v>88</v>
      </c>
      <c r="I11" s="66" t="s">
        <v>89</v>
      </c>
      <c r="J11" s="58">
        <v>0.0</v>
      </c>
    </row>
    <row r="12" ht="12.0" customHeight="1">
      <c r="A12" s="58" t="s">
        <v>150</v>
      </c>
      <c r="B12" s="66" t="s">
        <v>149</v>
      </c>
      <c r="C12" s="58" t="s">
        <v>137</v>
      </c>
      <c r="D12" s="58">
        <f t="shared" si="2"/>
        <v>30327</v>
      </c>
      <c r="E12" s="58" t="s">
        <v>119</v>
      </c>
      <c r="F12" s="65">
        <f t="shared" ref="F12:G12" si="11">F14</f>
        <v>42598.5</v>
      </c>
      <c r="G12" s="65">
        <f t="shared" si="11"/>
        <v>43972.875</v>
      </c>
      <c r="H12" s="58" t="s">
        <v>88</v>
      </c>
      <c r="I12" s="66" t="s">
        <v>89</v>
      </c>
      <c r="J12" s="58">
        <v>0.0</v>
      </c>
    </row>
    <row r="13" ht="12.0" customHeight="1">
      <c r="A13" s="58" t="s">
        <v>151</v>
      </c>
      <c r="B13" s="66" t="s">
        <v>152</v>
      </c>
      <c r="C13" s="58" t="s">
        <v>137</v>
      </c>
      <c r="D13" s="58">
        <f t="shared" si="2"/>
        <v>30327</v>
      </c>
      <c r="E13" s="58" t="s">
        <v>119</v>
      </c>
      <c r="F13" s="65">
        <f t="shared" ref="F13:G13" si="12">F11</f>
        <v>42598.5</v>
      </c>
      <c r="G13" s="65">
        <f t="shared" si="12"/>
        <v>43972.875</v>
      </c>
      <c r="H13" s="58" t="s">
        <v>88</v>
      </c>
      <c r="I13" s="66" t="s">
        <v>89</v>
      </c>
      <c r="J13" s="58">
        <v>0.0</v>
      </c>
    </row>
    <row r="14" ht="12.0" customHeight="1">
      <c r="A14" s="58" t="s">
        <v>153</v>
      </c>
      <c r="B14" s="66" t="s">
        <v>152</v>
      </c>
      <c r="C14" s="58" t="s">
        <v>137</v>
      </c>
      <c r="D14" s="58">
        <f t="shared" si="2"/>
        <v>30327</v>
      </c>
      <c r="E14" s="58" t="s">
        <v>119</v>
      </c>
      <c r="F14" s="65">
        <f t="shared" ref="F14:G14" si="13">F13</f>
        <v>42598.5</v>
      </c>
      <c r="G14" s="65">
        <f t="shared" si="13"/>
        <v>43972.875</v>
      </c>
      <c r="H14" s="58" t="s">
        <v>88</v>
      </c>
      <c r="I14" s="66" t="s">
        <v>89</v>
      </c>
      <c r="J14" s="58">
        <v>0.0</v>
      </c>
    </row>
    <row r="15" ht="12.0" customHeight="1">
      <c r="A15" s="22" t="s">
        <v>113</v>
      </c>
      <c r="B15" s="22" t="s">
        <v>114</v>
      </c>
      <c r="C15" s="22" t="s">
        <v>115</v>
      </c>
      <c r="D15" s="22">
        <v>260.0</v>
      </c>
      <c r="E15" s="22" t="s">
        <v>78</v>
      </c>
      <c r="F15" s="56">
        <v>39738.0</v>
      </c>
      <c r="G15" s="56">
        <v>40830.0</v>
      </c>
      <c r="H15" s="22" t="s">
        <v>75</v>
      </c>
      <c r="I15" s="58" t="s">
        <v>76</v>
      </c>
      <c r="M15" s="22" t="s">
        <v>116</v>
      </c>
    </row>
    <row r="16" ht="12.0" customHeight="1">
      <c r="A16" s="22" t="s">
        <v>117</v>
      </c>
      <c r="B16" s="59" t="s">
        <v>118</v>
      </c>
      <c r="D16" s="22">
        <v>66059.0</v>
      </c>
      <c r="E16" s="22" t="s">
        <v>119</v>
      </c>
      <c r="F16" s="56">
        <v>38718.0</v>
      </c>
      <c r="G16" s="56">
        <v>41640.0</v>
      </c>
      <c r="H16" s="22" t="s">
        <v>120</v>
      </c>
      <c r="I16" s="61" t="s">
        <v>121</v>
      </c>
      <c r="J16" s="22">
        <v>0.0</v>
      </c>
      <c r="K16" s="22" t="s">
        <v>21</v>
      </c>
      <c r="M16" s="57" t="s">
        <v>122</v>
      </c>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M2"/>
    <hyperlink r:id="rId2" ref="M16"/>
  </hyperlinks>
  <printOptions/>
  <pageMargins bottom="1.05277777777778" footer="0.0" header="0.0" left="0.7875" right="0.7875" top="1.05277777777778"/>
  <pageSetup orientation="portrait"/>
  <headerFooter>
    <oddHeader>&amp;C&amp;A</oddHeader>
    <oddFooter>&amp;CPage &amp;P</oddFooter>
  </headerFooter>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58" t="s">
        <v>60</v>
      </c>
      <c r="B1" s="58" t="s">
        <v>61</v>
      </c>
      <c r="C1" s="58" t="s">
        <v>62</v>
      </c>
      <c r="D1" s="58" t="s">
        <v>63</v>
      </c>
      <c r="E1" s="58" t="s">
        <v>64</v>
      </c>
      <c r="F1" s="58" t="s">
        <v>65</v>
      </c>
      <c r="G1" s="58" t="s">
        <v>66</v>
      </c>
      <c r="H1" s="58" t="s">
        <v>67</v>
      </c>
      <c r="I1" s="58" t="s">
        <v>68</v>
      </c>
      <c r="J1" s="58" t="s">
        <v>69</v>
      </c>
      <c r="K1" s="58" t="s">
        <v>70</v>
      </c>
      <c r="L1" s="49" t="s">
        <v>15</v>
      </c>
      <c r="M1" s="6" t="s">
        <v>71</v>
      </c>
    </row>
    <row r="2" ht="12.0" customHeight="1">
      <c r="A2" s="54" t="s">
        <v>131</v>
      </c>
      <c r="B2" s="55" t="s">
        <v>155</v>
      </c>
      <c r="C2" s="54">
        <v>30.0</v>
      </c>
      <c r="D2" s="54">
        <v>12493.0</v>
      </c>
      <c r="E2" s="54" t="s">
        <v>119</v>
      </c>
      <c r="F2" s="67">
        <v>42786.0</v>
      </c>
      <c r="G2" s="67">
        <v>43375.0</v>
      </c>
      <c r="H2" s="54" t="s">
        <v>88</v>
      </c>
      <c r="I2" s="55" t="s">
        <v>133</v>
      </c>
      <c r="J2" s="54">
        <v>0.0</v>
      </c>
      <c r="K2" s="54" t="s">
        <v>21</v>
      </c>
      <c r="L2" s="54"/>
      <c r="M2" s="57" t="s">
        <v>156</v>
      </c>
    </row>
    <row r="3" ht="12.0" customHeight="1">
      <c r="A3" s="54" t="s">
        <v>135</v>
      </c>
      <c r="B3" s="55" t="s">
        <v>157</v>
      </c>
      <c r="C3" s="22">
        <v>140.0</v>
      </c>
      <c r="D3" s="54">
        <v>12493.0</v>
      </c>
      <c r="E3" s="54" t="s">
        <v>119</v>
      </c>
      <c r="F3" s="67">
        <v>42786.0</v>
      </c>
      <c r="G3" s="67">
        <v>43375.0</v>
      </c>
      <c r="H3" s="54" t="s">
        <v>88</v>
      </c>
      <c r="I3" s="55" t="s">
        <v>133</v>
      </c>
      <c r="J3" s="22">
        <v>0.0</v>
      </c>
      <c r="K3" s="22" t="s">
        <v>21</v>
      </c>
    </row>
    <row r="4" ht="12.0" customHeight="1">
      <c r="A4" s="54" t="s">
        <v>158</v>
      </c>
      <c r="B4" s="55" t="s">
        <v>159</v>
      </c>
      <c r="C4" s="22">
        <v>30.0</v>
      </c>
      <c r="D4" s="54">
        <v>12493.0</v>
      </c>
      <c r="E4" s="54" t="s">
        <v>119</v>
      </c>
      <c r="F4" s="67">
        <v>42786.0</v>
      </c>
      <c r="G4" s="67">
        <v>43375.0</v>
      </c>
      <c r="H4" s="54" t="s">
        <v>88</v>
      </c>
      <c r="I4" s="55" t="s">
        <v>133</v>
      </c>
      <c r="J4" s="22">
        <v>0.0</v>
      </c>
      <c r="K4" s="22" t="s">
        <v>21</v>
      </c>
    </row>
    <row r="5" ht="12.0" customHeight="1">
      <c r="A5" s="54" t="s">
        <v>160</v>
      </c>
      <c r="B5" s="55" t="s">
        <v>159</v>
      </c>
      <c r="C5" s="22">
        <v>140.0</v>
      </c>
      <c r="D5" s="54">
        <v>12493.0</v>
      </c>
      <c r="E5" s="54" t="s">
        <v>119</v>
      </c>
      <c r="F5" s="67">
        <v>42786.0</v>
      </c>
      <c r="G5" s="67">
        <v>43375.0</v>
      </c>
      <c r="H5" s="54" t="s">
        <v>88</v>
      </c>
      <c r="I5" s="55" t="s">
        <v>133</v>
      </c>
      <c r="J5" s="22">
        <v>0.0</v>
      </c>
      <c r="K5" s="22" t="s">
        <v>21</v>
      </c>
    </row>
    <row r="6" ht="12.0" customHeight="1">
      <c r="A6" s="54" t="s">
        <v>141</v>
      </c>
      <c r="B6" s="68" t="s">
        <v>161</v>
      </c>
      <c r="C6" s="22">
        <v>30.0</v>
      </c>
      <c r="D6" s="54">
        <v>12493.0</v>
      </c>
      <c r="E6" s="54" t="s">
        <v>119</v>
      </c>
      <c r="F6" s="67">
        <v>42786.0</v>
      </c>
      <c r="G6" s="67">
        <v>43375.0</v>
      </c>
      <c r="H6" s="54" t="s">
        <v>88</v>
      </c>
      <c r="I6" s="55" t="s">
        <v>133</v>
      </c>
      <c r="J6" s="22">
        <v>0.0</v>
      </c>
      <c r="K6" s="22" t="s">
        <v>21</v>
      </c>
    </row>
    <row r="7" ht="12.0" customHeight="1">
      <c r="A7" s="54" t="s">
        <v>143</v>
      </c>
      <c r="B7" s="68" t="s">
        <v>162</v>
      </c>
      <c r="C7" s="22">
        <v>140.0</v>
      </c>
      <c r="D7" s="54">
        <v>12493.0</v>
      </c>
      <c r="E7" s="54" t="s">
        <v>119</v>
      </c>
      <c r="F7" s="67">
        <v>42786.0</v>
      </c>
      <c r="G7" s="67">
        <v>43375.0</v>
      </c>
      <c r="H7" s="54" t="s">
        <v>88</v>
      </c>
      <c r="I7" s="55" t="s">
        <v>133</v>
      </c>
      <c r="J7" s="22">
        <v>0.0</v>
      </c>
      <c r="K7" s="22" t="s">
        <v>21</v>
      </c>
    </row>
    <row r="8" ht="12.0" customHeight="1">
      <c r="A8" s="54" t="s">
        <v>163</v>
      </c>
      <c r="B8" s="55" t="s">
        <v>164</v>
      </c>
      <c r="C8" s="22">
        <v>30.0</v>
      </c>
      <c r="D8" s="54">
        <v>12493.0</v>
      </c>
      <c r="E8" s="54" t="s">
        <v>119</v>
      </c>
      <c r="F8" s="67">
        <v>42786.0</v>
      </c>
      <c r="G8" s="67">
        <v>43375.0</v>
      </c>
      <c r="H8" s="54" t="s">
        <v>88</v>
      </c>
      <c r="I8" s="55" t="s">
        <v>165</v>
      </c>
      <c r="J8" s="22">
        <v>0.0</v>
      </c>
      <c r="K8" s="22" t="s">
        <v>21</v>
      </c>
      <c r="L8" s="22" t="s">
        <v>93</v>
      </c>
    </row>
    <row r="9" ht="12.0" customHeight="1">
      <c r="A9" s="54" t="s">
        <v>166</v>
      </c>
      <c r="B9" s="55" t="s">
        <v>167</v>
      </c>
      <c r="C9" s="22">
        <v>30.0</v>
      </c>
      <c r="D9" s="54">
        <v>12493.0</v>
      </c>
      <c r="E9" s="54" t="s">
        <v>119</v>
      </c>
      <c r="F9" s="67">
        <v>42786.0</v>
      </c>
      <c r="G9" s="67">
        <v>43375.0</v>
      </c>
      <c r="H9" s="54" t="s">
        <v>88</v>
      </c>
      <c r="I9" s="55" t="s">
        <v>165</v>
      </c>
      <c r="J9" s="22">
        <v>0.0</v>
      </c>
      <c r="K9" s="22" t="s">
        <v>21</v>
      </c>
    </row>
    <row r="10" ht="12.0" customHeight="1">
      <c r="A10" s="54" t="s">
        <v>168</v>
      </c>
      <c r="B10" s="55" t="s">
        <v>169</v>
      </c>
      <c r="C10" s="22">
        <v>30.0</v>
      </c>
      <c r="D10" s="54">
        <v>12493.0</v>
      </c>
      <c r="E10" s="54" t="s">
        <v>119</v>
      </c>
      <c r="F10" s="67">
        <v>42786.0</v>
      </c>
      <c r="G10" s="67">
        <v>43375.0</v>
      </c>
      <c r="H10" s="54" t="s">
        <v>88</v>
      </c>
      <c r="I10" s="55" t="s">
        <v>165</v>
      </c>
      <c r="J10" s="22">
        <v>0.0</v>
      </c>
      <c r="K10" s="22" t="s">
        <v>21</v>
      </c>
    </row>
    <row r="11" ht="12.0" customHeight="1">
      <c r="A11" s="54" t="s">
        <v>170</v>
      </c>
      <c r="B11" s="55" t="s">
        <v>164</v>
      </c>
      <c r="C11" s="22">
        <v>140.0</v>
      </c>
      <c r="D11" s="54">
        <v>12493.0</v>
      </c>
      <c r="E11" s="54" t="s">
        <v>119</v>
      </c>
      <c r="F11" s="67">
        <v>42786.0</v>
      </c>
      <c r="G11" s="67">
        <v>43375.0</v>
      </c>
      <c r="H11" s="54" t="s">
        <v>88</v>
      </c>
      <c r="I11" s="55" t="s">
        <v>165</v>
      </c>
      <c r="J11" s="22">
        <v>0.0</v>
      </c>
      <c r="K11" s="22" t="s">
        <v>21</v>
      </c>
    </row>
    <row r="12" ht="12.0" customHeight="1">
      <c r="A12" s="54" t="s">
        <v>171</v>
      </c>
      <c r="B12" s="55" t="s">
        <v>167</v>
      </c>
      <c r="C12" s="22">
        <v>140.0</v>
      </c>
      <c r="D12" s="54">
        <v>12493.0</v>
      </c>
      <c r="E12" s="54" t="s">
        <v>119</v>
      </c>
      <c r="F12" s="67">
        <v>42786.0</v>
      </c>
      <c r="G12" s="67">
        <v>43375.0</v>
      </c>
      <c r="H12" s="54" t="s">
        <v>88</v>
      </c>
      <c r="I12" s="55" t="s">
        <v>165</v>
      </c>
      <c r="J12" s="22">
        <v>0.0</v>
      </c>
      <c r="K12" s="22" t="s">
        <v>21</v>
      </c>
    </row>
    <row r="13" ht="12.0" customHeight="1">
      <c r="A13" s="54" t="s">
        <v>172</v>
      </c>
      <c r="B13" s="55" t="s">
        <v>169</v>
      </c>
      <c r="C13" s="22">
        <v>140.0</v>
      </c>
      <c r="D13" s="54">
        <v>12493.0</v>
      </c>
      <c r="E13" s="54" t="s">
        <v>119</v>
      </c>
      <c r="F13" s="67">
        <v>42786.0</v>
      </c>
      <c r="G13" s="67">
        <v>43375.0</v>
      </c>
      <c r="H13" s="54" t="s">
        <v>88</v>
      </c>
      <c r="I13" s="55" t="s">
        <v>165</v>
      </c>
      <c r="J13" s="22">
        <v>0.0</v>
      </c>
      <c r="K13" s="22" t="s">
        <v>21</v>
      </c>
    </row>
    <row r="14" ht="12.0" customHeight="1">
      <c r="A14" s="22" t="s">
        <v>173</v>
      </c>
      <c r="B14" s="55" t="s">
        <v>174</v>
      </c>
      <c r="D14" s="22">
        <v>81961.0</v>
      </c>
      <c r="E14" s="22" t="s">
        <v>175</v>
      </c>
      <c r="F14" s="56">
        <v>43407.0</v>
      </c>
      <c r="G14" s="56">
        <v>44011.0</v>
      </c>
      <c r="H14" s="22" t="s">
        <v>88</v>
      </c>
      <c r="I14" s="22" t="s">
        <v>176</v>
      </c>
      <c r="J14" s="22">
        <v>0.0</v>
      </c>
      <c r="K14" s="22" t="s">
        <v>21</v>
      </c>
      <c r="M14" s="57" t="s">
        <v>177</v>
      </c>
    </row>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2" ref="M2"/>
    <hyperlink r:id="rId3" ref="M14"/>
  </hyperlinks>
  <printOptions/>
  <pageMargins bottom="1.0" footer="0.0" header="0.0" left="0.75" right="0.75" top="1.0"/>
  <pageSetup orientation="landscape"/>
  <drawing r:id="rId4"/>
  <legacyDrawing r:id="rId5"/>
</worksheet>
</file>