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00" windowWidth="22716" windowHeight="10524"/>
  </bookViews>
  <sheets>
    <sheet name="Data" sheetId="1" r:id="rId1"/>
    <sheet name="Notes" sheetId="2" r:id="rId2"/>
  </sheets>
  <calcPr calcId="145621"/>
</workbook>
</file>

<file path=xl/calcChain.xml><?xml version="1.0" encoding="utf-8"?>
<calcChain xmlns="http://schemas.openxmlformats.org/spreadsheetml/2006/main">
  <c r="A76" i="2" l="1"/>
  <c r="A75" i="2"/>
  <c r="A74" i="2"/>
  <c r="A68" i="2"/>
  <c r="A65" i="2"/>
  <c r="A63" i="2"/>
  <c r="A62" i="2"/>
  <c r="A61" i="2"/>
  <c r="A46" i="2"/>
  <c r="A35" i="2"/>
  <c r="A31" i="2"/>
  <c r="A29" i="2"/>
  <c r="A28" i="2"/>
  <c r="A27" i="2"/>
  <c r="A4" i="2"/>
</calcChain>
</file>

<file path=xl/sharedStrings.xml><?xml version="1.0" encoding="utf-8"?>
<sst xmlns="http://schemas.openxmlformats.org/spreadsheetml/2006/main" count="711" uniqueCount="232">
  <si>
    <t>Average salary of full-time staff by HE provider, country of provider, academic marker, academic contract level, non-academic occupation and sex 2013/14 (£ GBP)</t>
  </si>
  <si>
    <t>Staff in Higher Education Providers 2013/14</t>
  </si>
  <si>
    <t>Data prepared for: Ms Rebecca Attwood, Times Higher Education</t>
  </si>
  <si>
    <t>Academic staff</t>
  </si>
  <si>
    <t>Data prepared by:  Danny Greep, HESA Information Services, 4/2/2015 on behalf of Simon Kemp</t>
  </si>
  <si>
    <t>Non-academic staff</t>
  </si>
  <si>
    <t>Data Source:</t>
  </si>
  <si>
    <t>All staff</t>
  </si>
  <si>
    <t>HESA Staff Record 2013/14</t>
  </si>
  <si>
    <t>Specification for Enquiry: 36986</t>
  </si>
  <si>
    <t>Data to be supplied in Microsoft Excel spreadsheet format</t>
  </si>
  <si>
    <t>Average salary of full-time academic staff 2013/14 by</t>
  </si>
  <si>
    <t>HE provider</t>
  </si>
  <si>
    <t>Contract level (Professor [F1]/Other senior academic [A0-E2]/Other)</t>
  </si>
  <si>
    <t>Sex</t>
  </si>
  <si>
    <t>Average salary of full-time non-academic staff 2013/14 by</t>
  </si>
  <si>
    <t>Standard Occupational Classification group (Managers, directors and senior officials/ Professional, technical and clerical staff/ Manual staff)</t>
  </si>
  <si>
    <t xml:space="preserve">Average salary of all full-time staff 2013/14 by </t>
  </si>
  <si>
    <t>Professor</t>
  </si>
  <si>
    <t>Population and restriction definitions</t>
  </si>
  <si>
    <t>Field Definitions</t>
  </si>
  <si>
    <t>Other senior academic</t>
  </si>
  <si>
    <t>Other</t>
  </si>
  <si>
    <t>Academic total</t>
  </si>
  <si>
    <t>Activity Standard Occupational Classification is grouped as follows:</t>
  </si>
  <si>
    <t>Managers, directors and senior officials</t>
  </si>
  <si>
    <t>1 - Managers, directors and senior officials</t>
  </si>
  <si>
    <t>2 - Professional, technical and clerical staff</t>
  </si>
  <si>
    <t>3 - Professional, technical and clerical staff</t>
  </si>
  <si>
    <t>4 - Professional, technical and clerical staff</t>
  </si>
  <si>
    <t>5 - Manual staff</t>
  </si>
  <si>
    <t>6 - Manual staff</t>
  </si>
  <si>
    <t>7 - Manual staff</t>
  </si>
  <si>
    <t>8 - Manual staff</t>
  </si>
  <si>
    <t>9 - Manual staff</t>
  </si>
  <si>
    <t>Contract levels are grouped as follows:</t>
  </si>
  <si>
    <t>A0 - Other senior academic</t>
  </si>
  <si>
    <t>B1 - Other senior academic</t>
  </si>
  <si>
    <t>B2 - Other senior academic</t>
  </si>
  <si>
    <t>Professional, technical and clerical staff</t>
  </si>
  <si>
    <t>C1 - Other senior academic</t>
  </si>
  <si>
    <t>C2 - Other senior academic</t>
  </si>
  <si>
    <t>D1 - Other senior academic</t>
  </si>
  <si>
    <t>D2 - Other senior academic</t>
  </si>
  <si>
    <t>D3 - Other senior academic</t>
  </si>
  <si>
    <t>E1 - Other senior academic</t>
  </si>
  <si>
    <t>E2 - Other senior academic</t>
  </si>
  <si>
    <t>F1 - Professors</t>
  </si>
  <si>
    <t>All other categories are grouped as "Other"</t>
  </si>
  <si>
    <t xml:space="preserve">For a full description of all contract levels see: </t>
  </si>
  <si>
    <t>Manual staff</t>
  </si>
  <si>
    <t>Non-academic total</t>
  </si>
  <si>
    <t>Total</t>
  </si>
  <si>
    <t>Female</t>
  </si>
  <si>
    <t>Male</t>
  </si>
  <si>
    <t>Data intelligence notes</t>
  </si>
  <si>
    <t>All</t>
  </si>
  <si>
    <t>University College Birmingham</t>
  </si>
  <si>
    <t>UK Total</t>
  </si>
  <si>
    <t>Staff data supplied to HESA by University College Birmingham does not distinguish between staff teaching on FE programmes and those teaching on HE programmes. Furthermore, the HESA staff data for UCB does not include teaching staff not on the UCB staff payroll- for instance teaching agency staff, consultant experts, etc. It would therefore be inaccurate to use Staff salary data in any calculation or to make reference to them in any authoritative way.</t>
  </si>
  <si>
    <t>Useful links</t>
  </si>
  <si>
    <t>0047 Anglia Ruskin University</t>
  </si>
  <si>
    <t>0108 Aston University</t>
  </si>
  <si>
    <t>..</t>
  </si>
  <si>
    <t>0048 Bath Spa University</t>
  </si>
  <si>
    <t>0109 The University of Bath</t>
  </si>
  <si>
    <t>0026 University of Bedfordshire</t>
  </si>
  <si>
    <t>0127 Birkbeck College</t>
  </si>
  <si>
    <t>0052 Birmingham City University</t>
  </si>
  <si>
    <t>0110 The University of Birmingham</t>
  </si>
  <si>
    <t>0200 University College Birmingham*</t>
  </si>
  <si>
    <t>0007 Bishop Grosseteste University</t>
  </si>
  <si>
    <t>0049 The University of Bolton</t>
  </si>
  <si>
    <t>0197 The Arts University Bournemouth</t>
  </si>
  <si>
    <t>0050 Bournemouth University</t>
  </si>
  <si>
    <t>0111 The University of Bradford</t>
  </si>
  <si>
    <t>0051 The University of Brighton</t>
  </si>
  <si>
    <t>0112 The University of Bristol</t>
  </si>
  <si>
    <t>0113 Brunel University London</t>
  </si>
  <si>
    <t>0009 Buckinghamshire New University</t>
  </si>
  <si>
    <t>0203 The University of Buckingham</t>
  </si>
  <si>
    <t>0114 The University of Cambridge</t>
  </si>
  <si>
    <t>0188 The Institute of Cancer Research</t>
  </si>
  <si>
    <t>0012 Canterbury Christ Church University</t>
  </si>
  <si>
    <t>0053 The University of Central Lancashire</t>
  </si>
  <si>
    <t>0010 Central School of Speech and Drama</t>
  </si>
  <si>
    <t>0011 University of Chester</t>
  </si>
  <si>
    <t>0082 The University of Chichester</t>
  </si>
  <si>
    <t>0115 The City University</t>
  </si>
  <si>
    <t>0199 Conservatoire for Dance and Drama</t>
  </si>
  <si>
    <t>0201 Courtauld Institute of Art</t>
  </si>
  <si>
    <t>0056 Coventry University</t>
  </si>
  <si>
    <t>0002 Cranfield University</t>
  </si>
  <si>
    <t>0206 University for the Creative Arts</t>
  </si>
  <si>
    <t>0038 University of Cumbria</t>
  </si>
  <si>
    <t>0068 De Montfort University</t>
  </si>
  <si>
    <t>0057 University of Derby</t>
  </si>
  <si>
    <t>0116 University of Durham</t>
  </si>
  <si>
    <t>0117 The University of East Anglia</t>
  </si>
  <si>
    <t>0058 The University of East London</t>
  </si>
  <si>
    <t>0016 Edge Hill University</t>
  </si>
  <si>
    <t>0118 The University of Essex</t>
  </si>
  <si>
    <t>0119 The University of Exeter</t>
  </si>
  <si>
    <t>0017 Falmouth University</t>
  </si>
  <si>
    <t>0054 University of Gloucestershire</t>
  </si>
  <si>
    <t>0131 Goldsmiths College #</t>
  </si>
  <si>
    <t>0059 The University of Greenwich</t>
  </si>
  <si>
    <t>0208 Guildhall School of Music and Drama</t>
  </si>
  <si>
    <t>0018 Harper Adams University</t>
  </si>
  <si>
    <t>0060 University of Hertfordshire</t>
  </si>
  <si>
    <t>0205 Heythrop College</t>
  </si>
  <si>
    <t>0061 The University of Huddersfield</t>
  </si>
  <si>
    <t>0120 The University of Hull</t>
  </si>
  <si>
    <t>0132 Imperial College of Science, Technology and Medicine</t>
  </si>
  <si>
    <t>0133 Institute of Education</t>
  </si>
  <si>
    <t>0121 The University of Keele</t>
  </si>
  <si>
    <t>0122 The University of Kent</t>
  </si>
  <si>
    <t>0134 King's College London</t>
  </si>
  <si>
    <t>0063 Kingston University</t>
  </si>
  <si>
    <t>0123 The University of Lancaster</t>
  </si>
  <si>
    <t>0211 Leeds College of Art</t>
  </si>
  <si>
    <t>0064 Leeds Beckett University</t>
  </si>
  <si>
    <t>0124 The University of Leeds</t>
  </si>
  <si>
    <t>0040 Leeds Trinity University</t>
  </si>
  <si>
    <t>0125 The University of Leicester</t>
  </si>
  <si>
    <t>0062 The University of Lincoln</t>
  </si>
  <si>
    <t>0023 Liverpool Hope University</t>
  </si>
  <si>
    <t>0065 Liverpool John Moores University</t>
  </si>
  <si>
    <t>0209 The Liverpool Institute for Performing Arts</t>
  </si>
  <si>
    <t>0126 The University of Liverpool</t>
  </si>
  <si>
    <t>0228 Liverpool School of Tropical Medicine</t>
  </si>
  <si>
    <t>0024 University of the Arts, London</t>
  </si>
  <si>
    <t>0135 London Business School</t>
  </si>
  <si>
    <t>0151 University of London (Institutes and activities)</t>
  </si>
  <si>
    <t>0202 London Metropolitan University</t>
  </si>
  <si>
    <t>0076 London South Bank University</t>
  </si>
  <si>
    <t>0137 London School of Economics and Political Science</t>
  </si>
  <si>
    <t>0138 London School of Hygiene and Tropical Medicine</t>
  </si>
  <si>
    <t>0152 Loughborough University</t>
  </si>
  <si>
    <t>0066 The Manchester Metropolitan University</t>
  </si>
  <si>
    <t>0204 The University of Manchester</t>
  </si>
  <si>
    <t>0067 Middlesex University</t>
  </si>
  <si>
    <t>0154 University of Newcastle-upon-Tyne</t>
  </si>
  <si>
    <t>0028 Newman University</t>
  </si>
  <si>
    <t>0027 The University of Northampton</t>
  </si>
  <si>
    <t>0069 University of Northumbria at Newcastle</t>
  </si>
  <si>
    <t>0190 Norwich University of the Arts</t>
  </si>
  <si>
    <t>0155 University of Nottingham</t>
  </si>
  <si>
    <t>0071 The Nottingham Trent University</t>
  </si>
  <si>
    <t>0001 The Open University</t>
  </si>
  <si>
    <t>0072 Oxford Brookes University</t>
  </si>
  <si>
    <t>0156 The University of Oxford</t>
  </si>
  <si>
    <t>0073 University of Plymouth</t>
  </si>
  <si>
    <t>0074 The University of Portsmouth</t>
  </si>
  <si>
    <t>0139 Queen Mary University of London</t>
  </si>
  <si>
    <t>0030 Ravensbourne</t>
  </si>
  <si>
    <t>0157 The University of Reading</t>
  </si>
  <si>
    <t>0031 Roehampton University</t>
  </si>
  <si>
    <t>0032 Rose Bruford College</t>
  </si>
  <si>
    <t>0033 Royal Academy of Music</t>
  </si>
  <si>
    <t>0195 Royal Agricultural University</t>
  </si>
  <si>
    <t>0003 Royal College of Art</t>
  </si>
  <si>
    <t>0034 Royal College of Music</t>
  </si>
  <si>
    <t>0141 Royal Holloway and Bedford New College</t>
  </si>
  <si>
    <t>0035 Royal Northern College of Music</t>
  </si>
  <si>
    <t>0143 The Royal Veterinary College</t>
  </si>
  <si>
    <t>0145 St George's Hospital Medical School</t>
  </si>
  <si>
    <t>0039 St Mary's University, Twickenham</t>
  </si>
  <si>
    <t>0158 The University of Salford</t>
  </si>
  <si>
    <t>0146 The School of Oriental and African Studies</t>
  </si>
  <si>
    <t>0075 Sheffield Hallam University</t>
  </si>
  <si>
    <t>0159 The University of Sheffield</t>
  </si>
  <si>
    <t>0037 Southampton Solent University</t>
  </si>
  <si>
    <t>0160 The University of Southampton</t>
  </si>
  <si>
    <t>0077 Staffordshire University</t>
  </si>
  <si>
    <t>0014 University of St Mark and St John</t>
  </si>
  <si>
    <t>0210 University Campus Suffolk</t>
  </si>
  <si>
    <t>0078 The University of Sunderland</t>
  </si>
  <si>
    <t>0161 The University of Surrey</t>
  </si>
  <si>
    <t>0162 The University of Sussex</t>
  </si>
  <si>
    <t>0079 Teesside University</t>
  </si>
  <si>
    <t>0041 Trinity Laban Conservatoire of Music and Dance</t>
  </si>
  <si>
    <t>0149 University College London</t>
  </si>
  <si>
    <t>0163 The University of Warwick</t>
  </si>
  <si>
    <t>0081 University of the West of England, Bristol</t>
  </si>
  <si>
    <t>0080 The University of West London</t>
  </si>
  <si>
    <t>0083 The University of Westminster</t>
  </si>
  <si>
    <t>0021 The University of Winchester</t>
  </si>
  <si>
    <t>0085 The University of Wolverhampton</t>
  </si>
  <si>
    <t>0046 University of Worcester</t>
  </si>
  <si>
    <t>0189 Writtle College</t>
  </si>
  <si>
    <t>0013 York St John University</t>
  </si>
  <si>
    <t>0164 The University of York</t>
  </si>
  <si>
    <t>England Total</t>
  </si>
  <si>
    <t>0177 Aberystwyth University</t>
  </si>
  <si>
    <t>0178 Bangor University</t>
  </si>
  <si>
    <t>0179 Cardiff University</t>
  </si>
  <si>
    <t>0089 Cardiff Metropolitan University</t>
  </si>
  <si>
    <t>0087 Glyndŵr University</t>
  </si>
  <si>
    <t>0180 Swansea University</t>
  </si>
  <si>
    <t>0176 University of Wales Trinity Saint David</t>
  </si>
  <si>
    <t>0090 University of South Wales</t>
  </si>
  <si>
    <t>0186 The University of Wales (central functions)</t>
  </si>
  <si>
    <t>Wales Total</t>
  </si>
  <si>
    <t>0170 The University of Aberdeen</t>
  </si>
  <si>
    <t>0095 University of Abertay Dundee</t>
  </si>
  <si>
    <t>0172 The University of Dundee</t>
  </si>
  <si>
    <t>0107 Edinburgh Napier University</t>
  </si>
  <si>
    <t>0167 The University of Edinburgh</t>
  </si>
  <si>
    <t>0106 Glasgow Caledonian University</t>
  </si>
  <si>
    <t>0097 Glasgow School of Art</t>
  </si>
  <si>
    <t>0168 The University of Glasgow</t>
  </si>
  <si>
    <t>0171 Heriot-Watt University</t>
  </si>
  <si>
    <t>0100 Queen Margaret University, Edinburgh</t>
  </si>
  <si>
    <t>0104 The Robert Gordon University</t>
  </si>
  <si>
    <t>0101 Royal Conservatoire of Scotland</t>
  </si>
  <si>
    <t>0173 The University of St Andrews</t>
  </si>
  <si>
    <t>0175 SRUC</t>
  </si>
  <si>
    <t>0174 The University of Stirling</t>
  </si>
  <si>
    <t>0169 The University of Strathclyde</t>
  </si>
  <si>
    <t>0196 University of the Highlands and Islands</t>
  </si>
  <si>
    <t>0105 The University of the West of Scotland</t>
  </si>
  <si>
    <t>Scotland Total</t>
  </si>
  <si>
    <t>0184 The Queen's University of Belfast</t>
  </si>
  <si>
    <t>0194 St Mary's University College</t>
  </si>
  <si>
    <t>0193 Stranmillis University College</t>
  </si>
  <si>
    <t>0185 University of Ulster</t>
  </si>
  <si>
    <t>Northern Ireland Total</t>
  </si>
  <si>
    <t>Source: HESA staff record 2013/14</t>
  </si>
  <si>
    <t>Please note that ".." represents an average which is suppressed due to being based on 7 or less staff</t>
  </si>
  <si>
    <t>*Information supplied by University College Birmingham: Staff data supplied to HESA by UCB does not distinguish between staff teaching on FE programmes and those teaching on HE programmes. Furthermore, the HESA staff data for UCB does not include teaching staff not on the UCB staff payroll- for instance teaching agency staff, consultant experts, etc. It would therefore be inaccurate to use Staff salary data in any calculation or to make reference to them in any authoritative way.</t>
  </si>
  <si>
    <t>#   Institution has identified errors in the data. These errors have now been addressed; however, it was not possible to correct the data before publication of the statistics.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</si>
</sst>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1" x14ac:knownFonts="1">
    <font>
      <sz val="11"/>
      <color rgb="FF000000"/>
      <name val="Calibri"/>
    </font>
    <font>
      <b/>
      <sz val="10"/>
      <name val="Arial"/>
      <family val="2"/>
    </font>
    <font>
      <b/>
      <sz val="18"/>
      <color rgb="FFFFFFFF"/>
      <name val="Calibri"/>
      <family val="2"/>
    </font>
    <font>
      <b/>
      <sz val="11"/>
      <name val="Calibri"/>
      <family val="2"/>
    </font>
    <font>
      <b/>
      <sz val="11"/>
      <color rgb="FF000000"/>
      <name val="Calibri"/>
      <family val="2"/>
    </font>
    <font>
      <sz val="11"/>
      <name val="Calibri"/>
      <family val="2"/>
    </font>
    <font>
      <u/>
      <sz val="11"/>
      <color rgb="FF0563C1"/>
      <name val="Calibri"/>
      <family val="2"/>
    </font>
    <font>
      <b/>
      <sz val="13"/>
      <color rgb="FF000000"/>
      <name val="Calibri"/>
      <family val="2"/>
    </font>
    <font>
      <u/>
      <sz val="11"/>
      <color rgb="FF0563C1"/>
      <name val="Calibri"/>
      <family val="2"/>
    </font>
    <font>
      <sz val="11"/>
      <name val="Calibri"/>
      <family val="2"/>
    </font>
    <font>
      <u/>
      <sz val="11"/>
      <color rgb="FF0563C1"/>
      <name val="Calibri"/>
      <family val="2"/>
    </font>
  </fonts>
  <fills count="4">
    <fill>
      <patternFill patternType="none"/>
    </fill>
    <fill>
      <patternFill patternType="gray125"/>
    </fill>
    <fill>
      <patternFill patternType="solid">
        <fgColor rgb="FF44546A"/>
        <bgColor rgb="FF44546A"/>
      </patternFill>
    </fill>
    <fill>
      <patternFill patternType="solid">
        <fgColor rgb="FFDEEAF6"/>
        <bgColor rgb="FFDEEAF6"/>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7">
    <xf numFmtId="0" fontId="0" fillId="0" borderId="0" xfId="0" applyFont="1" applyAlignment="1"/>
    <xf numFmtId="0" fontId="1" fillId="0" borderId="0" xfId="0" applyFont="1" applyAlignment="1">
      <alignment horizontal="left"/>
    </xf>
    <xf numFmtId="1" fontId="0" fillId="0" borderId="0" xfId="0" applyNumberFormat="1" applyFont="1"/>
    <xf numFmtId="0" fontId="2" fillId="2" borderId="0" xfId="0" applyFont="1" applyFill="1" applyBorder="1" applyAlignment="1">
      <alignment wrapText="1"/>
    </xf>
    <xf numFmtId="1" fontId="0" fillId="0" borderId="1" xfId="0" applyNumberFormat="1" applyFont="1" applyBorder="1"/>
    <xf numFmtId="14" fontId="3" fillId="0" borderId="0" xfId="0" applyNumberFormat="1" applyFont="1" applyAlignment="1">
      <alignment wrapText="1"/>
    </xf>
    <xf numFmtId="0" fontId="6" fillId="0" borderId="0" xfId="0" applyFont="1" applyAlignment="1">
      <alignment wrapText="1"/>
    </xf>
    <xf numFmtId="0" fontId="0" fillId="0" borderId="0" xfId="0" applyFont="1" applyAlignment="1">
      <alignment wrapText="1"/>
    </xf>
    <xf numFmtId="0" fontId="7" fillId="3" borderId="0" xfId="0" applyFont="1" applyFill="1" applyBorder="1" applyAlignment="1">
      <alignment wrapText="1"/>
    </xf>
    <xf numFmtId="0" fontId="0" fillId="0" borderId="0" xfId="0" applyFont="1"/>
    <xf numFmtId="0" fontId="4" fillId="0" borderId="0" xfId="0" applyFont="1" applyAlignment="1">
      <alignment wrapText="1"/>
    </xf>
    <xf numFmtId="0" fontId="7" fillId="0" borderId="0" xfId="0" applyFont="1" applyAlignment="1">
      <alignment wrapText="1"/>
    </xf>
    <xf numFmtId="1" fontId="4" fillId="0" borderId="5" xfId="0" applyNumberFormat="1" applyFont="1" applyBorder="1"/>
    <xf numFmtId="0" fontId="0" fillId="0" borderId="0" xfId="0" applyFont="1" applyAlignment="1">
      <alignment horizontal="left" vertical="top" wrapText="1"/>
    </xf>
    <xf numFmtId="0" fontId="8" fillId="0" borderId="0" xfId="0" applyFont="1" applyAlignment="1">
      <alignment horizontal="left" vertical="top" wrapText="1"/>
    </xf>
    <xf numFmtId="0" fontId="7" fillId="3" borderId="0" xfId="0" applyFont="1" applyFill="1" applyBorder="1" applyAlignment="1">
      <alignment horizontal="left" vertical="center" wrapText="1"/>
    </xf>
    <xf numFmtId="0" fontId="0" fillId="0" borderId="0" xfId="0" applyFont="1"/>
    <xf numFmtId="0" fontId="9" fillId="0" borderId="0" xfId="0" applyFont="1"/>
    <xf numFmtId="0" fontId="10" fillId="0" borderId="0" xfId="0" applyFont="1"/>
    <xf numFmtId="1" fontId="4" fillId="0" borderId="11" xfId="0" applyNumberFormat="1" applyFont="1" applyBorder="1"/>
    <xf numFmtId="1" fontId="4" fillId="0" borderId="12" xfId="0" applyNumberFormat="1" applyFont="1" applyBorder="1"/>
    <xf numFmtId="1" fontId="4" fillId="0" borderId="13" xfId="0" applyNumberFormat="1" applyFont="1" applyBorder="1"/>
    <xf numFmtId="0" fontId="7" fillId="3" borderId="14" xfId="0" applyFont="1" applyFill="1" applyBorder="1" applyAlignment="1">
      <alignment vertical="center" wrapText="1"/>
    </xf>
    <xf numFmtId="1" fontId="4" fillId="0" borderId="15" xfId="0" applyNumberFormat="1" applyFont="1" applyBorder="1"/>
    <xf numFmtId="0" fontId="3" fillId="0" borderId="0" xfId="0" applyFont="1" applyAlignment="1">
      <alignment wrapText="1"/>
    </xf>
    <xf numFmtId="0" fontId="9" fillId="0" borderId="0" xfId="0" applyFont="1" applyAlignment="1">
      <alignment wrapText="1"/>
    </xf>
    <xf numFmtId="1" fontId="4" fillId="0" borderId="6" xfId="0" applyNumberFormat="1" applyFont="1" applyBorder="1"/>
    <xf numFmtId="164" fontId="0" fillId="0" borderId="6" xfId="0" applyNumberFormat="1" applyFont="1" applyBorder="1" applyAlignment="1">
      <alignment horizontal="right"/>
    </xf>
    <xf numFmtId="164" fontId="0" fillId="0" borderId="7" xfId="0" applyNumberFormat="1" applyFont="1" applyBorder="1" applyAlignment="1">
      <alignment horizontal="right"/>
    </xf>
    <xf numFmtId="164" fontId="0" fillId="0" borderId="8" xfId="0" applyNumberFormat="1" applyFont="1" applyBorder="1" applyAlignment="1">
      <alignment horizontal="right"/>
    </xf>
    <xf numFmtId="164" fontId="0" fillId="0" borderId="5" xfId="0" applyNumberFormat="1" applyFont="1" applyBorder="1" applyAlignment="1">
      <alignment horizontal="right"/>
    </xf>
    <xf numFmtId="1" fontId="0" fillId="0" borderId="9" xfId="0" applyNumberFormat="1" applyFont="1" applyBorder="1"/>
    <xf numFmtId="164" fontId="0" fillId="0" borderId="9" xfId="0" applyNumberFormat="1" applyFont="1" applyBorder="1" applyAlignment="1">
      <alignment horizontal="right"/>
    </xf>
    <xf numFmtId="164" fontId="0" fillId="0" borderId="0" xfId="0" applyNumberFormat="1" applyFont="1" applyAlignment="1">
      <alignment horizontal="right"/>
    </xf>
    <xf numFmtId="164" fontId="0" fillId="0" borderId="10" xfId="0" applyNumberFormat="1" applyFont="1" applyBorder="1" applyAlignment="1">
      <alignment horizontal="right"/>
    </xf>
    <xf numFmtId="164" fontId="0" fillId="0" borderId="16" xfId="0" applyNumberFormat="1" applyFont="1" applyBorder="1" applyAlignment="1">
      <alignment horizontal="right"/>
    </xf>
    <xf numFmtId="1" fontId="4" fillId="0" borderId="9" xfId="0" applyNumberFormat="1" applyFont="1" applyBorder="1"/>
    <xf numFmtId="164" fontId="4" fillId="0" borderId="9" xfId="0" applyNumberFormat="1" applyFont="1" applyBorder="1" applyAlignment="1">
      <alignment horizontal="right"/>
    </xf>
    <xf numFmtId="164" fontId="4" fillId="0" borderId="0" xfId="0" applyNumberFormat="1" applyFont="1" applyAlignment="1">
      <alignment horizontal="right"/>
    </xf>
    <xf numFmtId="164" fontId="4" fillId="0" borderId="10" xfId="0" applyNumberFormat="1" applyFont="1" applyBorder="1" applyAlignment="1">
      <alignment horizontal="right"/>
    </xf>
    <xf numFmtId="164" fontId="4" fillId="0" borderId="16" xfId="0" applyNumberFormat="1" applyFont="1" applyBorder="1" applyAlignment="1">
      <alignment horizontal="right"/>
    </xf>
    <xf numFmtId="1" fontId="4" fillId="0" borderId="16" xfId="0" applyNumberFormat="1" applyFont="1" applyBorder="1"/>
    <xf numFmtId="1" fontId="4" fillId="0" borderId="12" xfId="0" applyNumberFormat="1" applyFont="1" applyBorder="1" applyAlignment="1">
      <alignment horizontal="right"/>
    </xf>
    <xf numFmtId="1" fontId="4" fillId="0" borderId="13" xfId="0" applyNumberFormat="1" applyFont="1" applyBorder="1" applyAlignment="1">
      <alignment horizontal="right"/>
    </xf>
    <xf numFmtId="1" fontId="4" fillId="0" borderId="15" xfId="0" applyNumberFormat="1" applyFont="1" applyBorder="1" applyAlignment="1">
      <alignment horizontal="right"/>
    </xf>
    <xf numFmtId="1" fontId="4" fillId="0" borderId="11" xfId="0" applyNumberFormat="1" applyFont="1" applyBorder="1" applyAlignment="1">
      <alignment horizontal="right"/>
    </xf>
    <xf numFmtId="1" fontId="4" fillId="0" borderId="0" xfId="0" applyNumberFormat="1" applyFont="1"/>
    <xf numFmtId="1" fontId="4" fillId="0" borderId="6" xfId="0" applyNumberFormat="1" applyFont="1" applyBorder="1" applyAlignment="1">
      <alignment horizontal="center"/>
    </xf>
    <xf numFmtId="0" fontId="5" fillId="0" borderId="7" xfId="0" applyFont="1" applyBorder="1"/>
    <xf numFmtId="0" fontId="5" fillId="0" borderId="8" xfId="0" applyFont="1" applyBorder="1"/>
    <xf numFmtId="1" fontId="4" fillId="0" borderId="2" xfId="0" applyNumberFormat="1" applyFont="1" applyBorder="1" applyAlignment="1">
      <alignment horizontal="left"/>
    </xf>
    <xf numFmtId="0" fontId="5" fillId="0" borderId="3" xfId="0" applyFont="1" applyBorder="1"/>
    <xf numFmtId="0" fontId="5" fillId="0" borderId="4" xfId="0" applyFont="1" applyBorder="1"/>
    <xf numFmtId="1" fontId="4" fillId="0" borderId="6" xfId="0" applyNumberFormat="1" applyFont="1" applyBorder="1" applyAlignment="1">
      <alignment horizontal="center" wrapText="1"/>
    </xf>
    <xf numFmtId="1" fontId="4" fillId="0" borderId="9" xfId="0" applyNumberFormat="1" applyFont="1" applyBorder="1" applyAlignment="1">
      <alignment horizontal="center" wrapText="1"/>
    </xf>
    <xf numFmtId="0" fontId="0" fillId="0" borderId="0" xfId="0" applyFont="1" applyAlignment="1"/>
    <xf numFmtId="0" fontId="5"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hesa.ac.uk/component/option,com_studrec/task,show_file/Itemid,233/mnl,13025/href,Combinedlevels.html/" TargetMode="External"/><Relationship Id="rId13" Type="http://schemas.openxmlformats.org/officeDocument/2006/relationships/hyperlink" Target="http://www.hesa.ac.uk/content/view/1897/239/" TargetMode="External"/><Relationship Id="rId3" Type="http://schemas.openxmlformats.org/officeDocument/2006/relationships/hyperlink" Target="https://www.hesa.ac.uk/component/content/article?id=2881" TargetMode="External"/><Relationship Id="rId7" Type="http://schemas.openxmlformats.org/officeDocument/2006/relationships/hyperlink" Target="https://www.hesa.ac.uk/component/content/article?id=2881" TargetMode="External"/><Relationship Id="rId12" Type="http://schemas.openxmlformats.org/officeDocument/2006/relationships/hyperlink" Target="http://www.hesa.ac.uk/content/view/3112/209" TargetMode="External"/><Relationship Id="rId2" Type="http://schemas.openxmlformats.org/officeDocument/2006/relationships/hyperlink" Target="https://www.hesa.ac.uk/component/content/article?id=2881" TargetMode="External"/><Relationship Id="rId1" Type="http://schemas.openxmlformats.org/officeDocument/2006/relationships/hyperlink" Target="mailto:simon.kemp@hesa.ac.uk" TargetMode="External"/><Relationship Id="rId6" Type="http://schemas.openxmlformats.org/officeDocument/2006/relationships/hyperlink" Target="https://www.hesa.ac.uk/component/content/article?id=2881" TargetMode="External"/><Relationship Id="rId11" Type="http://schemas.openxmlformats.org/officeDocument/2006/relationships/hyperlink" Target="http://www.hesa.ac.uk/content/view/2884" TargetMode="External"/><Relationship Id="rId5" Type="http://schemas.openxmlformats.org/officeDocument/2006/relationships/hyperlink" Target="http://www.hesa.ac.uk/content/view/2880/" TargetMode="External"/><Relationship Id="rId15" Type="http://schemas.openxmlformats.org/officeDocument/2006/relationships/hyperlink" Target="http://www.hesa.ac.uk/subjectreport" TargetMode="External"/><Relationship Id="rId10" Type="http://schemas.openxmlformats.org/officeDocument/2006/relationships/hyperlink" Target="https://www.hesa.ac.uk/component/content/article?id=2881" TargetMode="External"/><Relationship Id="rId4" Type="http://schemas.openxmlformats.org/officeDocument/2006/relationships/hyperlink" Target="https://www.hesa.ac.uk/component/content/article?id=2881" TargetMode="External"/><Relationship Id="rId9" Type="http://schemas.openxmlformats.org/officeDocument/2006/relationships/hyperlink" Target="https://www.hesa.ac.uk/component/content/article?id=2881" TargetMode="External"/><Relationship Id="rId14" Type="http://schemas.openxmlformats.org/officeDocument/2006/relationships/hyperlink" Target="http://www.hesa.ac.uk/pu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5.109375" defaultRowHeight="15" customHeight="1" x14ac:dyDescent="0.3"/>
  <cols>
    <col min="1" max="1" width="47.6640625" customWidth="1"/>
    <col min="2" max="10" width="9.33203125" customWidth="1"/>
    <col min="11" max="26" width="7.6640625" customWidth="1"/>
  </cols>
  <sheetData>
    <row r="1" spans="1:26" ht="14.2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4"/>
      <c r="B3" s="50" t="s">
        <v>3</v>
      </c>
      <c r="C3" s="51"/>
      <c r="D3" s="51"/>
      <c r="E3" s="51"/>
      <c r="F3" s="51"/>
      <c r="G3" s="51"/>
      <c r="H3" s="51"/>
      <c r="I3" s="51"/>
      <c r="J3" s="51"/>
      <c r="K3" s="51"/>
      <c r="L3" s="51"/>
      <c r="M3" s="52"/>
      <c r="N3" s="50" t="s">
        <v>5</v>
      </c>
      <c r="O3" s="51"/>
      <c r="P3" s="51"/>
      <c r="Q3" s="51"/>
      <c r="R3" s="51"/>
      <c r="S3" s="51"/>
      <c r="T3" s="51"/>
      <c r="U3" s="51"/>
      <c r="V3" s="51"/>
      <c r="W3" s="51"/>
      <c r="X3" s="51"/>
      <c r="Y3" s="52"/>
      <c r="Z3" s="12" t="s">
        <v>7</v>
      </c>
    </row>
    <row r="4" spans="1:26" ht="30" customHeight="1" x14ac:dyDescent="0.3">
      <c r="A4" s="12"/>
      <c r="B4" s="47" t="s">
        <v>18</v>
      </c>
      <c r="C4" s="48"/>
      <c r="D4" s="49"/>
      <c r="E4" s="47" t="s">
        <v>21</v>
      </c>
      <c r="F4" s="48"/>
      <c r="G4" s="49"/>
      <c r="H4" s="47" t="s">
        <v>22</v>
      </c>
      <c r="I4" s="48"/>
      <c r="J4" s="49"/>
      <c r="K4" s="53" t="s">
        <v>23</v>
      </c>
      <c r="L4" s="48"/>
      <c r="M4" s="48"/>
      <c r="N4" s="54" t="s">
        <v>25</v>
      </c>
      <c r="O4" s="55"/>
      <c r="P4" s="56"/>
      <c r="Q4" s="54" t="s">
        <v>39</v>
      </c>
      <c r="R4" s="55"/>
      <c r="S4" s="56"/>
      <c r="T4" s="54" t="s">
        <v>50</v>
      </c>
      <c r="U4" s="55"/>
      <c r="V4" s="56"/>
      <c r="W4" s="47" t="s">
        <v>51</v>
      </c>
      <c r="X4" s="48"/>
      <c r="Y4" s="48"/>
      <c r="Z4" s="12" t="s">
        <v>52</v>
      </c>
    </row>
    <row r="5" spans="1:26" ht="14.25" customHeight="1" x14ac:dyDescent="0.3">
      <c r="A5" s="19" t="s">
        <v>12</v>
      </c>
      <c r="B5" s="20" t="s">
        <v>53</v>
      </c>
      <c r="C5" s="21" t="s">
        <v>54</v>
      </c>
      <c r="D5" s="23" t="s">
        <v>56</v>
      </c>
      <c r="E5" s="20" t="s">
        <v>53</v>
      </c>
      <c r="F5" s="21" t="s">
        <v>54</v>
      </c>
      <c r="G5" s="23" t="s">
        <v>56</v>
      </c>
      <c r="H5" s="20" t="s">
        <v>53</v>
      </c>
      <c r="I5" s="21" t="s">
        <v>54</v>
      </c>
      <c r="J5" s="23" t="s">
        <v>56</v>
      </c>
      <c r="K5" s="20" t="s">
        <v>53</v>
      </c>
      <c r="L5" s="21" t="s">
        <v>54</v>
      </c>
      <c r="M5" s="21" t="s">
        <v>56</v>
      </c>
      <c r="N5" s="20" t="s">
        <v>53</v>
      </c>
      <c r="O5" s="21" t="s">
        <v>54</v>
      </c>
      <c r="P5" s="23" t="s">
        <v>56</v>
      </c>
      <c r="Q5" s="20" t="s">
        <v>53</v>
      </c>
      <c r="R5" s="21" t="s">
        <v>54</v>
      </c>
      <c r="S5" s="23" t="s">
        <v>56</v>
      </c>
      <c r="T5" s="20" t="s">
        <v>53</v>
      </c>
      <c r="U5" s="21" t="s">
        <v>54</v>
      </c>
      <c r="V5" s="23" t="s">
        <v>56</v>
      </c>
      <c r="W5" s="20" t="s">
        <v>53</v>
      </c>
      <c r="X5" s="21" t="s">
        <v>54</v>
      </c>
      <c r="Y5" s="23" t="s">
        <v>56</v>
      </c>
      <c r="Z5" s="19"/>
    </row>
    <row r="6" spans="1:26" ht="14.25" customHeight="1" x14ac:dyDescent="0.3">
      <c r="A6" s="26" t="s">
        <v>58</v>
      </c>
      <c r="B6" s="27">
        <v>72944</v>
      </c>
      <c r="C6" s="28">
        <v>77394</v>
      </c>
      <c r="D6" s="29">
        <v>76395</v>
      </c>
      <c r="E6" s="27">
        <v>72283</v>
      </c>
      <c r="F6" s="28">
        <v>82545</v>
      </c>
      <c r="G6" s="29">
        <v>79230</v>
      </c>
      <c r="H6" s="28">
        <v>41767</v>
      </c>
      <c r="I6" s="28">
        <v>43546</v>
      </c>
      <c r="J6" s="29">
        <v>42793</v>
      </c>
      <c r="K6" s="27">
        <v>45003</v>
      </c>
      <c r="L6" s="28">
        <v>50715</v>
      </c>
      <c r="M6" s="29">
        <v>48460</v>
      </c>
      <c r="N6" s="27">
        <v>50748</v>
      </c>
      <c r="O6" s="28">
        <v>57219</v>
      </c>
      <c r="P6" s="29">
        <v>54026</v>
      </c>
      <c r="Q6" s="27">
        <v>29081</v>
      </c>
      <c r="R6" s="28">
        <v>33179</v>
      </c>
      <c r="S6" s="29">
        <v>30709</v>
      </c>
      <c r="T6" s="27">
        <v>20083</v>
      </c>
      <c r="U6" s="28">
        <v>21082</v>
      </c>
      <c r="V6" s="29">
        <v>20812</v>
      </c>
      <c r="W6" s="27">
        <v>29834</v>
      </c>
      <c r="X6" s="28">
        <v>32217</v>
      </c>
      <c r="Y6" s="29">
        <v>30918</v>
      </c>
      <c r="Z6" s="30">
        <v>39465</v>
      </c>
    </row>
    <row r="7" spans="1:26" ht="14.25" customHeight="1" x14ac:dyDescent="0.3">
      <c r="A7" s="31"/>
      <c r="B7" s="32"/>
      <c r="C7" s="33"/>
      <c r="D7" s="34"/>
      <c r="E7" s="32"/>
      <c r="F7" s="33"/>
      <c r="G7" s="34"/>
      <c r="H7" s="33"/>
      <c r="I7" s="33"/>
      <c r="J7" s="34"/>
      <c r="K7" s="32"/>
      <c r="L7" s="33"/>
      <c r="M7" s="34"/>
      <c r="N7" s="32"/>
      <c r="O7" s="33"/>
      <c r="P7" s="34"/>
      <c r="Q7" s="32"/>
      <c r="R7" s="33"/>
      <c r="S7" s="34"/>
      <c r="T7" s="32"/>
      <c r="U7" s="33"/>
      <c r="V7" s="34"/>
      <c r="W7" s="32"/>
      <c r="X7" s="33"/>
      <c r="Y7" s="34"/>
      <c r="Z7" s="35"/>
    </row>
    <row r="8" spans="1:26" ht="14.25" customHeight="1" x14ac:dyDescent="0.3">
      <c r="A8" s="31" t="s">
        <v>61</v>
      </c>
      <c r="B8" s="32">
        <v>61973</v>
      </c>
      <c r="C8" s="33">
        <v>64470</v>
      </c>
      <c r="D8" s="34">
        <v>63589</v>
      </c>
      <c r="E8" s="32">
        <v>80046</v>
      </c>
      <c r="F8" s="33">
        <v>94732</v>
      </c>
      <c r="G8" s="34">
        <v>87776</v>
      </c>
      <c r="H8" s="33">
        <v>42168</v>
      </c>
      <c r="I8" s="33">
        <v>40957</v>
      </c>
      <c r="J8" s="34">
        <v>41585</v>
      </c>
      <c r="K8" s="32">
        <v>45101</v>
      </c>
      <c r="L8" s="33">
        <v>46179</v>
      </c>
      <c r="M8" s="34">
        <v>45633</v>
      </c>
      <c r="N8" s="32">
        <v>58181</v>
      </c>
      <c r="O8" s="33">
        <v>64363</v>
      </c>
      <c r="P8" s="34">
        <v>61541</v>
      </c>
      <c r="Q8" s="32">
        <v>30643</v>
      </c>
      <c r="R8" s="33">
        <v>32659</v>
      </c>
      <c r="S8" s="34">
        <v>31403</v>
      </c>
      <c r="T8" s="32">
        <v>23231</v>
      </c>
      <c r="U8" s="33">
        <v>24675</v>
      </c>
      <c r="V8" s="34">
        <v>24042</v>
      </c>
      <c r="W8" s="32">
        <v>31301</v>
      </c>
      <c r="X8" s="33">
        <v>33958</v>
      </c>
      <c r="Y8" s="34">
        <v>32385</v>
      </c>
      <c r="Z8" s="35">
        <v>38321</v>
      </c>
    </row>
    <row r="9" spans="1:26" ht="14.25" customHeight="1" x14ac:dyDescent="0.3">
      <c r="A9" s="31" t="s">
        <v>62</v>
      </c>
      <c r="B9" s="32">
        <v>77406</v>
      </c>
      <c r="C9" s="33">
        <v>86105</v>
      </c>
      <c r="D9" s="34">
        <v>84034</v>
      </c>
      <c r="E9" s="32" t="s">
        <v>63</v>
      </c>
      <c r="F9" s="33" t="s">
        <v>63</v>
      </c>
      <c r="G9" s="34" t="s">
        <v>63</v>
      </c>
      <c r="H9" s="33">
        <v>44097</v>
      </c>
      <c r="I9" s="33">
        <v>44793</v>
      </c>
      <c r="J9" s="34">
        <v>44526</v>
      </c>
      <c r="K9" s="32">
        <v>49512</v>
      </c>
      <c r="L9" s="33">
        <v>52293</v>
      </c>
      <c r="M9" s="34">
        <v>51271</v>
      </c>
      <c r="N9" s="32">
        <v>54377</v>
      </c>
      <c r="O9" s="33">
        <v>57384</v>
      </c>
      <c r="P9" s="34">
        <v>56228</v>
      </c>
      <c r="Q9" s="32">
        <v>28155</v>
      </c>
      <c r="R9" s="33">
        <v>31388</v>
      </c>
      <c r="S9" s="34">
        <v>29331</v>
      </c>
      <c r="T9" s="32">
        <v>20764</v>
      </c>
      <c r="U9" s="33">
        <v>22513</v>
      </c>
      <c r="V9" s="34">
        <v>21921</v>
      </c>
      <c r="W9" s="32">
        <v>29398</v>
      </c>
      <c r="X9" s="33">
        <v>33031</v>
      </c>
      <c r="Y9" s="34">
        <v>31025</v>
      </c>
      <c r="Z9" s="35">
        <v>39501</v>
      </c>
    </row>
    <row r="10" spans="1:26" ht="14.25" customHeight="1" x14ac:dyDescent="0.3">
      <c r="A10" s="31" t="s">
        <v>64</v>
      </c>
      <c r="B10" s="32" t="s">
        <v>63</v>
      </c>
      <c r="C10" s="33">
        <v>64846</v>
      </c>
      <c r="D10" s="34">
        <v>64692</v>
      </c>
      <c r="E10" s="32">
        <v>84642</v>
      </c>
      <c r="F10" s="33">
        <v>65025</v>
      </c>
      <c r="G10" s="34">
        <v>70256</v>
      </c>
      <c r="H10" s="33">
        <v>43646</v>
      </c>
      <c r="I10" s="33">
        <v>44232</v>
      </c>
      <c r="J10" s="34">
        <v>43951</v>
      </c>
      <c r="K10" s="32">
        <v>48427</v>
      </c>
      <c r="L10" s="33">
        <v>50163</v>
      </c>
      <c r="M10" s="34">
        <v>49409</v>
      </c>
      <c r="N10" s="32">
        <v>44714</v>
      </c>
      <c r="O10" s="33">
        <v>54004</v>
      </c>
      <c r="P10" s="34">
        <v>48895</v>
      </c>
      <c r="Q10" s="32">
        <v>26374</v>
      </c>
      <c r="R10" s="33">
        <v>32466</v>
      </c>
      <c r="S10" s="34">
        <v>28768</v>
      </c>
      <c r="T10" s="32">
        <v>22086</v>
      </c>
      <c r="U10" s="33">
        <v>19123</v>
      </c>
      <c r="V10" s="34">
        <v>20035</v>
      </c>
      <c r="W10" s="32">
        <v>27471</v>
      </c>
      <c r="X10" s="33">
        <v>30950</v>
      </c>
      <c r="Y10" s="34">
        <v>29019</v>
      </c>
      <c r="Z10" s="35">
        <v>38090</v>
      </c>
    </row>
    <row r="11" spans="1:26" ht="14.25" customHeight="1" x14ac:dyDescent="0.3">
      <c r="A11" s="31" t="s">
        <v>65</v>
      </c>
      <c r="B11" s="32">
        <v>75933</v>
      </c>
      <c r="C11" s="33">
        <v>78085</v>
      </c>
      <c r="D11" s="34">
        <v>77858</v>
      </c>
      <c r="E11" s="32" t="s">
        <v>63</v>
      </c>
      <c r="F11" s="33">
        <v>84163</v>
      </c>
      <c r="G11" s="34">
        <v>96726</v>
      </c>
      <c r="H11" s="33">
        <v>40830</v>
      </c>
      <c r="I11" s="33">
        <v>42678</v>
      </c>
      <c r="J11" s="34">
        <v>42081</v>
      </c>
      <c r="K11" s="32">
        <v>44865</v>
      </c>
      <c r="L11" s="33">
        <v>51260</v>
      </c>
      <c r="M11" s="34">
        <v>49452</v>
      </c>
      <c r="N11" s="32">
        <v>44183</v>
      </c>
      <c r="O11" s="33">
        <v>47836</v>
      </c>
      <c r="P11" s="34">
        <v>45944</v>
      </c>
      <c r="Q11" s="32">
        <v>27063</v>
      </c>
      <c r="R11" s="33">
        <v>30852</v>
      </c>
      <c r="S11" s="34">
        <v>28626</v>
      </c>
      <c r="T11" s="32">
        <v>17641</v>
      </c>
      <c r="U11" s="33">
        <v>18464</v>
      </c>
      <c r="V11" s="34">
        <v>18233</v>
      </c>
      <c r="W11" s="32">
        <v>28021</v>
      </c>
      <c r="X11" s="33">
        <v>28325</v>
      </c>
      <c r="Y11" s="34">
        <v>28174</v>
      </c>
      <c r="Z11" s="35">
        <v>37250</v>
      </c>
    </row>
    <row r="12" spans="1:26" ht="14.25" customHeight="1" x14ac:dyDescent="0.3">
      <c r="A12" s="31" t="s">
        <v>66</v>
      </c>
      <c r="B12" s="32">
        <v>66229</v>
      </c>
      <c r="C12" s="33">
        <v>67118</v>
      </c>
      <c r="D12" s="34">
        <v>66822</v>
      </c>
      <c r="E12" s="32">
        <v>75018</v>
      </c>
      <c r="F12" s="33">
        <v>78265</v>
      </c>
      <c r="G12" s="34">
        <v>77040</v>
      </c>
      <c r="H12" s="33">
        <v>39817</v>
      </c>
      <c r="I12" s="33">
        <v>41206</v>
      </c>
      <c r="J12" s="34">
        <v>40435</v>
      </c>
      <c r="K12" s="32">
        <v>42999</v>
      </c>
      <c r="L12" s="33">
        <v>47598</v>
      </c>
      <c r="M12" s="34">
        <v>45174</v>
      </c>
      <c r="N12" s="32" t="s">
        <v>63</v>
      </c>
      <c r="O12" s="33">
        <v>73119</v>
      </c>
      <c r="P12" s="34">
        <v>69555</v>
      </c>
      <c r="Q12" s="32">
        <v>29059</v>
      </c>
      <c r="R12" s="33">
        <v>34162</v>
      </c>
      <c r="S12" s="34">
        <v>30757</v>
      </c>
      <c r="T12" s="32">
        <v>23615</v>
      </c>
      <c r="U12" s="33">
        <v>23620</v>
      </c>
      <c r="V12" s="34">
        <v>23618</v>
      </c>
      <c r="W12" s="32">
        <v>28997</v>
      </c>
      <c r="X12" s="33">
        <v>34144</v>
      </c>
      <c r="Y12" s="34">
        <v>30910</v>
      </c>
      <c r="Z12" s="35">
        <v>38273</v>
      </c>
    </row>
    <row r="13" spans="1:26" ht="14.25" customHeight="1" x14ac:dyDescent="0.3">
      <c r="A13" s="31" t="s">
        <v>67</v>
      </c>
      <c r="B13" s="32">
        <v>64300</v>
      </c>
      <c r="C13" s="33">
        <v>66827</v>
      </c>
      <c r="D13" s="34">
        <v>65829</v>
      </c>
      <c r="E13" s="32">
        <v>44798</v>
      </c>
      <c r="F13" s="33">
        <v>46893</v>
      </c>
      <c r="G13" s="34">
        <v>45927</v>
      </c>
      <c r="H13" s="33">
        <v>43156</v>
      </c>
      <c r="I13" s="33">
        <v>45476</v>
      </c>
      <c r="J13" s="34">
        <v>44236</v>
      </c>
      <c r="K13" s="32">
        <v>46778</v>
      </c>
      <c r="L13" s="33">
        <v>50471</v>
      </c>
      <c r="M13" s="34">
        <v>48681</v>
      </c>
      <c r="N13" s="32">
        <v>55983</v>
      </c>
      <c r="O13" s="33">
        <v>61140</v>
      </c>
      <c r="P13" s="34">
        <v>59014</v>
      </c>
      <c r="Q13" s="32">
        <v>30203</v>
      </c>
      <c r="R13" s="33">
        <v>35568</v>
      </c>
      <c r="S13" s="34">
        <v>32556</v>
      </c>
      <c r="T13" s="32">
        <v>21296</v>
      </c>
      <c r="U13" s="33">
        <v>25139</v>
      </c>
      <c r="V13" s="34">
        <v>24194</v>
      </c>
      <c r="W13" s="32">
        <v>31637</v>
      </c>
      <c r="X13" s="33">
        <v>36209</v>
      </c>
      <c r="Y13" s="34">
        <v>33919</v>
      </c>
      <c r="Z13" s="35">
        <v>41583</v>
      </c>
    </row>
    <row r="14" spans="1:26" ht="14.25" customHeight="1" x14ac:dyDescent="0.3">
      <c r="A14" s="31" t="s">
        <v>68</v>
      </c>
      <c r="B14" s="32">
        <v>57616</v>
      </c>
      <c r="C14" s="33">
        <v>56658</v>
      </c>
      <c r="D14" s="34">
        <v>56891</v>
      </c>
      <c r="E14" s="32">
        <v>59402</v>
      </c>
      <c r="F14" s="33">
        <v>66792</v>
      </c>
      <c r="G14" s="34">
        <v>64112</v>
      </c>
      <c r="H14" s="33">
        <v>43341</v>
      </c>
      <c r="I14" s="33">
        <v>43920</v>
      </c>
      <c r="J14" s="34">
        <v>43658</v>
      </c>
      <c r="K14" s="32">
        <v>45514</v>
      </c>
      <c r="L14" s="33">
        <v>48108</v>
      </c>
      <c r="M14" s="34">
        <v>46993</v>
      </c>
      <c r="N14" s="32">
        <v>42366</v>
      </c>
      <c r="O14" s="33">
        <v>47094</v>
      </c>
      <c r="P14" s="34">
        <v>44561</v>
      </c>
      <c r="Q14" s="32">
        <v>27563</v>
      </c>
      <c r="R14" s="33">
        <v>29776</v>
      </c>
      <c r="S14" s="34">
        <v>28451</v>
      </c>
      <c r="T14" s="32">
        <v>20669</v>
      </c>
      <c r="U14" s="33">
        <v>20865</v>
      </c>
      <c r="V14" s="34">
        <v>20821</v>
      </c>
      <c r="W14" s="32">
        <v>29208</v>
      </c>
      <c r="X14" s="33">
        <v>30876</v>
      </c>
      <c r="Y14" s="34">
        <v>29943</v>
      </c>
      <c r="Z14" s="35">
        <v>37693</v>
      </c>
    </row>
    <row r="15" spans="1:26" ht="14.25" customHeight="1" x14ac:dyDescent="0.3">
      <c r="A15" s="31" t="s">
        <v>69</v>
      </c>
      <c r="B15" s="32">
        <v>78761</v>
      </c>
      <c r="C15" s="33">
        <v>79522</v>
      </c>
      <c r="D15" s="34">
        <v>79368</v>
      </c>
      <c r="E15" s="32" t="s">
        <v>63</v>
      </c>
      <c r="F15" s="33">
        <v>154128</v>
      </c>
      <c r="G15" s="34">
        <v>154128</v>
      </c>
      <c r="H15" s="33">
        <v>41325</v>
      </c>
      <c r="I15" s="33">
        <v>44697</v>
      </c>
      <c r="J15" s="34">
        <v>43327</v>
      </c>
      <c r="K15" s="32">
        <v>44452</v>
      </c>
      <c r="L15" s="33">
        <v>52220</v>
      </c>
      <c r="M15" s="34">
        <v>49322</v>
      </c>
      <c r="N15" s="32">
        <v>45106</v>
      </c>
      <c r="O15" s="33">
        <v>50066</v>
      </c>
      <c r="P15" s="34">
        <v>47205</v>
      </c>
      <c r="Q15" s="32">
        <v>24977</v>
      </c>
      <c r="R15" s="33">
        <v>29650</v>
      </c>
      <c r="S15" s="34">
        <v>26793</v>
      </c>
      <c r="T15" s="32">
        <v>17309</v>
      </c>
      <c r="U15" s="33">
        <v>19268</v>
      </c>
      <c r="V15" s="34">
        <v>18669</v>
      </c>
      <c r="W15" s="32">
        <v>27302</v>
      </c>
      <c r="X15" s="33">
        <v>29577</v>
      </c>
      <c r="Y15" s="34">
        <v>28323</v>
      </c>
      <c r="Z15" s="35">
        <v>38340</v>
      </c>
    </row>
    <row r="16" spans="1:26" ht="14.25" customHeight="1" x14ac:dyDescent="0.3">
      <c r="A16" s="31" t="s">
        <v>70</v>
      </c>
      <c r="B16" s="32" t="s">
        <v>63</v>
      </c>
      <c r="C16" s="33" t="s">
        <v>63</v>
      </c>
      <c r="D16" s="34" t="s">
        <v>63</v>
      </c>
      <c r="E16" s="32" t="s">
        <v>63</v>
      </c>
      <c r="F16" s="33" t="s">
        <v>63</v>
      </c>
      <c r="G16" s="34">
        <v>85605</v>
      </c>
      <c r="H16" s="33">
        <v>38400</v>
      </c>
      <c r="I16" s="33">
        <v>40195</v>
      </c>
      <c r="J16" s="34">
        <v>39177</v>
      </c>
      <c r="K16" s="32">
        <v>40039</v>
      </c>
      <c r="L16" s="33">
        <v>42613</v>
      </c>
      <c r="M16" s="34">
        <v>41167</v>
      </c>
      <c r="N16" s="32" t="s">
        <v>63</v>
      </c>
      <c r="O16" s="33">
        <v>86656</v>
      </c>
      <c r="P16" s="34">
        <v>79504</v>
      </c>
      <c r="Q16" s="32">
        <v>25197</v>
      </c>
      <c r="R16" s="33">
        <v>29944</v>
      </c>
      <c r="S16" s="34">
        <v>26729</v>
      </c>
      <c r="T16" s="32">
        <v>18906</v>
      </c>
      <c r="U16" s="33">
        <v>19119</v>
      </c>
      <c r="V16" s="34">
        <v>19031</v>
      </c>
      <c r="W16" s="32">
        <v>24607</v>
      </c>
      <c r="X16" s="33">
        <v>34388</v>
      </c>
      <c r="Y16" s="34">
        <v>28842</v>
      </c>
      <c r="Z16" s="35">
        <v>35248</v>
      </c>
    </row>
    <row r="17" spans="1:26" ht="14.25" customHeight="1" x14ac:dyDescent="0.3">
      <c r="A17" s="31" t="s">
        <v>71</v>
      </c>
      <c r="B17" s="32" t="s">
        <v>63</v>
      </c>
      <c r="C17" s="33" t="s">
        <v>63</v>
      </c>
      <c r="D17" s="34" t="s">
        <v>63</v>
      </c>
      <c r="E17" s="32" t="s">
        <v>63</v>
      </c>
      <c r="F17" s="33" t="s">
        <v>63</v>
      </c>
      <c r="G17" s="34">
        <v>57106</v>
      </c>
      <c r="H17" s="33">
        <v>43500</v>
      </c>
      <c r="I17" s="33">
        <v>45030</v>
      </c>
      <c r="J17" s="34">
        <v>43879</v>
      </c>
      <c r="K17" s="32">
        <v>44749</v>
      </c>
      <c r="L17" s="33">
        <v>48834</v>
      </c>
      <c r="M17" s="34">
        <v>45954</v>
      </c>
      <c r="N17" s="32" t="s">
        <v>63</v>
      </c>
      <c r="O17" s="33">
        <v>44755</v>
      </c>
      <c r="P17" s="34">
        <v>45357</v>
      </c>
      <c r="Q17" s="32">
        <v>20452</v>
      </c>
      <c r="R17" s="33">
        <v>22336</v>
      </c>
      <c r="S17" s="34">
        <v>21027</v>
      </c>
      <c r="T17" s="32" t="s">
        <v>63</v>
      </c>
      <c r="U17" s="33">
        <v>18391</v>
      </c>
      <c r="V17" s="34">
        <v>18451</v>
      </c>
      <c r="W17" s="32">
        <v>23432</v>
      </c>
      <c r="X17" s="33">
        <v>25652</v>
      </c>
      <c r="Y17" s="34">
        <v>24343</v>
      </c>
      <c r="Z17" s="35">
        <v>32290</v>
      </c>
    </row>
    <row r="18" spans="1:26" ht="14.25" customHeight="1" x14ac:dyDescent="0.3">
      <c r="A18" s="31" t="s">
        <v>72</v>
      </c>
      <c r="B18" s="32" t="s">
        <v>63</v>
      </c>
      <c r="C18" s="33">
        <v>57416</v>
      </c>
      <c r="D18" s="34">
        <v>57377</v>
      </c>
      <c r="E18" s="32" t="s">
        <v>63</v>
      </c>
      <c r="F18" s="33">
        <v>81140</v>
      </c>
      <c r="G18" s="34">
        <v>75113</v>
      </c>
      <c r="H18" s="33">
        <v>41852</v>
      </c>
      <c r="I18" s="33">
        <v>41332</v>
      </c>
      <c r="J18" s="34">
        <v>41545</v>
      </c>
      <c r="K18" s="32">
        <v>42671</v>
      </c>
      <c r="L18" s="33">
        <v>45566</v>
      </c>
      <c r="M18" s="34">
        <v>44446</v>
      </c>
      <c r="N18" s="32" t="s">
        <v>63</v>
      </c>
      <c r="O18" s="33" t="s">
        <v>63</v>
      </c>
      <c r="P18" s="34">
        <v>59656</v>
      </c>
      <c r="Q18" s="32">
        <v>27260</v>
      </c>
      <c r="R18" s="33">
        <v>27807</v>
      </c>
      <c r="S18" s="34">
        <v>27478</v>
      </c>
      <c r="T18" s="32" t="s">
        <v>63</v>
      </c>
      <c r="U18" s="33">
        <v>22320</v>
      </c>
      <c r="V18" s="34">
        <v>21861</v>
      </c>
      <c r="W18" s="32">
        <v>28084</v>
      </c>
      <c r="X18" s="33">
        <v>29132</v>
      </c>
      <c r="Y18" s="34">
        <v>28572</v>
      </c>
      <c r="Z18" s="35">
        <v>37726</v>
      </c>
    </row>
    <row r="19" spans="1:26" ht="14.25" customHeight="1" x14ac:dyDescent="0.3">
      <c r="A19" s="31" t="s">
        <v>73</v>
      </c>
      <c r="B19" s="32" t="s">
        <v>63</v>
      </c>
      <c r="C19" s="33" t="s">
        <v>63</v>
      </c>
      <c r="D19" s="34" t="s">
        <v>63</v>
      </c>
      <c r="E19" s="32">
        <v>55835</v>
      </c>
      <c r="F19" s="33">
        <v>60827</v>
      </c>
      <c r="G19" s="34">
        <v>58907</v>
      </c>
      <c r="H19" s="33">
        <v>32362</v>
      </c>
      <c r="I19" s="33">
        <v>32815</v>
      </c>
      <c r="J19" s="34">
        <v>32643</v>
      </c>
      <c r="K19" s="32">
        <v>36983</v>
      </c>
      <c r="L19" s="33">
        <v>38234</v>
      </c>
      <c r="M19" s="34">
        <v>37758</v>
      </c>
      <c r="N19" s="32" t="s">
        <v>63</v>
      </c>
      <c r="O19" s="33" t="s">
        <v>63</v>
      </c>
      <c r="P19" s="34">
        <v>53161</v>
      </c>
      <c r="Q19" s="32">
        <v>25767</v>
      </c>
      <c r="R19" s="33">
        <v>27958</v>
      </c>
      <c r="S19" s="34">
        <v>26460</v>
      </c>
      <c r="T19" s="32" t="s">
        <v>63</v>
      </c>
      <c r="U19" s="33" t="s">
        <v>63</v>
      </c>
      <c r="V19" s="34" t="s">
        <v>63</v>
      </c>
      <c r="W19" s="32">
        <v>28933</v>
      </c>
      <c r="X19" s="33">
        <v>30947</v>
      </c>
      <c r="Y19" s="34">
        <v>29680</v>
      </c>
      <c r="Z19" s="35">
        <v>34359</v>
      </c>
    </row>
    <row r="20" spans="1:26" ht="14.25" customHeight="1" x14ac:dyDescent="0.3">
      <c r="A20" s="31" t="s">
        <v>74</v>
      </c>
      <c r="B20" s="32">
        <v>57938</v>
      </c>
      <c r="C20" s="33">
        <v>62492</v>
      </c>
      <c r="D20" s="34">
        <v>61333</v>
      </c>
      <c r="E20" s="32" t="s">
        <v>63</v>
      </c>
      <c r="F20" s="33">
        <v>89554</v>
      </c>
      <c r="G20" s="34">
        <v>88165</v>
      </c>
      <c r="H20" s="33">
        <v>40447</v>
      </c>
      <c r="I20" s="33">
        <v>41090</v>
      </c>
      <c r="J20" s="34">
        <v>40787</v>
      </c>
      <c r="K20" s="32">
        <v>41736</v>
      </c>
      <c r="L20" s="33">
        <v>46166</v>
      </c>
      <c r="M20" s="34">
        <v>44219</v>
      </c>
      <c r="N20" s="32">
        <v>45769</v>
      </c>
      <c r="O20" s="33">
        <v>53419</v>
      </c>
      <c r="P20" s="34">
        <v>48880</v>
      </c>
      <c r="Q20" s="32">
        <v>25973</v>
      </c>
      <c r="R20" s="33">
        <v>29730</v>
      </c>
      <c r="S20" s="34">
        <v>27477</v>
      </c>
      <c r="T20" s="32" t="s">
        <v>63</v>
      </c>
      <c r="U20" s="33">
        <v>20535</v>
      </c>
      <c r="V20" s="34">
        <v>20463</v>
      </c>
      <c r="W20" s="32">
        <v>28532</v>
      </c>
      <c r="X20" s="33">
        <v>31056</v>
      </c>
      <c r="Y20" s="34">
        <v>29642</v>
      </c>
      <c r="Z20" s="35">
        <v>36278</v>
      </c>
    </row>
    <row r="21" spans="1:26" ht="14.25" customHeight="1" x14ac:dyDescent="0.3">
      <c r="A21" s="31" t="s">
        <v>75</v>
      </c>
      <c r="B21" s="32">
        <v>69509</v>
      </c>
      <c r="C21" s="33">
        <v>68434</v>
      </c>
      <c r="D21" s="34">
        <v>68675</v>
      </c>
      <c r="E21" s="32" t="s">
        <v>63</v>
      </c>
      <c r="F21" s="33">
        <v>99314</v>
      </c>
      <c r="G21" s="34">
        <v>95621</v>
      </c>
      <c r="H21" s="33">
        <v>44506</v>
      </c>
      <c r="I21" s="33">
        <v>46041</v>
      </c>
      <c r="J21" s="34">
        <v>45407</v>
      </c>
      <c r="K21" s="32">
        <v>47903</v>
      </c>
      <c r="L21" s="33">
        <v>52191</v>
      </c>
      <c r="M21" s="34">
        <v>50536</v>
      </c>
      <c r="N21" s="32">
        <v>53310</v>
      </c>
      <c r="O21" s="33">
        <v>56893</v>
      </c>
      <c r="P21" s="34">
        <v>54790</v>
      </c>
      <c r="Q21" s="32">
        <v>29526</v>
      </c>
      <c r="R21" s="33">
        <v>31309</v>
      </c>
      <c r="S21" s="34">
        <v>30218</v>
      </c>
      <c r="T21" s="32">
        <v>20572</v>
      </c>
      <c r="U21" s="33">
        <v>21045</v>
      </c>
      <c r="V21" s="34">
        <v>20919</v>
      </c>
      <c r="W21" s="32">
        <v>30182</v>
      </c>
      <c r="X21" s="33">
        <v>29435</v>
      </c>
      <c r="Y21" s="34">
        <v>29840</v>
      </c>
      <c r="Z21" s="35">
        <v>37749</v>
      </c>
    </row>
    <row r="22" spans="1:26" ht="14.25" customHeight="1" x14ac:dyDescent="0.3">
      <c r="A22" s="31" t="s">
        <v>76</v>
      </c>
      <c r="B22" s="32">
        <v>74189</v>
      </c>
      <c r="C22" s="33">
        <v>72689</v>
      </c>
      <c r="D22" s="34">
        <v>73255</v>
      </c>
      <c r="E22" s="32" t="s">
        <v>63</v>
      </c>
      <c r="F22" s="33">
        <v>100783</v>
      </c>
      <c r="G22" s="34">
        <v>94825</v>
      </c>
      <c r="H22" s="33">
        <v>46678</v>
      </c>
      <c r="I22" s="33">
        <v>48722</v>
      </c>
      <c r="J22" s="34">
        <v>47777</v>
      </c>
      <c r="K22" s="32">
        <v>48761</v>
      </c>
      <c r="L22" s="33">
        <v>52467</v>
      </c>
      <c r="M22" s="34">
        <v>50794</v>
      </c>
      <c r="N22" s="32">
        <v>55838</v>
      </c>
      <c r="O22" s="33">
        <v>51722</v>
      </c>
      <c r="P22" s="34">
        <v>53565</v>
      </c>
      <c r="Q22" s="32">
        <v>27719</v>
      </c>
      <c r="R22" s="33">
        <v>29974</v>
      </c>
      <c r="S22" s="34">
        <v>28638</v>
      </c>
      <c r="T22" s="32">
        <v>20151</v>
      </c>
      <c r="U22" s="33">
        <v>20599</v>
      </c>
      <c r="V22" s="34">
        <v>20497</v>
      </c>
      <c r="W22" s="32">
        <v>28692</v>
      </c>
      <c r="X22" s="33">
        <v>28923</v>
      </c>
      <c r="Y22" s="34">
        <v>28803</v>
      </c>
      <c r="Z22" s="35">
        <v>39059</v>
      </c>
    </row>
    <row r="23" spans="1:26" ht="14.25" customHeight="1" x14ac:dyDescent="0.3">
      <c r="A23" s="31" t="s">
        <v>77</v>
      </c>
      <c r="B23" s="32">
        <v>75441</v>
      </c>
      <c r="C23" s="33">
        <v>77012</v>
      </c>
      <c r="D23" s="34">
        <v>76715</v>
      </c>
      <c r="E23" s="32">
        <v>84992</v>
      </c>
      <c r="F23" s="33">
        <v>92388</v>
      </c>
      <c r="G23" s="34">
        <v>90035</v>
      </c>
      <c r="H23" s="33">
        <v>40577</v>
      </c>
      <c r="I23" s="33">
        <v>41439</v>
      </c>
      <c r="J23" s="34">
        <v>41076</v>
      </c>
      <c r="K23" s="32">
        <v>44667</v>
      </c>
      <c r="L23" s="33">
        <v>51339</v>
      </c>
      <c r="M23" s="34">
        <v>48835</v>
      </c>
      <c r="N23" s="32">
        <v>47604</v>
      </c>
      <c r="O23" s="33">
        <v>51988</v>
      </c>
      <c r="P23" s="34">
        <v>49949</v>
      </c>
      <c r="Q23" s="32">
        <v>28448</v>
      </c>
      <c r="R23" s="33">
        <v>33865</v>
      </c>
      <c r="S23" s="34">
        <v>30645</v>
      </c>
      <c r="T23" s="32">
        <v>18812</v>
      </c>
      <c r="U23" s="33">
        <v>21713</v>
      </c>
      <c r="V23" s="34">
        <v>21069</v>
      </c>
      <c r="W23" s="32">
        <v>28873</v>
      </c>
      <c r="X23" s="33">
        <v>31399</v>
      </c>
      <c r="Y23" s="34">
        <v>30112</v>
      </c>
      <c r="Z23" s="35">
        <v>40359</v>
      </c>
    </row>
    <row r="24" spans="1:26" ht="14.25" customHeight="1" x14ac:dyDescent="0.3">
      <c r="A24" s="31" t="s">
        <v>78</v>
      </c>
      <c r="B24" s="32">
        <v>76904</v>
      </c>
      <c r="C24" s="33">
        <v>77992</v>
      </c>
      <c r="D24" s="34">
        <v>77802</v>
      </c>
      <c r="E24" s="32">
        <v>98829</v>
      </c>
      <c r="F24" s="33">
        <v>100040</v>
      </c>
      <c r="G24" s="34">
        <v>99760</v>
      </c>
      <c r="H24" s="33">
        <v>45458</v>
      </c>
      <c r="I24" s="33">
        <v>45045</v>
      </c>
      <c r="J24" s="34">
        <v>45189</v>
      </c>
      <c r="K24" s="32">
        <v>49361</v>
      </c>
      <c r="L24" s="33">
        <v>52838</v>
      </c>
      <c r="M24" s="34">
        <v>51716</v>
      </c>
      <c r="N24" s="32">
        <v>46225</v>
      </c>
      <c r="O24" s="33">
        <v>57407</v>
      </c>
      <c r="P24" s="34">
        <v>51307</v>
      </c>
      <c r="Q24" s="32">
        <v>31397</v>
      </c>
      <c r="R24" s="33">
        <v>34586</v>
      </c>
      <c r="S24" s="34">
        <v>32807</v>
      </c>
      <c r="T24" s="32">
        <v>24866</v>
      </c>
      <c r="U24" s="33">
        <v>20510</v>
      </c>
      <c r="V24" s="34">
        <v>21347</v>
      </c>
      <c r="W24" s="32">
        <v>32772</v>
      </c>
      <c r="X24" s="33">
        <v>33920</v>
      </c>
      <c r="Y24" s="34">
        <v>33334</v>
      </c>
      <c r="Z24" s="35">
        <v>42109</v>
      </c>
    </row>
    <row r="25" spans="1:26" ht="14.25" customHeight="1" x14ac:dyDescent="0.3">
      <c r="A25" s="31" t="s">
        <v>79</v>
      </c>
      <c r="B25" s="32" t="s">
        <v>63</v>
      </c>
      <c r="C25" s="33" t="s">
        <v>63</v>
      </c>
      <c r="D25" s="34">
        <v>62896</v>
      </c>
      <c r="E25" s="32">
        <v>68031</v>
      </c>
      <c r="F25" s="33">
        <v>66234</v>
      </c>
      <c r="G25" s="34">
        <v>67309</v>
      </c>
      <c r="H25" s="33">
        <v>43565</v>
      </c>
      <c r="I25" s="33">
        <v>42916</v>
      </c>
      <c r="J25" s="34">
        <v>43172</v>
      </c>
      <c r="K25" s="32">
        <v>49246</v>
      </c>
      <c r="L25" s="33">
        <v>45584</v>
      </c>
      <c r="M25" s="34">
        <v>47165</v>
      </c>
      <c r="N25" s="32">
        <v>50749</v>
      </c>
      <c r="O25" s="33">
        <v>51919</v>
      </c>
      <c r="P25" s="34">
        <v>51431</v>
      </c>
      <c r="Q25" s="32">
        <v>29118</v>
      </c>
      <c r="R25" s="33">
        <v>28626</v>
      </c>
      <c r="S25" s="34">
        <v>28931</v>
      </c>
      <c r="T25" s="32">
        <v>17711</v>
      </c>
      <c r="U25" s="33">
        <v>21886</v>
      </c>
      <c r="V25" s="34">
        <v>20049</v>
      </c>
      <c r="W25" s="32">
        <v>28893</v>
      </c>
      <c r="X25" s="33">
        <v>29801</v>
      </c>
      <c r="Y25" s="34">
        <v>29285</v>
      </c>
      <c r="Z25" s="35">
        <v>38158</v>
      </c>
    </row>
    <row r="26" spans="1:26" ht="14.25" customHeight="1" x14ac:dyDescent="0.3">
      <c r="A26" s="31" t="s">
        <v>80</v>
      </c>
      <c r="B26" s="32" t="s">
        <v>63</v>
      </c>
      <c r="C26" s="33" t="s">
        <v>63</v>
      </c>
      <c r="D26" s="34">
        <v>56953</v>
      </c>
      <c r="E26" s="32" t="s">
        <v>63</v>
      </c>
      <c r="F26" s="33">
        <v>90310</v>
      </c>
      <c r="G26" s="34">
        <v>83913</v>
      </c>
      <c r="H26" s="33">
        <v>39540</v>
      </c>
      <c r="I26" s="33">
        <v>41873</v>
      </c>
      <c r="J26" s="34">
        <v>40803</v>
      </c>
      <c r="K26" s="32">
        <v>40879</v>
      </c>
      <c r="L26" s="33">
        <v>49935</v>
      </c>
      <c r="M26" s="34">
        <v>46243</v>
      </c>
      <c r="N26" s="32" t="s">
        <v>63</v>
      </c>
      <c r="O26" s="33" t="s">
        <v>63</v>
      </c>
      <c r="P26" s="34" t="s">
        <v>63</v>
      </c>
      <c r="Q26" s="32">
        <v>27831</v>
      </c>
      <c r="R26" s="33">
        <v>29954</v>
      </c>
      <c r="S26" s="34">
        <v>28563</v>
      </c>
      <c r="T26" s="32">
        <v>15954</v>
      </c>
      <c r="U26" s="33">
        <v>20873</v>
      </c>
      <c r="V26" s="34">
        <v>18721</v>
      </c>
      <c r="W26" s="32">
        <v>25259</v>
      </c>
      <c r="X26" s="33">
        <v>26295</v>
      </c>
      <c r="Y26" s="34">
        <v>25682</v>
      </c>
      <c r="Z26" s="35">
        <v>33614</v>
      </c>
    </row>
    <row r="27" spans="1:26" ht="14.25" customHeight="1" x14ac:dyDescent="0.3">
      <c r="A27" s="31" t="s">
        <v>81</v>
      </c>
      <c r="B27" s="32">
        <v>80070</v>
      </c>
      <c r="C27" s="33">
        <v>81279</v>
      </c>
      <c r="D27" s="34">
        <v>81096</v>
      </c>
      <c r="E27" s="32" t="s">
        <v>63</v>
      </c>
      <c r="F27" s="33" t="s">
        <v>63</v>
      </c>
      <c r="G27" s="34" t="s">
        <v>63</v>
      </c>
      <c r="H27" s="33">
        <v>37320</v>
      </c>
      <c r="I27" s="33">
        <v>40757</v>
      </c>
      <c r="J27" s="34">
        <v>39394</v>
      </c>
      <c r="K27" s="32">
        <v>39800</v>
      </c>
      <c r="L27" s="33">
        <v>48182</v>
      </c>
      <c r="M27" s="34">
        <v>45141</v>
      </c>
      <c r="N27" s="32">
        <v>71423</v>
      </c>
      <c r="O27" s="33">
        <v>81345</v>
      </c>
      <c r="P27" s="34">
        <v>77988</v>
      </c>
      <c r="Q27" s="32">
        <v>31039</v>
      </c>
      <c r="R27" s="33">
        <v>36717</v>
      </c>
      <c r="S27" s="34">
        <v>33399</v>
      </c>
      <c r="T27" s="32">
        <v>20199</v>
      </c>
      <c r="U27" s="33">
        <v>21955</v>
      </c>
      <c r="V27" s="34">
        <v>21377</v>
      </c>
      <c r="W27" s="32">
        <v>29902</v>
      </c>
      <c r="X27" s="33">
        <v>32983</v>
      </c>
      <c r="Y27" s="34">
        <v>31399</v>
      </c>
      <c r="Z27" s="35">
        <v>39151</v>
      </c>
    </row>
    <row r="28" spans="1:26" ht="14.25" customHeight="1" x14ac:dyDescent="0.3">
      <c r="A28" s="31" t="s">
        <v>82</v>
      </c>
      <c r="B28" s="32" t="s">
        <v>63</v>
      </c>
      <c r="C28" s="33" t="s">
        <v>63</v>
      </c>
      <c r="D28" s="34" t="s">
        <v>63</v>
      </c>
      <c r="E28" s="32">
        <v>80785</v>
      </c>
      <c r="F28" s="33">
        <v>82661</v>
      </c>
      <c r="G28" s="34">
        <v>82192</v>
      </c>
      <c r="H28" s="33">
        <v>36410</v>
      </c>
      <c r="I28" s="33">
        <v>38847</v>
      </c>
      <c r="J28" s="34">
        <v>37428</v>
      </c>
      <c r="K28" s="32">
        <v>38964</v>
      </c>
      <c r="L28" s="33">
        <v>47758</v>
      </c>
      <c r="M28" s="34">
        <v>43002</v>
      </c>
      <c r="N28" s="32">
        <v>58967</v>
      </c>
      <c r="O28" s="33">
        <v>63655</v>
      </c>
      <c r="P28" s="34">
        <v>61478</v>
      </c>
      <c r="Q28" s="32">
        <v>34320</v>
      </c>
      <c r="R28" s="33">
        <v>37659</v>
      </c>
      <c r="S28" s="34">
        <v>35720</v>
      </c>
      <c r="T28" s="32" t="s">
        <v>63</v>
      </c>
      <c r="U28" s="33">
        <v>24389</v>
      </c>
      <c r="V28" s="34">
        <v>24053</v>
      </c>
      <c r="W28" s="32">
        <v>36129</v>
      </c>
      <c r="X28" s="33">
        <v>38188</v>
      </c>
      <c r="Y28" s="34">
        <v>37104</v>
      </c>
      <c r="Z28" s="35">
        <v>40898</v>
      </c>
    </row>
    <row r="29" spans="1:26" ht="14.25" customHeight="1" x14ac:dyDescent="0.3">
      <c r="A29" s="31" t="s">
        <v>83</v>
      </c>
      <c r="B29" s="32" t="s">
        <v>63</v>
      </c>
      <c r="C29" s="33" t="s">
        <v>63</v>
      </c>
      <c r="D29" s="34">
        <v>64661</v>
      </c>
      <c r="E29" s="32">
        <v>73865</v>
      </c>
      <c r="F29" s="33">
        <v>79383</v>
      </c>
      <c r="G29" s="34">
        <v>76719</v>
      </c>
      <c r="H29" s="33">
        <v>44111</v>
      </c>
      <c r="I29" s="33">
        <v>45160</v>
      </c>
      <c r="J29" s="34">
        <v>44613</v>
      </c>
      <c r="K29" s="32">
        <v>46263</v>
      </c>
      <c r="L29" s="33">
        <v>48057</v>
      </c>
      <c r="M29" s="34">
        <v>47136</v>
      </c>
      <c r="N29" s="32">
        <v>52009</v>
      </c>
      <c r="O29" s="33">
        <v>56650</v>
      </c>
      <c r="P29" s="34">
        <v>54330</v>
      </c>
      <c r="Q29" s="32">
        <v>24258</v>
      </c>
      <c r="R29" s="33">
        <v>29520</v>
      </c>
      <c r="S29" s="34">
        <v>26145</v>
      </c>
      <c r="T29" s="32">
        <v>20733</v>
      </c>
      <c r="U29" s="33">
        <v>18676</v>
      </c>
      <c r="V29" s="34">
        <v>19199</v>
      </c>
      <c r="W29" s="32">
        <v>25993</v>
      </c>
      <c r="X29" s="33">
        <v>28483</v>
      </c>
      <c r="Y29" s="34">
        <v>27102</v>
      </c>
      <c r="Z29" s="35">
        <v>35789</v>
      </c>
    </row>
    <row r="30" spans="1:26" ht="14.25" customHeight="1" x14ac:dyDescent="0.3">
      <c r="A30" s="31" t="s">
        <v>84</v>
      </c>
      <c r="B30" s="32">
        <v>66017</v>
      </c>
      <c r="C30" s="33">
        <v>64720</v>
      </c>
      <c r="D30" s="34">
        <v>65167</v>
      </c>
      <c r="E30" s="32">
        <v>66915</v>
      </c>
      <c r="F30" s="33">
        <v>76523</v>
      </c>
      <c r="G30" s="34">
        <v>73599</v>
      </c>
      <c r="H30" s="33">
        <v>43155</v>
      </c>
      <c r="I30" s="33">
        <v>41993</v>
      </c>
      <c r="J30" s="34">
        <v>42519</v>
      </c>
      <c r="K30" s="32">
        <v>44896</v>
      </c>
      <c r="L30" s="33">
        <v>45405</v>
      </c>
      <c r="M30" s="34">
        <v>45181</v>
      </c>
      <c r="N30" s="32">
        <v>70870</v>
      </c>
      <c r="O30" s="33">
        <v>71450</v>
      </c>
      <c r="P30" s="34">
        <v>71206</v>
      </c>
      <c r="Q30" s="32">
        <v>26970</v>
      </c>
      <c r="R30" s="33">
        <v>28652</v>
      </c>
      <c r="S30" s="34">
        <v>27497</v>
      </c>
      <c r="T30" s="32">
        <v>20483</v>
      </c>
      <c r="U30" s="33">
        <v>21962</v>
      </c>
      <c r="V30" s="34">
        <v>21352</v>
      </c>
      <c r="W30" s="32">
        <v>27059</v>
      </c>
      <c r="X30" s="33">
        <v>28706</v>
      </c>
      <c r="Y30" s="34">
        <v>27661</v>
      </c>
      <c r="Z30" s="35">
        <v>37016</v>
      </c>
    </row>
    <row r="31" spans="1:26" ht="14.25" customHeight="1" x14ac:dyDescent="0.3">
      <c r="A31" s="31" t="s">
        <v>85</v>
      </c>
      <c r="B31" s="32" t="s">
        <v>63</v>
      </c>
      <c r="C31" s="33" t="s">
        <v>63</v>
      </c>
      <c r="D31" s="34" t="s">
        <v>63</v>
      </c>
      <c r="E31" s="32" t="s">
        <v>63</v>
      </c>
      <c r="F31" s="33" t="s">
        <v>63</v>
      </c>
      <c r="G31" s="34" t="s">
        <v>63</v>
      </c>
      <c r="H31" s="33">
        <v>44864</v>
      </c>
      <c r="I31" s="33">
        <v>43690</v>
      </c>
      <c r="J31" s="34">
        <v>44329</v>
      </c>
      <c r="K31" s="32">
        <v>46125</v>
      </c>
      <c r="L31" s="33">
        <v>50723</v>
      </c>
      <c r="M31" s="34">
        <v>48384</v>
      </c>
      <c r="N31" s="32">
        <v>56932</v>
      </c>
      <c r="O31" s="33">
        <v>51006</v>
      </c>
      <c r="P31" s="34">
        <v>53969</v>
      </c>
      <c r="Q31" s="32">
        <v>27811</v>
      </c>
      <c r="R31" s="33">
        <v>37390</v>
      </c>
      <c r="S31" s="34">
        <v>31380</v>
      </c>
      <c r="T31" s="32" t="s">
        <v>63</v>
      </c>
      <c r="U31" s="33" t="s">
        <v>63</v>
      </c>
      <c r="V31" s="34" t="s">
        <v>63</v>
      </c>
      <c r="W31" s="32">
        <v>33635</v>
      </c>
      <c r="X31" s="33">
        <v>38508</v>
      </c>
      <c r="Y31" s="34">
        <v>35801</v>
      </c>
      <c r="Z31" s="35">
        <v>39946</v>
      </c>
    </row>
    <row r="32" spans="1:26" ht="14.25" customHeight="1" x14ac:dyDescent="0.3">
      <c r="A32" s="31" t="s">
        <v>86</v>
      </c>
      <c r="B32" s="32" t="s">
        <v>63</v>
      </c>
      <c r="C32" s="33">
        <v>53988</v>
      </c>
      <c r="D32" s="34">
        <v>53804</v>
      </c>
      <c r="E32" s="32">
        <v>55797</v>
      </c>
      <c r="F32" s="33">
        <v>66283</v>
      </c>
      <c r="G32" s="34">
        <v>61513</v>
      </c>
      <c r="H32" s="33">
        <v>41426</v>
      </c>
      <c r="I32" s="33">
        <v>41170</v>
      </c>
      <c r="J32" s="34">
        <v>41302</v>
      </c>
      <c r="K32" s="32">
        <v>44100</v>
      </c>
      <c r="L32" s="33">
        <v>46941</v>
      </c>
      <c r="M32" s="34">
        <v>45549</v>
      </c>
      <c r="N32" s="32">
        <v>40578</v>
      </c>
      <c r="O32" s="33">
        <v>47088</v>
      </c>
      <c r="P32" s="34">
        <v>43932</v>
      </c>
      <c r="Q32" s="32">
        <v>24348</v>
      </c>
      <c r="R32" s="33">
        <v>27011</v>
      </c>
      <c r="S32" s="34">
        <v>25320</v>
      </c>
      <c r="T32" s="32">
        <v>18736</v>
      </c>
      <c r="U32" s="33">
        <v>19811</v>
      </c>
      <c r="V32" s="34">
        <v>19437</v>
      </c>
      <c r="W32" s="32">
        <v>24439</v>
      </c>
      <c r="X32" s="33">
        <v>26152</v>
      </c>
      <c r="Y32" s="34">
        <v>25180</v>
      </c>
      <c r="Z32" s="35">
        <v>33736</v>
      </c>
    </row>
    <row r="33" spans="1:26" ht="14.25" customHeight="1" x14ac:dyDescent="0.3">
      <c r="A33" s="31" t="s">
        <v>87</v>
      </c>
      <c r="B33" s="32" t="s">
        <v>63</v>
      </c>
      <c r="C33" s="33" t="s">
        <v>63</v>
      </c>
      <c r="D33" s="34" t="s">
        <v>63</v>
      </c>
      <c r="E33" s="32" t="s">
        <v>63</v>
      </c>
      <c r="F33" s="33">
        <v>81464</v>
      </c>
      <c r="G33" s="34">
        <v>76752</v>
      </c>
      <c r="H33" s="33">
        <v>44121</v>
      </c>
      <c r="I33" s="33">
        <v>45328</v>
      </c>
      <c r="J33" s="34">
        <v>44813</v>
      </c>
      <c r="K33" s="32">
        <v>46545</v>
      </c>
      <c r="L33" s="33">
        <v>48720</v>
      </c>
      <c r="M33" s="34">
        <v>47804</v>
      </c>
      <c r="N33" s="32">
        <v>57676</v>
      </c>
      <c r="O33" s="33">
        <v>46182</v>
      </c>
      <c r="P33" s="34">
        <v>50180</v>
      </c>
      <c r="Q33" s="32">
        <v>25947</v>
      </c>
      <c r="R33" s="33">
        <v>28819</v>
      </c>
      <c r="S33" s="34">
        <v>26974</v>
      </c>
      <c r="T33" s="32">
        <v>22401</v>
      </c>
      <c r="U33" s="33">
        <v>20530</v>
      </c>
      <c r="V33" s="34">
        <v>21031</v>
      </c>
      <c r="W33" s="32">
        <v>27581</v>
      </c>
      <c r="X33" s="33">
        <v>28851</v>
      </c>
      <c r="Y33" s="34">
        <v>28156</v>
      </c>
      <c r="Z33" s="35">
        <v>36523</v>
      </c>
    </row>
    <row r="34" spans="1:26" ht="14.25" customHeight="1" x14ac:dyDescent="0.3">
      <c r="A34" s="31" t="s">
        <v>88</v>
      </c>
      <c r="B34" s="32">
        <v>86629</v>
      </c>
      <c r="C34" s="33">
        <v>95623</v>
      </c>
      <c r="D34" s="34">
        <v>93863</v>
      </c>
      <c r="E34" s="32" t="s">
        <v>63</v>
      </c>
      <c r="F34" s="33">
        <v>102615</v>
      </c>
      <c r="G34" s="34">
        <v>99353</v>
      </c>
      <c r="H34" s="33">
        <v>50223</v>
      </c>
      <c r="I34" s="33">
        <v>50813</v>
      </c>
      <c r="J34" s="34">
        <v>50560</v>
      </c>
      <c r="K34" s="32">
        <v>54333</v>
      </c>
      <c r="L34" s="33">
        <v>66555</v>
      </c>
      <c r="M34" s="34">
        <v>62126</v>
      </c>
      <c r="N34" s="32">
        <v>63988</v>
      </c>
      <c r="O34" s="33">
        <v>76905</v>
      </c>
      <c r="P34" s="34">
        <v>71621</v>
      </c>
      <c r="Q34" s="32">
        <v>36136</v>
      </c>
      <c r="R34" s="33">
        <v>40401</v>
      </c>
      <c r="S34" s="34">
        <v>37900</v>
      </c>
      <c r="T34" s="32">
        <v>23929</v>
      </c>
      <c r="U34" s="33">
        <v>25578</v>
      </c>
      <c r="V34" s="34">
        <v>25192</v>
      </c>
      <c r="W34" s="32">
        <v>36706</v>
      </c>
      <c r="X34" s="33">
        <v>40584</v>
      </c>
      <c r="Y34" s="34">
        <v>38461</v>
      </c>
      <c r="Z34" s="35">
        <v>48460</v>
      </c>
    </row>
    <row r="35" spans="1:26" ht="14.25" customHeight="1" x14ac:dyDescent="0.3">
      <c r="A35" s="31" t="s">
        <v>89</v>
      </c>
      <c r="B35" s="32" t="s">
        <v>63</v>
      </c>
      <c r="C35" s="33" t="s">
        <v>63</v>
      </c>
      <c r="D35" s="34" t="s">
        <v>63</v>
      </c>
      <c r="E35" s="32">
        <v>43245</v>
      </c>
      <c r="F35" s="33">
        <v>46495</v>
      </c>
      <c r="G35" s="34">
        <v>45205</v>
      </c>
      <c r="H35" s="33">
        <v>33857</v>
      </c>
      <c r="I35" s="33">
        <v>34129</v>
      </c>
      <c r="J35" s="34">
        <v>33995</v>
      </c>
      <c r="K35" s="32">
        <v>36494</v>
      </c>
      <c r="L35" s="33">
        <v>38647</v>
      </c>
      <c r="M35" s="34">
        <v>37654</v>
      </c>
      <c r="N35" s="32" t="s">
        <v>63</v>
      </c>
      <c r="O35" s="33" t="s">
        <v>63</v>
      </c>
      <c r="P35" s="34" t="s">
        <v>63</v>
      </c>
      <c r="Q35" s="32">
        <v>30573</v>
      </c>
      <c r="R35" s="33">
        <v>31580</v>
      </c>
      <c r="S35" s="34">
        <v>30903</v>
      </c>
      <c r="T35" s="32" t="s">
        <v>63</v>
      </c>
      <c r="U35" s="33" t="s">
        <v>63</v>
      </c>
      <c r="V35" s="34" t="s">
        <v>63</v>
      </c>
      <c r="W35" s="32">
        <v>30811</v>
      </c>
      <c r="X35" s="33">
        <v>31276</v>
      </c>
      <c r="Y35" s="34">
        <v>30970</v>
      </c>
      <c r="Z35" s="35">
        <v>33625</v>
      </c>
    </row>
    <row r="36" spans="1:26" ht="14.25" customHeight="1" x14ac:dyDescent="0.3">
      <c r="A36" s="31" t="s">
        <v>90</v>
      </c>
      <c r="B36" s="32" t="s">
        <v>63</v>
      </c>
      <c r="C36" s="33" t="s">
        <v>63</v>
      </c>
      <c r="D36" s="34">
        <v>65593</v>
      </c>
      <c r="E36" s="32" t="s">
        <v>63</v>
      </c>
      <c r="F36" s="33" t="s">
        <v>63</v>
      </c>
      <c r="G36" s="34" t="s">
        <v>63</v>
      </c>
      <c r="H36" s="33">
        <v>43285</v>
      </c>
      <c r="I36" s="33" t="s">
        <v>63</v>
      </c>
      <c r="J36" s="34">
        <v>43646</v>
      </c>
      <c r="K36" s="32">
        <v>50783</v>
      </c>
      <c r="L36" s="33">
        <v>52892</v>
      </c>
      <c r="M36" s="34">
        <v>51465</v>
      </c>
      <c r="N36" s="32" t="s">
        <v>63</v>
      </c>
      <c r="O36" s="33" t="s">
        <v>63</v>
      </c>
      <c r="P36" s="34" t="s">
        <v>63</v>
      </c>
      <c r="Q36" s="32">
        <v>37472</v>
      </c>
      <c r="R36" s="33">
        <v>41341</v>
      </c>
      <c r="S36" s="34">
        <v>38761</v>
      </c>
      <c r="T36" s="32" t="s">
        <v>63</v>
      </c>
      <c r="U36" s="33" t="s">
        <v>63</v>
      </c>
      <c r="V36" s="34" t="s">
        <v>63</v>
      </c>
      <c r="W36" s="32">
        <v>38160</v>
      </c>
      <c r="X36" s="33">
        <v>43862</v>
      </c>
      <c r="Y36" s="34">
        <v>40332</v>
      </c>
      <c r="Z36" s="35">
        <v>44235</v>
      </c>
    </row>
    <row r="37" spans="1:26" ht="14.25" customHeight="1" x14ac:dyDescent="0.3">
      <c r="A37" s="31" t="s">
        <v>91</v>
      </c>
      <c r="B37" s="32">
        <v>66100</v>
      </c>
      <c r="C37" s="33">
        <v>66249</v>
      </c>
      <c r="D37" s="34">
        <v>66182</v>
      </c>
      <c r="E37" s="32">
        <v>75943</v>
      </c>
      <c r="F37" s="33">
        <v>77714</v>
      </c>
      <c r="G37" s="34">
        <v>77150</v>
      </c>
      <c r="H37" s="33">
        <v>38569</v>
      </c>
      <c r="I37" s="33">
        <v>38598</v>
      </c>
      <c r="J37" s="34">
        <v>38586</v>
      </c>
      <c r="K37" s="32">
        <v>40819</v>
      </c>
      <c r="L37" s="33">
        <v>41699</v>
      </c>
      <c r="M37" s="34">
        <v>41334</v>
      </c>
      <c r="N37" s="32">
        <v>46094</v>
      </c>
      <c r="O37" s="33">
        <v>49757</v>
      </c>
      <c r="P37" s="34">
        <v>47866</v>
      </c>
      <c r="Q37" s="32">
        <v>26345</v>
      </c>
      <c r="R37" s="33">
        <v>29362</v>
      </c>
      <c r="S37" s="34">
        <v>27438</v>
      </c>
      <c r="T37" s="32">
        <v>19189</v>
      </c>
      <c r="U37" s="33">
        <v>20420</v>
      </c>
      <c r="V37" s="34">
        <v>19820</v>
      </c>
      <c r="W37" s="32">
        <v>26627</v>
      </c>
      <c r="X37" s="33">
        <v>29415</v>
      </c>
      <c r="Y37" s="34">
        <v>27708</v>
      </c>
      <c r="Z37" s="35">
        <v>35314</v>
      </c>
    </row>
    <row r="38" spans="1:26" ht="14.25" customHeight="1" x14ac:dyDescent="0.3">
      <c r="A38" s="31" t="s">
        <v>92</v>
      </c>
      <c r="B38" s="32" t="s">
        <v>63</v>
      </c>
      <c r="C38" s="33">
        <v>78579</v>
      </c>
      <c r="D38" s="34">
        <v>78073</v>
      </c>
      <c r="E38" s="32" t="s">
        <v>63</v>
      </c>
      <c r="F38" s="33">
        <v>99224</v>
      </c>
      <c r="G38" s="34">
        <v>95622</v>
      </c>
      <c r="H38" s="33">
        <v>42815</v>
      </c>
      <c r="I38" s="33">
        <v>45487</v>
      </c>
      <c r="J38" s="34">
        <v>44853</v>
      </c>
      <c r="K38" s="32">
        <v>46235</v>
      </c>
      <c r="L38" s="33">
        <v>53683</v>
      </c>
      <c r="M38" s="34">
        <v>52034</v>
      </c>
      <c r="N38" s="32" t="s">
        <v>63</v>
      </c>
      <c r="O38" s="33" t="s">
        <v>63</v>
      </c>
      <c r="P38" s="34">
        <v>80856</v>
      </c>
      <c r="Q38" s="32">
        <v>31794</v>
      </c>
      <c r="R38" s="33">
        <v>36267</v>
      </c>
      <c r="S38" s="34">
        <v>33685</v>
      </c>
      <c r="T38" s="32">
        <v>22494</v>
      </c>
      <c r="U38" s="33">
        <v>26057</v>
      </c>
      <c r="V38" s="34">
        <v>24949</v>
      </c>
      <c r="W38" s="32">
        <v>31339</v>
      </c>
      <c r="X38" s="33">
        <v>35676</v>
      </c>
      <c r="Y38" s="34">
        <v>33331</v>
      </c>
      <c r="Z38" s="35">
        <v>42302</v>
      </c>
    </row>
    <row r="39" spans="1:26" ht="14.25" customHeight="1" x14ac:dyDescent="0.3">
      <c r="A39" s="31" t="s">
        <v>93</v>
      </c>
      <c r="B39" s="32" t="s">
        <v>63</v>
      </c>
      <c r="C39" s="33" t="s">
        <v>63</v>
      </c>
      <c r="D39" s="34" t="s">
        <v>63</v>
      </c>
      <c r="E39" s="32" t="s">
        <v>63</v>
      </c>
      <c r="F39" s="33">
        <v>79480</v>
      </c>
      <c r="G39" s="34">
        <v>79346</v>
      </c>
      <c r="H39" s="33">
        <v>38458</v>
      </c>
      <c r="I39" s="33">
        <v>35788</v>
      </c>
      <c r="J39" s="34">
        <v>36601</v>
      </c>
      <c r="K39" s="32">
        <v>40612</v>
      </c>
      <c r="L39" s="33">
        <v>39822</v>
      </c>
      <c r="M39" s="34">
        <v>40059</v>
      </c>
      <c r="N39" s="32">
        <v>51738</v>
      </c>
      <c r="O39" s="33">
        <v>54768</v>
      </c>
      <c r="P39" s="34">
        <v>53096</v>
      </c>
      <c r="Q39" s="32">
        <v>29057</v>
      </c>
      <c r="R39" s="33">
        <v>33513</v>
      </c>
      <c r="S39" s="34">
        <v>30308</v>
      </c>
      <c r="T39" s="32" t="s">
        <v>63</v>
      </c>
      <c r="U39" s="33">
        <v>21819</v>
      </c>
      <c r="V39" s="34">
        <v>22832</v>
      </c>
      <c r="W39" s="32">
        <v>31222</v>
      </c>
      <c r="X39" s="33">
        <v>33851</v>
      </c>
      <c r="Y39" s="34">
        <v>32153</v>
      </c>
      <c r="Z39" s="35">
        <v>35377</v>
      </c>
    </row>
    <row r="40" spans="1:26" ht="14.25" customHeight="1" x14ac:dyDescent="0.3">
      <c r="A40" s="31" t="s">
        <v>94</v>
      </c>
      <c r="B40" s="32" t="s">
        <v>63</v>
      </c>
      <c r="C40" s="33" t="s">
        <v>63</v>
      </c>
      <c r="D40" s="34" t="s">
        <v>63</v>
      </c>
      <c r="E40" s="32">
        <v>65990</v>
      </c>
      <c r="F40" s="33" t="s">
        <v>63</v>
      </c>
      <c r="G40" s="34">
        <v>72938</v>
      </c>
      <c r="H40" s="33">
        <v>43313</v>
      </c>
      <c r="I40" s="33">
        <v>42983</v>
      </c>
      <c r="J40" s="34">
        <v>43142</v>
      </c>
      <c r="K40" s="32">
        <v>45740</v>
      </c>
      <c r="L40" s="33">
        <v>45400</v>
      </c>
      <c r="M40" s="34">
        <v>45566</v>
      </c>
      <c r="N40" s="32" t="s">
        <v>63</v>
      </c>
      <c r="O40" s="33" t="s">
        <v>63</v>
      </c>
      <c r="P40" s="34">
        <v>80536</v>
      </c>
      <c r="Q40" s="32">
        <v>26530</v>
      </c>
      <c r="R40" s="33">
        <v>29544</v>
      </c>
      <c r="S40" s="34">
        <v>27419</v>
      </c>
      <c r="T40" s="32">
        <v>21842</v>
      </c>
      <c r="U40" s="33">
        <v>22995</v>
      </c>
      <c r="V40" s="34">
        <v>22604</v>
      </c>
      <c r="W40" s="32">
        <v>27265</v>
      </c>
      <c r="X40" s="33">
        <v>29569</v>
      </c>
      <c r="Y40" s="34">
        <v>28093</v>
      </c>
      <c r="Z40" s="35">
        <v>35293</v>
      </c>
    </row>
    <row r="41" spans="1:26" ht="14.25" customHeight="1" x14ac:dyDescent="0.3">
      <c r="A41" s="31" t="s">
        <v>95</v>
      </c>
      <c r="B41" s="32">
        <v>60777</v>
      </c>
      <c r="C41" s="33">
        <v>61730</v>
      </c>
      <c r="D41" s="34">
        <v>61539</v>
      </c>
      <c r="E41" s="32">
        <v>76607</v>
      </c>
      <c r="F41" s="33">
        <v>92118</v>
      </c>
      <c r="G41" s="34">
        <v>86948</v>
      </c>
      <c r="H41" s="33">
        <v>44097</v>
      </c>
      <c r="I41" s="33">
        <v>44573</v>
      </c>
      <c r="J41" s="34">
        <v>44360</v>
      </c>
      <c r="K41" s="32">
        <v>45963</v>
      </c>
      <c r="L41" s="33">
        <v>49136</v>
      </c>
      <c r="M41" s="34">
        <v>47798</v>
      </c>
      <c r="N41" s="32">
        <v>54459</v>
      </c>
      <c r="O41" s="33">
        <v>67338</v>
      </c>
      <c r="P41" s="34">
        <v>60899</v>
      </c>
      <c r="Q41" s="32">
        <v>28079</v>
      </c>
      <c r="R41" s="33">
        <v>33367</v>
      </c>
      <c r="S41" s="34">
        <v>30402</v>
      </c>
      <c r="T41" s="32">
        <v>22168</v>
      </c>
      <c r="U41" s="33">
        <v>24067</v>
      </c>
      <c r="V41" s="34">
        <v>23679</v>
      </c>
      <c r="W41" s="32">
        <v>29497</v>
      </c>
      <c r="X41" s="33">
        <v>33705</v>
      </c>
      <c r="Y41" s="34">
        <v>31559</v>
      </c>
      <c r="Z41" s="35">
        <v>39083</v>
      </c>
    </row>
    <row r="42" spans="1:26" ht="14.25" customHeight="1" x14ac:dyDescent="0.3">
      <c r="A42" s="31" t="s">
        <v>96</v>
      </c>
      <c r="B42" s="32" t="s">
        <v>63</v>
      </c>
      <c r="C42" s="33" t="s">
        <v>63</v>
      </c>
      <c r="D42" s="34" t="s">
        <v>63</v>
      </c>
      <c r="E42" s="32">
        <v>53022</v>
      </c>
      <c r="F42" s="33">
        <v>59244</v>
      </c>
      <c r="G42" s="34">
        <v>56181</v>
      </c>
      <c r="H42" s="33">
        <v>38540</v>
      </c>
      <c r="I42" s="33">
        <v>40369</v>
      </c>
      <c r="J42" s="34">
        <v>39550</v>
      </c>
      <c r="K42" s="32">
        <v>41651</v>
      </c>
      <c r="L42" s="33">
        <v>44031</v>
      </c>
      <c r="M42" s="34">
        <v>42945</v>
      </c>
      <c r="N42" s="32">
        <v>50759</v>
      </c>
      <c r="O42" s="33">
        <v>62429</v>
      </c>
      <c r="P42" s="34">
        <v>58130</v>
      </c>
      <c r="Q42" s="32">
        <v>23387</v>
      </c>
      <c r="R42" s="33">
        <v>26414</v>
      </c>
      <c r="S42" s="34">
        <v>24581</v>
      </c>
      <c r="T42" s="32">
        <v>16459</v>
      </c>
      <c r="U42" s="33">
        <v>19309</v>
      </c>
      <c r="V42" s="34">
        <v>18905</v>
      </c>
      <c r="W42" s="32">
        <v>24611</v>
      </c>
      <c r="X42" s="33">
        <v>28514</v>
      </c>
      <c r="Y42" s="34">
        <v>26445</v>
      </c>
      <c r="Z42" s="35">
        <v>33686</v>
      </c>
    </row>
    <row r="43" spans="1:26" ht="14.25" customHeight="1" x14ac:dyDescent="0.3">
      <c r="A43" s="31" t="s">
        <v>97</v>
      </c>
      <c r="B43" s="32">
        <v>70720</v>
      </c>
      <c r="C43" s="33">
        <v>74217</v>
      </c>
      <c r="D43" s="34">
        <v>73557</v>
      </c>
      <c r="E43" s="32" t="s">
        <v>63</v>
      </c>
      <c r="F43" s="33">
        <v>89572</v>
      </c>
      <c r="G43" s="34">
        <v>89114</v>
      </c>
      <c r="H43" s="33">
        <v>40003</v>
      </c>
      <c r="I43" s="33">
        <v>41666</v>
      </c>
      <c r="J43" s="34">
        <v>41130</v>
      </c>
      <c r="K43" s="32">
        <v>43761</v>
      </c>
      <c r="L43" s="33">
        <v>49463</v>
      </c>
      <c r="M43" s="34">
        <v>47785</v>
      </c>
      <c r="N43" s="32">
        <v>45732</v>
      </c>
      <c r="O43" s="33">
        <v>46504</v>
      </c>
      <c r="P43" s="34">
        <v>46114</v>
      </c>
      <c r="Q43" s="32">
        <v>25405</v>
      </c>
      <c r="R43" s="33">
        <v>30770</v>
      </c>
      <c r="S43" s="34">
        <v>27374</v>
      </c>
      <c r="T43" s="32">
        <v>19692</v>
      </c>
      <c r="U43" s="33">
        <v>19626</v>
      </c>
      <c r="V43" s="34">
        <v>19647</v>
      </c>
      <c r="W43" s="32">
        <v>27063</v>
      </c>
      <c r="X43" s="33">
        <v>29689</v>
      </c>
      <c r="Y43" s="34">
        <v>28226</v>
      </c>
      <c r="Z43" s="35">
        <v>36851</v>
      </c>
    </row>
    <row r="44" spans="1:26" ht="14.25" customHeight="1" x14ac:dyDescent="0.3">
      <c r="A44" s="31" t="s">
        <v>98</v>
      </c>
      <c r="B44" s="32">
        <v>71166</v>
      </c>
      <c r="C44" s="33">
        <v>72177</v>
      </c>
      <c r="D44" s="34">
        <v>71914</v>
      </c>
      <c r="E44" s="32">
        <v>73385</v>
      </c>
      <c r="F44" s="33">
        <v>78583</v>
      </c>
      <c r="G44" s="34">
        <v>77241</v>
      </c>
      <c r="H44" s="33">
        <v>41583</v>
      </c>
      <c r="I44" s="33">
        <v>43704</v>
      </c>
      <c r="J44" s="34">
        <v>42767</v>
      </c>
      <c r="K44" s="32">
        <v>45197</v>
      </c>
      <c r="L44" s="33">
        <v>50862</v>
      </c>
      <c r="M44" s="34">
        <v>48554</v>
      </c>
      <c r="N44" s="32">
        <v>50288</v>
      </c>
      <c r="O44" s="33">
        <v>57717</v>
      </c>
      <c r="P44" s="34">
        <v>53665</v>
      </c>
      <c r="Q44" s="32">
        <v>26350</v>
      </c>
      <c r="R44" s="33">
        <v>30221</v>
      </c>
      <c r="S44" s="34">
        <v>27828</v>
      </c>
      <c r="T44" s="32">
        <v>18826</v>
      </c>
      <c r="U44" s="33">
        <v>19611</v>
      </c>
      <c r="V44" s="34">
        <v>19332</v>
      </c>
      <c r="W44" s="32">
        <v>26177</v>
      </c>
      <c r="X44" s="33">
        <v>27856</v>
      </c>
      <c r="Y44" s="34">
        <v>26922</v>
      </c>
      <c r="Z44" s="35">
        <v>37262</v>
      </c>
    </row>
    <row r="45" spans="1:26" ht="14.25" customHeight="1" x14ac:dyDescent="0.3">
      <c r="A45" s="31" t="s">
        <v>99</v>
      </c>
      <c r="B45" s="32">
        <v>70277</v>
      </c>
      <c r="C45" s="33">
        <v>65582</v>
      </c>
      <c r="D45" s="34">
        <v>67687</v>
      </c>
      <c r="E45" s="32">
        <v>65952</v>
      </c>
      <c r="F45" s="33">
        <v>72918</v>
      </c>
      <c r="G45" s="34">
        <v>69795</v>
      </c>
      <c r="H45" s="33">
        <v>43166</v>
      </c>
      <c r="I45" s="33">
        <v>44336</v>
      </c>
      <c r="J45" s="34">
        <v>43850</v>
      </c>
      <c r="K45" s="32">
        <v>47891</v>
      </c>
      <c r="L45" s="33">
        <v>48898</v>
      </c>
      <c r="M45" s="34">
        <v>48474</v>
      </c>
      <c r="N45" s="32">
        <v>51532</v>
      </c>
      <c r="O45" s="33">
        <v>59606</v>
      </c>
      <c r="P45" s="34">
        <v>55463</v>
      </c>
      <c r="Q45" s="32">
        <v>29219</v>
      </c>
      <c r="R45" s="33">
        <v>32063</v>
      </c>
      <c r="S45" s="34">
        <v>30416</v>
      </c>
      <c r="T45" s="32">
        <v>24457</v>
      </c>
      <c r="U45" s="33">
        <v>27816</v>
      </c>
      <c r="V45" s="34">
        <v>27048</v>
      </c>
      <c r="W45" s="32">
        <v>31631</v>
      </c>
      <c r="X45" s="33">
        <v>35285</v>
      </c>
      <c r="Y45" s="34">
        <v>33270</v>
      </c>
      <c r="Z45" s="35">
        <v>39831</v>
      </c>
    </row>
    <row r="46" spans="1:26" ht="14.25" customHeight="1" x14ac:dyDescent="0.3">
      <c r="A46" s="31" t="s">
        <v>100</v>
      </c>
      <c r="B46" s="32" t="s">
        <v>63</v>
      </c>
      <c r="C46" s="33">
        <v>60841</v>
      </c>
      <c r="D46" s="34">
        <v>60674</v>
      </c>
      <c r="E46" s="32">
        <v>58830</v>
      </c>
      <c r="F46" s="33">
        <v>74956</v>
      </c>
      <c r="G46" s="34">
        <v>65891</v>
      </c>
      <c r="H46" s="33">
        <v>41182</v>
      </c>
      <c r="I46" s="33">
        <v>41591</v>
      </c>
      <c r="J46" s="34">
        <v>41345</v>
      </c>
      <c r="K46" s="32">
        <v>43170</v>
      </c>
      <c r="L46" s="33">
        <v>46752</v>
      </c>
      <c r="M46" s="34">
        <v>44671</v>
      </c>
      <c r="N46" s="32">
        <v>45655</v>
      </c>
      <c r="O46" s="33">
        <v>52410</v>
      </c>
      <c r="P46" s="34">
        <v>48936</v>
      </c>
      <c r="Q46" s="32">
        <v>25439</v>
      </c>
      <c r="R46" s="33">
        <v>26247</v>
      </c>
      <c r="S46" s="34">
        <v>25712</v>
      </c>
      <c r="T46" s="32">
        <v>19497</v>
      </c>
      <c r="U46" s="33">
        <v>19528</v>
      </c>
      <c r="V46" s="34">
        <v>19522</v>
      </c>
      <c r="W46" s="32">
        <v>26407</v>
      </c>
      <c r="X46" s="33">
        <v>26649</v>
      </c>
      <c r="Y46" s="34">
        <v>26506</v>
      </c>
      <c r="Z46" s="35">
        <v>36427</v>
      </c>
    </row>
    <row r="47" spans="1:26" ht="14.25" customHeight="1" x14ac:dyDescent="0.3">
      <c r="A47" s="31" t="s">
        <v>101</v>
      </c>
      <c r="B47" s="32">
        <v>76187</v>
      </c>
      <c r="C47" s="33">
        <v>77240</v>
      </c>
      <c r="D47" s="34">
        <v>77002</v>
      </c>
      <c r="E47" s="32">
        <v>72144</v>
      </c>
      <c r="F47" s="33">
        <v>91255</v>
      </c>
      <c r="G47" s="34">
        <v>83437</v>
      </c>
      <c r="H47" s="33">
        <v>42913</v>
      </c>
      <c r="I47" s="33">
        <v>44630</v>
      </c>
      <c r="J47" s="34">
        <v>43913</v>
      </c>
      <c r="K47" s="32">
        <v>47992</v>
      </c>
      <c r="L47" s="33">
        <v>54308</v>
      </c>
      <c r="M47" s="34">
        <v>51914</v>
      </c>
      <c r="N47" s="32">
        <v>49797</v>
      </c>
      <c r="O47" s="33">
        <v>57819</v>
      </c>
      <c r="P47" s="34">
        <v>53975</v>
      </c>
      <c r="Q47" s="32">
        <v>27941</v>
      </c>
      <c r="R47" s="33">
        <v>35259</v>
      </c>
      <c r="S47" s="34">
        <v>30447</v>
      </c>
      <c r="T47" s="32">
        <v>21118</v>
      </c>
      <c r="U47" s="33">
        <v>19593</v>
      </c>
      <c r="V47" s="34">
        <v>19907</v>
      </c>
      <c r="W47" s="32">
        <v>28636</v>
      </c>
      <c r="X47" s="33">
        <v>31941</v>
      </c>
      <c r="Y47" s="34">
        <v>30061</v>
      </c>
      <c r="Z47" s="35">
        <v>39836</v>
      </c>
    </row>
    <row r="48" spans="1:26" ht="14.25" customHeight="1" x14ac:dyDescent="0.3">
      <c r="A48" s="31" t="s">
        <v>102</v>
      </c>
      <c r="B48" s="32">
        <v>82445</v>
      </c>
      <c r="C48" s="33">
        <v>82550</v>
      </c>
      <c r="D48" s="34">
        <v>82530</v>
      </c>
      <c r="E48" s="32">
        <v>82568</v>
      </c>
      <c r="F48" s="33">
        <v>94702</v>
      </c>
      <c r="G48" s="34">
        <v>92163</v>
      </c>
      <c r="H48" s="33">
        <v>38197</v>
      </c>
      <c r="I48" s="33">
        <v>39173</v>
      </c>
      <c r="J48" s="34">
        <v>38774</v>
      </c>
      <c r="K48" s="32">
        <v>42243</v>
      </c>
      <c r="L48" s="33">
        <v>49558</v>
      </c>
      <c r="M48" s="34">
        <v>46855</v>
      </c>
      <c r="N48" s="32">
        <v>47725</v>
      </c>
      <c r="O48" s="33">
        <v>53693</v>
      </c>
      <c r="P48" s="34">
        <v>50643</v>
      </c>
      <c r="Q48" s="32">
        <v>26674</v>
      </c>
      <c r="R48" s="33">
        <v>30012</v>
      </c>
      <c r="S48" s="34">
        <v>28064</v>
      </c>
      <c r="T48" s="32">
        <v>17674</v>
      </c>
      <c r="U48" s="33">
        <v>18881</v>
      </c>
      <c r="V48" s="34">
        <v>18594</v>
      </c>
      <c r="W48" s="32">
        <v>27241</v>
      </c>
      <c r="X48" s="33">
        <v>28415</v>
      </c>
      <c r="Y48" s="34">
        <v>27806</v>
      </c>
      <c r="Z48" s="35">
        <v>36496</v>
      </c>
    </row>
    <row r="49" spans="1:26" ht="14.25" customHeight="1" x14ac:dyDescent="0.3">
      <c r="A49" s="31" t="s">
        <v>103</v>
      </c>
      <c r="B49" s="32" t="s">
        <v>63</v>
      </c>
      <c r="C49" s="33" t="s">
        <v>63</v>
      </c>
      <c r="D49" s="34" t="s">
        <v>63</v>
      </c>
      <c r="E49" s="32" t="s">
        <v>63</v>
      </c>
      <c r="F49" s="33">
        <v>74259</v>
      </c>
      <c r="G49" s="34">
        <v>83006</v>
      </c>
      <c r="H49" s="33">
        <v>43232</v>
      </c>
      <c r="I49" s="33">
        <v>43812</v>
      </c>
      <c r="J49" s="34">
        <v>43577</v>
      </c>
      <c r="K49" s="32">
        <v>47926</v>
      </c>
      <c r="L49" s="33">
        <v>48138</v>
      </c>
      <c r="M49" s="34">
        <v>48058</v>
      </c>
      <c r="N49" s="32" t="s">
        <v>63</v>
      </c>
      <c r="O49" s="33">
        <v>58551</v>
      </c>
      <c r="P49" s="34">
        <v>54478</v>
      </c>
      <c r="Q49" s="32">
        <v>25791</v>
      </c>
      <c r="R49" s="33">
        <v>28101</v>
      </c>
      <c r="S49" s="34">
        <v>26671</v>
      </c>
      <c r="T49" s="32" t="s">
        <v>63</v>
      </c>
      <c r="U49" s="33">
        <v>20461</v>
      </c>
      <c r="V49" s="34">
        <v>20967</v>
      </c>
      <c r="W49" s="32">
        <v>27041</v>
      </c>
      <c r="X49" s="33">
        <v>30382</v>
      </c>
      <c r="Y49" s="34">
        <v>28440</v>
      </c>
      <c r="Z49" s="35">
        <v>35853</v>
      </c>
    </row>
    <row r="50" spans="1:26" ht="14.25" customHeight="1" x14ac:dyDescent="0.3">
      <c r="A50" s="31" t="s">
        <v>104</v>
      </c>
      <c r="B50" s="32" t="s">
        <v>63</v>
      </c>
      <c r="C50" s="33">
        <v>61795</v>
      </c>
      <c r="D50" s="34">
        <v>61190</v>
      </c>
      <c r="E50" s="32">
        <v>69449</v>
      </c>
      <c r="F50" s="33">
        <v>72844</v>
      </c>
      <c r="G50" s="34">
        <v>71146</v>
      </c>
      <c r="H50" s="33">
        <v>42587</v>
      </c>
      <c r="I50" s="33">
        <v>42153</v>
      </c>
      <c r="J50" s="34">
        <v>42332</v>
      </c>
      <c r="K50" s="32">
        <v>45512</v>
      </c>
      <c r="L50" s="33">
        <v>45432</v>
      </c>
      <c r="M50" s="34">
        <v>45465</v>
      </c>
      <c r="N50" s="32">
        <v>56513</v>
      </c>
      <c r="O50" s="33">
        <v>49403</v>
      </c>
      <c r="P50" s="34">
        <v>53302</v>
      </c>
      <c r="Q50" s="32">
        <v>27312</v>
      </c>
      <c r="R50" s="33">
        <v>31610</v>
      </c>
      <c r="S50" s="34">
        <v>28755</v>
      </c>
      <c r="T50" s="32" t="s">
        <v>63</v>
      </c>
      <c r="U50" s="33">
        <v>24551</v>
      </c>
      <c r="V50" s="34">
        <v>24520</v>
      </c>
      <c r="W50" s="32">
        <v>29821</v>
      </c>
      <c r="X50" s="33">
        <v>32568</v>
      </c>
      <c r="Y50" s="34">
        <v>30874</v>
      </c>
      <c r="Z50" s="35">
        <v>37764</v>
      </c>
    </row>
    <row r="51" spans="1:26" ht="14.25" customHeight="1" x14ac:dyDescent="0.3">
      <c r="A51" s="31" t="s">
        <v>105</v>
      </c>
      <c r="B51" s="32">
        <v>68824</v>
      </c>
      <c r="C51" s="33">
        <v>66938</v>
      </c>
      <c r="D51" s="34">
        <v>67724</v>
      </c>
      <c r="E51" s="32">
        <v>45896</v>
      </c>
      <c r="F51" s="33">
        <v>59598</v>
      </c>
      <c r="G51" s="34">
        <v>52931</v>
      </c>
      <c r="H51" s="33">
        <v>49605</v>
      </c>
      <c r="I51" s="33">
        <v>48178</v>
      </c>
      <c r="J51" s="34">
        <v>48848</v>
      </c>
      <c r="K51" s="32">
        <v>52401</v>
      </c>
      <c r="L51" s="33">
        <v>53892</v>
      </c>
      <c r="M51" s="34">
        <v>53203</v>
      </c>
      <c r="N51" s="32">
        <v>63607</v>
      </c>
      <c r="O51" s="33" t="s">
        <v>63</v>
      </c>
      <c r="P51" s="34">
        <v>61207</v>
      </c>
      <c r="Q51" s="32">
        <v>35314</v>
      </c>
      <c r="R51" s="33">
        <v>36286</v>
      </c>
      <c r="S51" s="34">
        <v>35648</v>
      </c>
      <c r="T51" s="32">
        <v>27145</v>
      </c>
      <c r="U51" s="33">
        <v>25903</v>
      </c>
      <c r="V51" s="34">
        <v>26169</v>
      </c>
      <c r="W51" s="32">
        <v>37024</v>
      </c>
      <c r="X51" s="33">
        <v>34749</v>
      </c>
      <c r="Y51" s="34">
        <v>36135</v>
      </c>
      <c r="Z51" s="35">
        <v>44325</v>
      </c>
    </row>
    <row r="52" spans="1:26" ht="14.25" customHeight="1" x14ac:dyDescent="0.3">
      <c r="A52" s="31" t="s">
        <v>106</v>
      </c>
      <c r="B52" s="32" t="s">
        <v>63</v>
      </c>
      <c r="C52" s="33">
        <v>64657</v>
      </c>
      <c r="D52" s="34">
        <v>65204</v>
      </c>
      <c r="E52" s="32">
        <v>74065</v>
      </c>
      <c r="F52" s="33">
        <v>76681</v>
      </c>
      <c r="G52" s="34">
        <v>75876</v>
      </c>
      <c r="H52" s="33">
        <v>44391</v>
      </c>
      <c r="I52" s="33">
        <v>45648</v>
      </c>
      <c r="J52" s="34">
        <v>45144</v>
      </c>
      <c r="K52" s="32">
        <v>46221</v>
      </c>
      <c r="L52" s="33">
        <v>48583</v>
      </c>
      <c r="M52" s="34">
        <v>47661</v>
      </c>
      <c r="N52" s="32">
        <v>53567</v>
      </c>
      <c r="O52" s="33">
        <v>65564</v>
      </c>
      <c r="P52" s="34">
        <v>61478</v>
      </c>
      <c r="Q52" s="32">
        <v>29157</v>
      </c>
      <c r="R52" s="33">
        <v>32660</v>
      </c>
      <c r="S52" s="34">
        <v>30456</v>
      </c>
      <c r="T52" s="32">
        <v>25751</v>
      </c>
      <c r="U52" s="33">
        <v>25267</v>
      </c>
      <c r="V52" s="34">
        <v>25382</v>
      </c>
      <c r="W52" s="32">
        <v>30094</v>
      </c>
      <c r="X52" s="33">
        <v>35538</v>
      </c>
      <c r="Y52" s="34">
        <v>32363</v>
      </c>
      <c r="Z52" s="35">
        <v>40443</v>
      </c>
    </row>
    <row r="53" spans="1:26" ht="14.25" customHeight="1" x14ac:dyDescent="0.3">
      <c r="A53" s="31" t="s">
        <v>107</v>
      </c>
      <c r="B53" s="32" t="s">
        <v>63</v>
      </c>
      <c r="C53" s="33" t="s">
        <v>63</v>
      </c>
      <c r="D53" s="34">
        <v>35004</v>
      </c>
      <c r="E53" s="32">
        <v>45105</v>
      </c>
      <c r="F53" s="33">
        <v>56066</v>
      </c>
      <c r="G53" s="34">
        <v>52413</v>
      </c>
      <c r="H53" s="33">
        <v>32428</v>
      </c>
      <c r="I53" s="33">
        <v>30516</v>
      </c>
      <c r="J53" s="34">
        <v>31760</v>
      </c>
      <c r="K53" s="32">
        <v>35598</v>
      </c>
      <c r="L53" s="33">
        <v>44306</v>
      </c>
      <c r="M53" s="34">
        <v>39914</v>
      </c>
      <c r="N53" s="32" t="s">
        <v>63</v>
      </c>
      <c r="O53" s="33">
        <v>30081</v>
      </c>
      <c r="P53" s="34">
        <v>27461</v>
      </c>
      <c r="Q53" s="32">
        <v>24597</v>
      </c>
      <c r="R53" s="33">
        <v>28078</v>
      </c>
      <c r="S53" s="34">
        <v>25869</v>
      </c>
      <c r="T53" s="32" t="s">
        <v>63</v>
      </c>
      <c r="U53" s="33" t="s">
        <v>63</v>
      </c>
      <c r="V53" s="34" t="s">
        <v>63</v>
      </c>
      <c r="W53" s="32">
        <v>24312</v>
      </c>
      <c r="X53" s="33">
        <v>27981</v>
      </c>
      <c r="Y53" s="34">
        <v>26099</v>
      </c>
      <c r="Z53" s="35">
        <v>33374</v>
      </c>
    </row>
    <row r="54" spans="1:26" ht="14.25" customHeight="1" x14ac:dyDescent="0.3">
      <c r="A54" s="31" t="s">
        <v>108</v>
      </c>
      <c r="B54" s="32" t="s">
        <v>63</v>
      </c>
      <c r="C54" s="33" t="s">
        <v>63</v>
      </c>
      <c r="D54" s="34" t="s">
        <v>63</v>
      </c>
      <c r="E54" s="32" t="s">
        <v>63</v>
      </c>
      <c r="F54" s="33">
        <v>64505</v>
      </c>
      <c r="G54" s="34">
        <v>65336</v>
      </c>
      <c r="H54" s="33">
        <v>41541</v>
      </c>
      <c r="I54" s="33">
        <v>45318</v>
      </c>
      <c r="J54" s="34">
        <v>43763</v>
      </c>
      <c r="K54" s="32">
        <v>43917</v>
      </c>
      <c r="L54" s="33">
        <v>50272</v>
      </c>
      <c r="M54" s="34">
        <v>47971</v>
      </c>
      <c r="N54" s="32">
        <v>46257</v>
      </c>
      <c r="O54" s="33">
        <v>38498</v>
      </c>
      <c r="P54" s="34">
        <v>41947</v>
      </c>
      <c r="Q54" s="32">
        <v>24599</v>
      </c>
      <c r="R54" s="33">
        <v>26618</v>
      </c>
      <c r="S54" s="34">
        <v>25377</v>
      </c>
      <c r="T54" s="32">
        <v>16618</v>
      </c>
      <c r="U54" s="33">
        <v>18851</v>
      </c>
      <c r="V54" s="34">
        <v>17933</v>
      </c>
      <c r="W54" s="32">
        <v>24052</v>
      </c>
      <c r="X54" s="33">
        <v>24568</v>
      </c>
      <c r="Y54" s="34">
        <v>24292</v>
      </c>
      <c r="Z54" s="35">
        <v>32811</v>
      </c>
    </row>
    <row r="55" spans="1:26" ht="14.25" customHeight="1" x14ac:dyDescent="0.3">
      <c r="A55" s="31" t="s">
        <v>109</v>
      </c>
      <c r="B55" s="32">
        <v>65170</v>
      </c>
      <c r="C55" s="33">
        <v>66107</v>
      </c>
      <c r="D55" s="34">
        <v>65823</v>
      </c>
      <c r="E55" s="32">
        <v>65022</v>
      </c>
      <c r="F55" s="33">
        <v>73718</v>
      </c>
      <c r="G55" s="34">
        <v>70240</v>
      </c>
      <c r="H55" s="33">
        <v>43356</v>
      </c>
      <c r="I55" s="33">
        <v>43715</v>
      </c>
      <c r="J55" s="34">
        <v>43547</v>
      </c>
      <c r="K55" s="32">
        <v>46003</v>
      </c>
      <c r="L55" s="33">
        <v>48436</v>
      </c>
      <c r="M55" s="34">
        <v>47334</v>
      </c>
      <c r="N55" s="32">
        <v>59077</v>
      </c>
      <c r="O55" s="33">
        <v>62430</v>
      </c>
      <c r="P55" s="34">
        <v>60898</v>
      </c>
      <c r="Q55" s="32">
        <v>29226</v>
      </c>
      <c r="R55" s="33">
        <v>32691</v>
      </c>
      <c r="S55" s="34">
        <v>30598</v>
      </c>
      <c r="T55" s="32">
        <v>20362</v>
      </c>
      <c r="U55" s="33">
        <v>23301</v>
      </c>
      <c r="V55" s="34">
        <v>22654</v>
      </c>
      <c r="W55" s="32">
        <v>29282</v>
      </c>
      <c r="X55" s="33">
        <v>30055</v>
      </c>
      <c r="Y55" s="34">
        <v>29674</v>
      </c>
      <c r="Z55" s="35">
        <v>36601</v>
      </c>
    </row>
    <row r="56" spans="1:26" ht="14.25" customHeight="1" x14ac:dyDescent="0.3">
      <c r="A56" s="31" t="s">
        <v>110</v>
      </c>
      <c r="B56" s="32" t="s">
        <v>63</v>
      </c>
      <c r="C56" s="33" t="s">
        <v>63</v>
      </c>
      <c r="D56" s="34" t="s">
        <v>63</v>
      </c>
      <c r="E56" s="32" t="s">
        <v>63</v>
      </c>
      <c r="F56" s="33" t="s">
        <v>63</v>
      </c>
      <c r="G56" s="34" t="s">
        <v>63</v>
      </c>
      <c r="H56" s="33">
        <v>46301</v>
      </c>
      <c r="I56" s="33">
        <v>29991</v>
      </c>
      <c r="J56" s="34">
        <v>33828</v>
      </c>
      <c r="K56" s="32">
        <v>51758</v>
      </c>
      <c r="L56" s="33">
        <v>29992</v>
      </c>
      <c r="M56" s="34">
        <v>35573</v>
      </c>
      <c r="N56" s="32" t="s">
        <v>63</v>
      </c>
      <c r="O56" s="33" t="s">
        <v>63</v>
      </c>
      <c r="P56" s="34">
        <v>56640</v>
      </c>
      <c r="Q56" s="32">
        <v>30003</v>
      </c>
      <c r="R56" s="33">
        <v>26394</v>
      </c>
      <c r="S56" s="34">
        <v>28070</v>
      </c>
      <c r="T56" s="32" t="s">
        <v>63</v>
      </c>
      <c r="U56" s="33" t="s">
        <v>63</v>
      </c>
      <c r="V56" s="34" t="s">
        <v>63</v>
      </c>
      <c r="W56" s="32">
        <v>38142</v>
      </c>
      <c r="X56" s="33">
        <v>31313</v>
      </c>
      <c r="Y56" s="34">
        <v>34565</v>
      </c>
      <c r="Z56" s="35">
        <v>35050</v>
      </c>
    </row>
    <row r="57" spans="1:26" ht="14.25" customHeight="1" x14ac:dyDescent="0.3">
      <c r="A57" s="31" t="s">
        <v>111</v>
      </c>
      <c r="B57" s="32">
        <v>70213</v>
      </c>
      <c r="C57" s="33">
        <v>69322</v>
      </c>
      <c r="D57" s="34">
        <v>69520</v>
      </c>
      <c r="E57" s="32" t="s">
        <v>63</v>
      </c>
      <c r="F57" s="33">
        <v>88626</v>
      </c>
      <c r="G57" s="34">
        <v>85120</v>
      </c>
      <c r="H57" s="33">
        <v>43531</v>
      </c>
      <c r="I57" s="33">
        <v>43067</v>
      </c>
      <c r="J57" s="34">
        <v>43274</v>
      </c>
      <c r="K57" s="32">
        <v>45154</v>
      </c>
      <c r="L57" s="33">
        <v>48491</v>
      </c>
      <c r="M57" s="34">
        <v>47098</v>
      </c>
      <c r="N57" s="32">
        <v>57627</v>
      </c>
      <c r="O57" s="33">
        <v>65578</v>
      </c>
      <c r="P57" s="34">
        <v>61406</v>
      </c>
      <c r="Q57" s="32">
        <v>28337</v>
      </c>
      <c r="R57" s="33">
        <v>30904</v>
      </c>
      <c r="S57" s="34">
        <v>29376</v>
      </c>
      <c r="T57" s="32">
        <v>23018</v>
      </c>
      <c r="U57" s="33">
        <v>23209</v>
      </c>
      <c r="V57" s="34">
        <v>23117</v>
      </c>
      <c r="W57" s="32">
        <v>29446</v>
      </c>
      <c r="X57" s="33">
        <v>32393</v>
      </c>
      <c r="Y57" s="34">
        <v>30671</v>
      </c>
      <c r="Z57" s="35">
        <v>39217</v>
      </c>
    </row>
    <row r="58" spans="1:26" ht="14.25" customHeight="1" x14ac:dyDescent="0.3">
      <c r="A58" s="31" t="s">
        <v>112</v>
      </c>
      <c r="B58" s="32">
        <v>59863</v>
      </c>
      <c r="C58" s="33">
        <v>67449</v>
      </c>
      <c r="D58" s="34">
        <v>66332</v>
      </c>
      <c r="E58" s="32">
        <v>61972</v>
      </c>
      <c r="F58" s="33">
        <v>71084</v>
      </c>
      <c r="G58" s="34">
        <v>67895</v>
      </c>
      <c r="H58" s="33">
        <v>43402</v>
      </c>
      <c r="I58" s="33">
        <v>44379</v>
      </c>
      <c r="J58" s="34">
        <v>43981</v>
      </c>
      <c r="K58" s="32">
        <v>45243</v>
      </c>
      <c r="L58" s="33">
        <v>49224</v>
      </c>
      <c r="M58" s="34">
        <v>47706</v>
      </c>
      <c r="N58" s="32">
        <v>78713</v>
      </c>
      <c r="O58" s="33">
        <v>99562</v>
      </c>
      <c r="P58" s="34">
        <v>90296</v>
      </c>
      <c r="Q58" s="32">
        <v>28040</v>
      </c>
      <c r="R58" s="33">
        <v>35216</v>
      </c>
      <c r="S58" s="34">
        <v>30896</v>
      </c>
      <c r="T58" s="32">
        <v>18219</v>
      </c>
      <c r="U58" s="33">
        <v>20202</v>
      </c>
      <c r="V58" s="34">
        <v>19991</v>
      </c>
      <c r="W58" s="32">
        <v>28647</v>
      </c>
      <c r="X58" s="33">
        <v>32432</v>
      </c>
      <c r="Y58" s="34">
        <v>30458</v>
      </c>
      <c r="Z58" s="35">
        <v>38763</v>
      </c>
    </row>
    <row r="59" spans="1:26" ht="14.25" customHeight="1" x14ac:dyDescent="0.3">
      <c r="A59" s="31" t="s">
        <v>113</v>
      </c>
      <c r="B59" s="32">
        <v>91423</v>
      </c>
      <c r="C59" s="33">
        <v>91132</v>
      </c>
      <c r="D59" s="34">
        <v>91176</v>
      </c>
      <c r="E59" s="32">
        <v>109690</v>
      </c>
      <c r="F59" s="33">
        <v>118145</v>
      </c>
      <c r="G59" s="34">
        <v>117042</v>
      </c>
      <c r="H59" s="33">
        <v>41773</v>
      </c>
      <c r="I59" s="33">
        <v>44699</v>
      </c>
      <c r="J59" s="34">
        <v>43678</v>
      </c>
      <c r="K59" s="32">
        <v>45201</v>
      </c>
      <c r="L59" s="33">
        <v>53750</v>
      </c>
      <c r="M59" s="34">
        <v>51015</v>
      </c>
      <c r="N59" s="32">
        <v>61068</v>
      </c>
      <c r="O59" s="33">
        <v>70424</v>
      </c>
      <c r="P59" s="34">
        <v>66318</v>
      </c>
      <c r="Q59" s="32">
        <v>37373</v>
      </c>
      <c r="R59" s="33">
        <v>42094</v>
      </c>
      <c r="S59" s="34">
        <v>39402</v>
      </c>
      <c r="T59" s="32">
        <v>23541</v>
      </c>
      <c r="U59" s="33">
        <v>24236</v>
      </c>
      <c r="V59" s="34">
        <v>24021</v>
      </c>
      <c r="W59" s="32">
        <v>37402</v>
      </c>
      <c r="X59" s="33">
        <v>40424</v>
      </c>
      <c r="Y59" s="34">
        <v>38835</v>
      </c>
      <c r="Z59" s="35">
        <v>45316</v>
      </c>
    </row>
    <row r="60" spans="1:26" ht="14.25" customHeight="1" x14ac:dyDescent="0.3">
      <c r="A60" s="31" t="s">
        <v>114</v>
      </c>
      <c r="B60" s="32">
        <v>79230</v>
      </c>
      <c r="C60" s="33">
        <v>82665</v>
      </c>
      <c r="D60" s="34">
        <v>81179</v>
      </c>
      <c r="E60" s="32" t="s">
        <v>63</v>
      </c>
      <c r="F60" s="33">
        <v>97712</v>
      </c>
      <c r="G60" s="34">
        <v>93309</v>
      </c>
      <c r="H60" s="33">
        <v>47682</v>
      </c>
      <c r="I60" s="33">
        <v>49077</v>
      </c>
      <c r="J60" s="34">
        <v>48181</v>
      </c>
      <c r="K60" s="32">
        <v>52900</v>
      </c>
      <c r="L60" s="33">
        <v>62063</v>
      </c>
      <c r="M60" s="34">
        <v>56675</v>
      </c>
      <c r="N60" s="32" t="s">
        <v>63</v>
      </c>
      <c r="O60" s="33">
        <v>83723</v>
      </c>
      <c r="P60" s="34">
        <v>77378</v>
      </c>
      <c r="Q60" s="32">
        <v>37390</v>
      </c>
      <c r="R60" s="33">
        <v>37852</v>
      </c>
      <c r="S60" s="34">
        <v>37557</v>
      </c>
      <c r="T60" s="32" t="s">
        <v>63</v>
      </c>
      <c r="U60" s="33">
        <v>30964</v>
      </c>
      <c r="V60" s="34">
        <v>28977</v>
      </c>
      <c r="W60" s="32">
        <v>37882</v>
      </c>
      <c r="X60" s="33">
        <v>39970</v>
      </c>
      <c r="Y60" s="34">
        <v>38679</v>
      </c>
      <c r="Z60" s="35">
        <v>45855</v>
      </c>
    </row>
    <row r="61" spans="1:26" ht="14.25" customHeight="1" x14ac:dyDescent="0.3">
      <c r="A61" s="31" t="s">
        <v>115</v>
      </c>
      <c r="B61" s="32">
        <v>67377</v>
      </c>
      <c r="C61" s="33">
        <v>71426</v>
      </c>
      <c r="D61" s="34">
        <v>70321</v>
      </c>
      <c r="E61" s="32" t="s">
        <v>63</v>
      </c>
      <c r="F61" s="33">
        <v>96253</v>
      </c>
      <c r="G61" s="34">
        <v>92001</v>
      </c>
      <c r="H61" s="33">
        <v>43128</v>
      </c>
      <c r="I61" s="33">
        <v>45229</v>
      </c>
      <c r="J61" s="34">
        <v>44234</v>
      </c>
      <c r="K61" s="32">
        <v>45611</v>
      </c>
      <c r="L61" s="33">
        <v>51944</v>
      </c>
      <c r="M61" s="34">
        <v>49159</v>
      </c>
      <c r="N61" s="32">
        <v>48000</v>
      </c>
      <c r="O61" s="33">
        <v>44709</v>
      </c>
      <c r="P61" s="34">
        <v>46441</v>
      </c>
      <c r="Q61" s="32">
        <v>26098</v>
      </c>
      <c r="R61" s="33">
        <v>32220</v>
      </c>
      <c r="S61" s="34">
        <v>28115</v>
      </c>
      <c r="T61" s="32">
        <v>17005</v>
      </c>
      <c r="U61" s="33">
        <v>19280</v>
      </c>
      <c r="V61" s="34">
        <v>18312</v>
      </c>
      <c r="W61" s="32">
        <v>26754</v>
      </c>
      <c r="X61" s="33">
        <v>29823</v>
      </c>
      <c r="Y61" s="34">
        <v>27971</v>
      </c>
      <c r="Z61" s="35">
        <v>36895</v>
      </c>
    </row>
    <row r="62" spans="1:26" ht="14.25" customHeight="1" x14ac:dyDescent="0.3">
      <c r="A62" s="31" t="s">
        <v>116</v>
      </c>
      <c r="B62" s="32">
        <v>71753</v>
      </c>
      <c r="C62" s="33">
        <v>75764</v>
      </c>
      <c r="D62" s="34">
        <v>74801</v>
      </c>
      <c r="E62" s="32">
        <v>109823</v>
      </c>
      <c r="F62" s="33">
        <v>84308</v>
      </c>
      <c r="G62" s="34">
        <v>90140</v>
      </c>
      <c r="H62" s="33">
        <v>42853</v>
      </c>
      <c r="I62" s="33">
        <v>45301</v>
      </c>
      <c r="J62" s="34">
        <v>44273</v>
      </c>
      <c r="K62" s="32">
        <v>47293</v>
      </c>
      <c r="L62" s="33">
        <v>53103</v>
      </c>
      <c r="M62" s="34">
        <v>50869</v>
      </c>
      <c r="N62" s="32">
        <v>60545</v>
      </c>
      <c r="O62" s="33">
        <v>58590</v>
      </c>
      <c r="P62" s="34">
        <v>59332</v>
      </c>
      <c r="Q62" s="32">
        <v>27912</v>
      </c>
      <c r="R62" s="33">
        <v>32287</v>
      </c>
      <c r="S62" s="34">
        <v>29574</v>
      </c>
      <c r="T62" s="32">
        <v>18157</v>
      </c>
      <c r="U62" s="33">
        <v>19451</v>
      </c>
      <c r="V62" s="34">
        <v>19045</v>
      </c>
      <c r="W62" s="32">
        <v>27598</v>
      </c>
      <c r="X62" s="33">
        <v>29253</v>
      </c>
      <c r="Y62" s="34">
        <v>28374</v>
      </c>
      <c r="Z62" s="35">
        <v>37549</v>
      </c>
    </row>
    <row r="63" spans="1:26" ht="14.25" customHeight="1" x14ac:dyDescent="0.3">
      <c r="A63" s="31" t="s">
        <v>117</v>
      </c>
      <c r="B63" s="32">
        <v>78124</v>
      </c>
      <c r="C63" s="33">
        <v>82745</v>
      </c>
      <c r="D63" s="34">
        <v>81698</v>
      </c>
      <c r="E63" s="32">
        <v>89508</v>
      </c>
      <c r="F63" s="33">
        <v>91272</v>
      </c>
      <c r="G63" s="34">
        <v>90786</v>
      </c>
      <c r="H63" s="33">
        <v>42613</v>
      </c>
      <c r="I63" s="33">
        <v>47272</v>
      </c>
      <c r="J63" s="34">
        <v>44920</v>
      </c>
      <c r="K63" s="32">
        <v>46030</v>
      </c>
      <c r="L63" s="33">
        <v>56301</v>
      </c>
      <c r="M63" s="34">
        <v>51588</v>
      </c>
      <c r="N63" s="32">
        <v>62696</v>
      </c>
      <c r="O63" s="33">
        <v>69891</v>
      </c>
      <c r="P63" s="34">
        <v>66985</v>
      </c>
      <c r="Q63" s="32">
        <v>33447</v>
      </c>
      <c r="R63" s="33">
        <v>37320</v>
      </c>
      <c r="S63" s="34">
        <v>34855</v>
      </c>
      <c r="T63" s="32">
        <v>22262</v>
      </c>
      <c r="U63" s="33">
        <v>25420</v>
      </c>
      <c r="V63" s="34">
        <v>24849</v>
      </c>
      <c r="W63" s="32">
        <v>34536</v>
      </c>
      <c r="X63" s="33">
        <v>38675</v>
      </c>
      <c r="Y63" s="34">
        <v>36249</v>
      </c>
      <c r="Z63" s="35">
        <v>44998</v>
      </c>
    </row>
    <row r="64" spans="1:26" ht="14.25" customHeight="1" x14ac:dyDescent="0.3">
      <c r="A64" s="31" t="s">
        <v>118</v>
      </c>
      <c r="B64" s="32">
        <v>66349</v>
      </c>
      <c r="C64" s="33">
        <v>63080</v>
      </c>
      <c r="D64" s="34">
        <v>64140</v>
      </c>
      <c r="E64" s="32">
        <v>78610</v>
      </c>
      <c r="F64" s="33">
        <v>78051</v>
      </c>
      <c r="G64" s="34">
        <v>78260</v>
      </c>
      <c r="H64" s="33">
        <v>45360</v>
      </c>
      <c r="I64" s="33">
        <v>43631</v>
      </c>
      <c r="J64" s="34">
        <v>44405</v>
      </c>
      <c r="K64" s="32">
        <v>48693</v>
      </c>
      <c r="L64" s="33">
        <v>48234</v>
      </c>
      <c r="M64" s="34">
        <v>48432</v>
      </c>
      <c r="N64" s="32">
        <v>70721</v>
      </c>
      <c r="O64" s="33">
        <v>76974</v>
      </c>
      <c r="P64" s="34">
        <v>73847</v>
      </c>
      <c r="Q64" s="32">
        <v>31676</v>
      </c>
      <c r="R64" s="33">
        <v>34965</v>
      </c>
      <c r="S64" s="34">
        <v>32766</v>
      </c>
      <c r="T64" s="32" t="s">
        <v>63</v>
      </c>
      <c r="U64" s="33" t="s">
        <v>63</v>
      </c>
      <c r="V64" s="34" t="s">
        <v>63</v>
      </c>
      <c r="W64" s="32">
        <v>32669</v>
      </c>
      <c r="X64" s="33">
        <v>37021</v>
      </c>
      <c r="Y64" s="34">
        <v>34136</v>
      </c>
      <c r="Z64" s="35">
        <v>41523</v>
      </c>
    </row>
    <row r="65" spans="1:26" ht="14.25" customHeight="1" x14ac:dyDescent="0.3">
      <c r="A65" s="31" t="s">
        <v>119</v>
      </c>
      <c r="B65" s="32">
        <v>75769</v>
      </c>
      <c r="C65" s="33">
        <v>74813</v>
      </c>
      <c r="D65" s="34">
        <v>75051</v>
      </c>
      <c r="E65" s="32">
        <v>87612</v>
      </c>
      <c r="F65" s="33">
        <v>90031</v>
      </c>
      <c r="G65" s="34">
        <v>89433</v>
      </c>
      <c r="H65" s="33">
        <v>41476</v>
      </c>
      <c r="I65" s="33">
        <v>42890</v>
      </c>
      <c r="J65" s="34">
        <v>42393</v>
      </c>
      <c r="K65" s="32">
        <v>47009</v>
      </c>
      <c r="L65" s="33">
        <v>50720</v>
      </c>
      <c r="M65" s="34">
        <v>49494</v>
      </c>
      <c r="N65" s="32">
        <v>49808</v>
      </c>
      <c r="O65" s="33">
        <v>57261</v>
      </c>
      <c r="P65" s="34">
        <v>53302</v>
      </c>
      <c r="Q65" s="32">
        <v>28637</v>
      </c>
      <c r="R65" s="33">
        <v>34906</v>
      </c>
      <c r="S65" s="34">
        <v>31088</v>
      </c>
      <c r="T65" s="32">
        <v>18949</v>
      </c>
      <c r="U65" s="33">
        <v>20044</v>
      </c>
      <c r="V65" s="34">
        <v>19788</v>
      </c>
      <c r="W65" s="32">
        <v>29175</v>
      </c>
      <c r="X65" s="33">
        <v>31957</v>
      </c>
      <c r="Y65" s="34">
        <v>30460</v>
      </c>
      <c r="Z65" s="35">
        <v>39560</v>
      </c>
    </row>
    <row r="66" spans="1:26" ht="14.25" customHeight="1" x14ac:dyDescent="0.3">
      <c r="A66" s="31" t="s">
        <v>120</v>
      </c>
      <c r="B66" s="32" t="s">
        <v>63</v>
      </c>
      <c r="C66" s="33" t="s">
        <v>63</v>
      </c>
      <c r="D66" s="34" t="s">
        <v>63</v>
      </c>
      <c r="E66" s="32">
        <v>53204</v>
      </c>
      <c r="F66" s="33">
        <v>47553</v>
      </c>
      <c r="G66" s="34">
        <v>49865</v>
      </c>
      <c r="H66" s="33">
        <v>28435</v>
      </c>
      <c r="I66" s="33">
        <v>24804</v>
      </c>
      <c r="J66" s="34">
        <v>26310</v>
      </c>
      <c r="K66" s="32">
        <v>37032</v>
      </c>
      <c r="L66" s="33">
        <v>32822</v>
      </c>
      <c r="M66" s="34">
        <v>34560</v>
      </c>
      <c r="N66" s="32" t="s">
        <v>63</v>
      </c>
      <c r="O66" s="33" t="s">
        <v>63</v>
      </c>
      <c r="P66" s="34" t="s">
        <v>63</v>
      </c>
      <c r="Q66" s="32">
        <v>23776</v>
      </c>
      <c r="R66" s="33">
        <v>25027</v>
      </c>
      <c r="S66" s="34">
        <v>24281</v>
      </c>
      <c r="T66" s="32" t="s">
        <v>63</v>
      </c>
      <c r="U66" s="33" t="s">
        <v>63</v>
      </c>
      <c r="V66" s="34" t="s">
        <v>63</v>
      </c>
      <c r="W66" s="32">
        <v>25614</v>
      </c>
      <c r="X66" s="33">
        <v>24938</v>
      </c>
      <c r="Y66" s="34">
        <v>25306</v>
      </c>
      <c r="Z66" s="35">
        <v>29750</v>
      </c>
    </row>
    <row r="67" spans="1:26" ht="14.25" customHeight="1" x14ac:dyDescent="0.3">
      <c r="A67" s="31" t="s">
        <v>121</v>
      </c>
      <c r="B67" s="32" t="s">
        <v>63</v>
      </c>
      <c r="C67" s="33">
        <v>62051</v>
      </c>
      <c r="D67" s="34">
        <v>62095</v>
      </c>
      <c r="E67" s="32">
        <v>80542</v>
      </c>
      <c r="F67" s="33">
        <v>78719</v>
      </c>
      <c r="G67" s="34">
        <v>79606</v>
      </c>
      <c r="H67" s="33">
        <v>45582</v>
      </c>
      <c r="I67" s="33">
        <v>45463</v>
      </c>
      <c r="J67" s="34">
        <v>45515</v>
      </c>
      <c r="K67" s="32">
        <v>47953</v>
      </c>
      <c r="L67" s="33">
        <v>48035</v>
      </c>
      <c r="M67" s="34">
        <v>48000</v>
      </c>
      <c r="N67" s="32">
        <v>55871</v>
      </c>
      <c r="O67" s="33">
        <v>58527</v>
      </c>
      <c r="P67" s="34">
        <v>57283</v>
      </c>
      <c r="Q67" s="32">
        <v>27229</v>
      </c>
      <c r="R67" s="33">
        <v>29096</v>
      </c>
      <c r="S67" s="34">
        <v>27996</v>
      </c>
      <c r="T67" s="32">
        <v>21607</v>
      </c>
      <c r="U67" s="33">
        <v>22543</v>
      </c>
      <c r="V67" s="34">
        <v>22288</v>
      </c>
      <c r="W67" s="32">
        <v>28780</v>
      </c>
      <c r="X67" s="33">
        <v>30339</v>
      </c>
      <c r="Y67" s="34">
        <v>29501</v>
      </c>
      <c r="Z67" s="35">
        <v>37199</v>
      </c>
    </row>
    <row r="68" spans="1:26" ht="14.25" customHeight="1" x14ac:dyDescent="0.3">
      <c r="A68" s="31" t="s">
        <v>122</v>
      </c>
      <c r="B68" s="32">
        <v>76907</v>
      </c>
      <c r="C68" s="33">
        <v>78676</v>
      </c>
      <c r="D68" s="34">
        <v>78280</v>
      </c>
      <c r="E68" s="32">
        <v>72366</v>
      </c>
      <c r="F68" s="33">
        <v>83523</v>
      </c>
      <c r="G68" s="34">
        <v>81551</v>
      </c>
      <c r="H68" s="33">
        <v>40768</v>
      </c>
      <c r="I68" s="33">
        <v>43630</v>
      </c>
      <c r="J68" s="34">
        <v>42468</v>
      </c>
      <c r="K68" s="32">
        <v>44235</v>
      </c>
      <c r="L68" s="33">
        <v>51336</v>
      </c>
      <c r="M68" s="34">
        <v>48685</v>
      </c>
      <c r="N68" s="32">
        <v>55890</v>
      </c>
      <c r="O68" s="33">
        <v>53740</v>
      </c>
      <c r="P68" s="34">
        <v>54628</v>
      </c>
      <c r="Q68" s="32">
        <v>28401</v>
      </c>
      <c r="R68" s="33">
        <v>32516</v>
      </c>
      <c r="S68" s="34">
        <v>30079</v>
      </c>
      <c r="T68" s="32">
        <v>19335</v>
      </c>
      <c r="U68" s="33">
        <v>20480</v>
      </c>
      <c r="V68" s="34">
        <v>20191</v>
      </c>
      <c r="W68" s="32">
        <v>29108</v>
      </c>
      <c r="X68" s="33">
        <v>31978</v>
      </c>
      <c r="Y68" s="34">
        <v>30406</v>
      </c>
      <c r="Z68" s="35">
        <v>39206</v>
      </c>
    </row>
    <row r="69" spans="1:26" ht="14.25" customHeight="1" x14ac:dyDescent="0.3">
      <c r="A69" s="31" t="s">
        <v>123</v>
      </c>
      <c r="B69" s="32" t="s">
        <v>63</v>
      </c>
      <c r="C69" s="33" t="s">
        <v>63</v>
      </c>
      <c r="D69" s="34" t="s">
        <v>63</v>
      </c>
      <c r="E69" s="32" t="s">
        <v>63</v>
      </c>
      <c r="F69" s="33" t="s">
        <v>63</v>
      </c>
      <c r="G69" s="34">
        <v>71741</v>
      </c>
      <c r="H69" s="33">
        <v>43663</v>
      </c>
      <c r="I69" s="33">
        <v>43632</v>
      </c>
      <c r="J69" s="34">
        <v>43649</v>
      </c>
      <c r="K69" s="32">
        <v>46697</v>
      </c>
      <c r="L69" s="33">
        <v>46197</v>
      </c>
      <c r="M69" s="34">
        <v>46470</v>
      </c>
      <c r="N69" s="32" t="s">
        <v>63</v>
      </c>
      <c r="O69" s="33">
        <v>53985</v>
      </c>
      <c r="P69" s="34">
        <v>49889</v>
      </c>
      <c r="Q69" s="32">
        <v>28421</v>
      </c>
      <c r="R69" s="33">
        <v>29572</v>
      </c>
      <c r="S69" s="34">
        <v>28790</v>
      </c>
      <c r="T69" s="32">
        <v>17229</v>
      </c>
      <c r="U69" s="33">
        <v>19444</v>
      </c>
      <c r="V69" s="34">
        <v>18586</v>
      </c>
      <c r="W69" s="32">
        <v>27477</v>
      </c>
      <c r="X69" s="33">
        <v>30512</v>
      </c>
      <c r="Y69" s="34">
        <v>28792</v>
      </c>
      <c r="Z69" s="35">
        <v>36504</v>
      </c>
    </row>
    <row r="70" spans="1:26" ht="14.25" customHeight="1" x14ac:dyDescent="0.3">
      <c r="A70" s="31" t="s">
        <v>124</v>
      </c>
      <c r="B70" s="32">
        <v>78188</v>
      </c>
      <c r="C70" s="33">
        <v>83226</v>
      </c>
      <c r="D70" s="34">
        <v>82159</v>
      </c>
      <c r="E70" s="32">
        <v>80535</v>
      </c>
      <c r="F70" s="33">
        <v>95256</v>
      </c>
      <c r="G70" s="34">
        <v>91891</v>
      </c>
      <c r="H70" s="33">
        <v>40713</v>
      </c>
      <c r="I70" s="33">
        <v>44467</v>
      </c>
      <c r="J70" s="34">
        <v>42917</v>
      </c>
      <c r="K70" s="32">
        <v>44478</v>
      </c>
      <c r="L70" s="33">
        <v>53451</v>
      </c>
      <c r="M70" s="34">
        <v>50058</v>
      </c>
      <c r="N70" s="32">
        <v>80498</v>
      </c>
      <c r="O70" s="33">
        <v>81149</v>
      </c>
      <c r="P70" s="34">
        <v>80877</v>
      </c>
      <c r="Q70" s="32">
        <v>28047</v>
      </c>
      <c r="R70" s="33">
        <v>31674</v>
      </c>
      <c r="S70" s="34">
        <v>29614</v>
      </c>
      <c r="T70" s="32">
        <v>17162</v>
      </c>
      <c r="U70" s="33">
        <v>17787</v>
      </c>
      <c r="V70" s="34">
        <v>17644</v>
      </c>
      <c r="W70" s="32">
        <v>28247</v>
      </c>
      <c r="X70" s="33">
        <v>29262</v>
      </c>
      <c r="Y70" s="34">
        <v>28752</v>
      </c>
      <c r="Z70" s="35">
        <v>39106</v>
      </c>
    </row>
    <row r="71" spans="1:26" ht="14.25" customHeight="1" x14ac:dyDescent="0.3">
      <c r="A71" s="31" t="s">
        <v>125</v>
      </c>
      <c r="B71" s="32">
        <v>65606</v>
      </c>
      <c r="C71" s="33">
        <v>71391</v>
      </c>
      <c r="D71" s="34">
        <v>70021</v>
      </c>
      <c r="E71" s="32">
        <v>85867</v>
      </c>
      <c r="F71" s="33">
        <v>82770</v>
      </c>
      <c r="G71" s="34">
        <v>83905</v>
      </c>
      <c r="H71" s="33">
        <v>40624</v>
      </c>
      <c r="I71" s="33">
        <v>41816</v>
      </c>
      <c r="J71" s="34">
        <v>41324</v>
      </c>
      <c r="K71" s="32">
        <v>44238</v>
      </c>
      <c r="L71" s="33">
        <v>47197</v>
      </c>
      <c r="M71" s="34">
        <v>46023</v>
      </c>
      <c r="N71" s="32">
        <v>54577</v>
      </c>
      <c r="O71" s="33">
        <v>54425</v>
      </c>
      <c r="P71" s="34">
        <v>54499</v>
      </c>
      <c r="Q71" s="32">
        <v>24418</v>
      </c>
      <c r="R71" s="33">
        <v>30960</v>
      </c>
      <c r="S71" s="34">
        <v>26748</v>
      </c>
      <c r="T71" s="32">
        <v>21600</v>
      </c>
      <c r="U71" s="33">
        <v>22252</v>
      </c>
      <c r="V71" s="34">
        <v>21926</v>
      </c>
      <c r="W71" s="32">
        <v>26332</v>
      </c>
      <c r="X71" s="33">
        <v>32986</v>
      </c>
      <c r="Y71" s="34">
        <v>28854</v>
      </c>
      <c r="Z71" s="35">
        <v>37721</v>
      </c>
    </row>
    <row r="72" spans="1:26" ht="14.25" customHeight="1" x14ac:dyDescent="0.3">
      <c r="A72" s="31" t="s">
        <v>126</v>
      </c>
      <c r="B72" s="32" t="s">
        <v>63</v>
      </c>
      <c r="C72" s="33" t="s">
        <v>63</v>
      </c>
      <c r="D72" s="34" t="s">
        <v>63</v>
      </c>
      <c r="E72" s="32" t="s">
        <v>63</v>
      </c>
      <c r="F72" s="33">
        <v>80147</v>
      </c>
      <c r="G72" s="34">
        <v>77609</v>
      </c>
      <c r="H72" s="33">
        <v>37662</v>
      </c>
      <c r="I72" s="33">
        <v>38553</v>
      </c>
      <c r="J72" s="34">
        <v>38071</v>
      </c>
      <c r="K72" s="32">
        <v>38996</v>
      </c>
      <c r="L72" s="33">
        <v>45087</v>
      </c>
      <c r="M72" s="34">
        <v>42014</v>
      </c>
      <c r="N72" s="32">
        <v>48741</v>
      </c>
      <c r="O72" s="33">
        <v>53759</v>
      </c>
      <c r="P72" s="34">
        <v>51455</v>
      </c>
      <c r="Q72" s="32">
        <v>25542</v>
      </c>
      <c r="R72" s="33">
        <v>29031</v>
      </c>
      <c r="S72" s="34">
        <v>26766</v>
      </c>
      <c r="T72" s="32">
        <v>18475</v>
      </c>
      <c r="U72" s="33">
        <v>21354</v>
      </c>
      <c r="V72" s="34">
        <v>20569</v>
      </c>
      <c r="W72" s="32">
        <v>26163</v>
      </c>
      <c r="X72" s="33">
        <v>28240</v>
      </c>
      <c r="Y72" s="34">
        <v>27116</v>
      </c>
      <c r="Z72" s="35">
        <v>33860</v>
      </c>
    </row>
    <row r="73" spans="1:26" ht="14.25" customHeight="1" x14ac:dyDescent="0.3">
      <c r="A73" s="31" t="s">
        <v>127</v>
      </c>
      <c r="B73" s="32" t="s">
        <v>63</v>
      </c>
      <c r="C73" s="33">
        <v>65790</v>
      </c>
      <c r="D73" s="34">
        <v>65719</v>
      </c>
      <c r="E73" s="32">
        <v>64870</v>
      </c>
      <c r="F73" s="33">
        <v>98947</v>
      </c>
      <c r="G73" s="34">
        <v>88620</v>
      </c>
      <c r="H73" s="33">
        <v>43832</v>
      </c>
      <c r="I73" s="33">
        <v>44010</v>
      </c>
      <c r="J73" s="34">
        <v>43936</v>
      </c>
      <c r="K73" s="32">
        <v>44708</v>
      </c>
      <c r="L73" s="33">
        <v>48386</v>
      </c>
      <c r="M73" s="34">
        <v>46942</v>
      </c>
      <c r="N73" s="32">
        <v>58664</v>
      </c>
      <c r="O73" s="33">
        <v>59934</v>
      </c>
      <c r="P73" s="34">
        <v>59281</v>
      </c>
      <c r="Q73" s="32">
        <v>30256</v>
      </c>
      <c r="R73" s="33">
        <v>32104</v>
      </c>
      <c r="S73" s="34">
        <v>31003</v>
      </c>
      <c r="T73" s="32">
        <v>18732</v>
      </c>
      <c r="U73" s="33">
        <v>20277</v>
      </c>
      <c r="V73" s="34">
        <v>20105</v>
      </c>
      <c r="W73" s="32">
        <v>31108</v>
      </c>
      <c r="X73" s="33">
        <v>30153</v>
      </c>
      <c r="Y73" s="34">
        <v>30652</v>
      </c>
      <c r="Z73" s="35">
        <v>39295</v>
      </c>
    </row>
    <row r="74" spans="1:26" ht="14.25" customHeight="1" x14ac:dyDescent="0.3">
      <c r="A74" s="31" t="s">
        <v>128</v>
      </c>
      <c r="B74" s="32" t="s">
        <v>63</v>
      </c>
      <c r="C74" s="33" t="s">
        <v>63</v>
      </c>
      <c r="D74" s="34" t="s">
        <v>63</v>
      </c>
      <c r="E74" s="32" t="s">
        <v>63</v>
      </c>
      <c r="F74" s="33" t="s">
        <v>63</v>
      </c>
      <c r="G74" s="34">
        <v>60807</v>
      </c>
      <c r="H74" s="33">
        <v>36560</v>
      </c>
      <c r="I74" s="33">
        <v>39684</v>
      </c>
      <c r="J74" s="34">
        <v>38723</v>
      </c>
      <c r="K74" s="32">
        <v>37967</v>
      </c>
      <c r="L74" s="33">
        <v>46063</v>
      </c>
      <c r="M74" s="34">
        <v>43919</v>
      </c>
      <c r="N74" s="32" t="s">
        <v>63</v>
      </c>
      <c r="O74" s="33" t="s">
        <v>63</v>
      </c>
      <c r="P74" s="34" t="s">
        <v>63</v>
      </c>
      <c r="Q74" s="32">
        <v>24454</v>
      </c>
      <c r="R74" s="33">
        <v>30379</v>
      </c>
      <c r="S74" s="34">
        <v>27628</v>
      </c>
      <c r="T74" s="32" t="s">
        <v>63</v>
      </c>
      <c r="U74" s="33">
        <v>21160</v>
      </c>
      <c r="V74" s="34">
        <v>20920</v>
      </c>
      <c r="W74" s="32">
        <v>26086</v>
      </c>
      <c r="X74" s="33">
        <v>28628</v>
      </c>
      <c r="Y74" s="34">
        <v>27611</v>
      </c>
      <c r="Z74" s="35">
        <v>35104</v>
      </c>
    </row>
    <row r="75" spans="1:26" ht="14.25" customHeight="1" x14ac:dyDescent="0.3">
      <c r="A75" s="31" t="s">
        <v>129</v>
      </c>
      <c r="B75" s="32">
        <v>76527</v>
      </c>
      <c r="C75" s="33">
        <v>83603</v>
      </c>
      <c r="D75" s="34">
        <v>82253</v>
      </c>
      <c r="E75" s="32">
        <v>82152</v>
      </c>
      <c r="F75" s="33">
        <v>104731</v>
      </c>
      <c r="G75" s="34">
        <v>100374</v>
      </c>
      <c r="H75" s="33">
        <v>42004</v>
      </c>
      <c r="I75" s="33">
        <v>44629</v>
      </c>
      <c r="J75" s="34">
        <v>43600</v>
      </c>
      <c r="K75" s="32">
        <v>45047</v>
      </c>
      <c r="L75" s="33">
        <v>53327</v>
      </c>
      <c r="M75" s="34">
        <v>50349</v>
      </c>
      <c r="N75" s="32">
        <v>52426</v>
      </c>
      <c r="O75" s="33">
        <v>59613</v>
      </c>
      <c r="P75" s="34">
        <v>56020</v>
      </c>
      <c r="Q75" s="32">
        <v>28650</v>
      </c>
      <c r="R75" s="33">
        <v>32908</v>
      </c>
      <c r="S75" s="34">
        <v>30255</v>
      </c>
      <c r="T75" s="32">
        <v>20767</v>
      </c>
      <c r="U75" s="33">
        <v>22910</v>
      </c>
      <c r="V75" s="34">
        <v>22114</v>
      </c>
      <c r="W75" s="32">
        <v>28893</v>
      </c>
      <c r="X75" s="33">
        <v>32087</v>
      </c>
      <c r="Y75" s="34">
        <v>30254</v>
      </c>
      <c r="Z75" s="35">
        <v>40485</v>
      </c>
    </row>
    <row r="76" spans="1:26" ht="14.25" customHeight="1" x14ac:dyDescent="0.3">
      <c r="A76" s="31" t="s">
        <v>130</v>
      </c>
      <c r="B76" s="32" t="s">
        <v>63</v>
      </c>
      <c r="C76" s="33" t="s">
        <v>63</v>
      </c>
      <c r="D76" s="34" t="s">
        <v>63</v>
      </c>
      <c r="E76" s="32">
        <v>76244</v>
      </c>
      <c r="F76" s="33">
        <v>77113</v>
      </c>
      <c r="G76" s="34">
        <v>76848</v>
      </c>
      <c r="H76" s="33">
        <v>38529</v>
      </c>
      <c r="I76" s="33">
        <v>43449</v>
      </c>
      <c r="J76" s="34">
        <v>40724</v>
      </c>
      <c r="K76" s="32">
        <v>43527</v>
      </c>
      <c r="L76" s="33">
        <v>53589</v>
      </c>
      <c r="M76" s="34">
        <v>48558</v>
      </c>
      <c r="N76" s="32" t="s">
        <v>63</v>
      </c>
      <c r="O76" s="33" t="s">
        <v>63</v>
      </c>
      <c r="P76" s="34" t="s">
        <v>63</v>
      </c>
      <c r="Q76" s="32">
        <v>32087</v>
      </c>
      <c r="R76" s="33">
        <v>33275</v>
      </c>
      <c r="S76" s="34">
        <v>32366</v>
      </c>
      <c r="T76" s="32" t="s">
        <v>63</v>
      </c>
      <c r="U76" s="33" t="s">
        <v>63</v>
      </c>
      <c r="V76" s="34" t="s">
        <v>63</v>
      </c>
      <c r="W76" s="32">
        <v>32536</v>
      </c>
      <c r="X76" s="33">
        <v>40218</v>
      </c>
      <c r="Y76" s="34">
        <v>34703</v>
      </c>
      <c r="Z76" s="35">
        <v>45922</v>
      </c>
    </row>
    <row r="77" spans="1:26" ht="14.25" customHeight="1" x14ac:dyDescent="0.3">
      <c r="A77" s="31" t="s">
        <v>131</v>
      </c>
      <c r="B77" s="32">
        <v>68422</v>
      </c>
      <c r="C77" s="33">
        <v>70376</v>
      </c>
      <c r="D77" s="34">
        <v>69259</v>
      </c>
      <c r="E77" s="32">
        <v>79611</v>
      </c>
      <c r="F77" s="33">
        <v>90168</v>
      </c>
      <c r="G77" s="34">
        <v>85576</v>
      </c>
      <c r="H77" s="33">
        <v>45704</v>
      </c>
      <c r="I77" s="33">
        <v>49889</v>
      </c>
      <c r="J77" s="34">
        <v>47656</v>
      </c>
      <c r="K77" s="32">
        <v>49604</v>
      </c>
      <c r="L77" s="33">
        <v>55480</v>
      </c>
      <c r="M77" s="34">
        <v>52392</v>
      </c>
      <c r="N77" s="32">
        <v>59058</v>
      </c>
      <c r="O77" s="33">
        <v>61035</v>
      </c>
      <c r="P77" s="34">
        <v>60090</v>
      </c>
      <c r="Q77" s="32">
        <v>34436</v>
      </c>
      <c r="R77" s="33">
        <v>36699</v>
      </c>
      <c r="S77" s="34">
        <v>35350</v>
      </c>
      <c r="T77" s="32">
        <v>26642</v>
      </c>
      <c r="U77" s="33">
        <v>26396</v>
      </c>
      <c r="V77" s="34">
        <v>26436</v>
      </c>
      <c r="W77" s="32">
        <v>36156</v>
      </c>
      <c r="X77" s="33">
        <v>37207</v>
      </c>
      <c r="Y77" s="34">
        <v>36640</v>
      </c>
      <c r="Z77" s="35">
        <v>42070</v>
      </c>
    </row>
    <row r="78" spans="1:26" ht="14.25" customHeight="1" x14ac:dyDescent="0.3">
      <c r="A78" s="31" t="s">
        <v>132</v>
      </c>
      <c r="B78" s="32" t="s">
        <v>63</v>
      </c>
      <c r="C78" s="33">
        <v>230572</v>
      </c>
      <c r="D78" s="34">
        <v>229851</v>
      </c>
      <c r="E78" s="32" t="s">
        <v>63</v>
      </c>
      <c r="F78" s="33">
        <v>253595</v>
      </c>
      <c r="G78" s="34">
        <v>247995</v>
      </c>
      <c r="H78" s="33">
        <v>136785</v>
      </c>
      <c r="I78" s="33">
        <v>152664</v>
      </c>
      <c r="J78" s="34">
        <v>147371</v>
      </c>
      <c r="K78" s="32">
        <v>153525</v>
      </c>
      <c r="L78" s="33">
        <v>192164</v>
      </c>
      <c r="M78" s="34">
        <v>182504</v>
      </c>
      <c r="N78" s="32">
        <v>74295</v>
      </c>
      <c r="O78" s="33">
        <v>85391</v>
      </c>
      <c r="P78" s="34">
        <v>77571</v>
      </c>
      <c r="Q78" s="32">
        <v>32718</v>
      </c>
      <c r="R78" s="33">
        <v>35757</v>
      </c>
      <c r="S78" s="34">
        <v>33638</v>
      </c>
      <c r="T78" s="32">
        <v>22548</v>
      </c>
      <c r="U78" s="33">
        <v>25952</v>
      </c>
      <c r="V78" s="34">
        <v>24569</v>
      </c>
      <c r="W78" s="32">
        <v>40719</v>
      </c>
      <c r="X78" s="33">
        <v>43619</v>
      </c>
      <c r="Y78" s="34">
        <v>41643</v>
      </c>
      <c r="Z78" s="35">
        <v>64391</v>
      </c>
    </row>
    <row r="79" spans="1:26" ht="14.25" customHeight="1" x14ac:dyDescent="0.3">
      <c r="A79" s="31" t="s">
        <v>133</v>
      </c>
      <c r="B79" s="32" t="s">
        <v>63</v>
      </c>
      <c r="C79" s="33" t="s">
        <v>63</v>
      </c>
      <c r="D79" s="34" t="s">
        <v>63</v>
      </c>
      <c r="E79" s="32" t="s">
        <v>63</v>
      </c>
      <c r="F79" s="33" t="s">
        <v>63</v>
      </c>
      <c r="G79" s="34">
        <v>79516</v>
      </c>
      <c r="H79" s="33">
        <v>44956</v>
      </c>
      <c r="I79" s="33">
        <v>45728</v>
      </c>
      <c r="J79" s="34">
        <v>45372</v>
      </c>
      <c r="K79" s="32">
        <v>51466</v>
      </c>
      <c r="L79" s="33">
        <v>61315</v>
      </c>
      <c r="M79" s="34">
        <v>56991</v>
      </c>
      <c r="N79" s="32">
        <v>46859</v>
      </c>
      <c r="O79" s="33">
        <v>60770</v>
      </c>
      <c r="P79" s="34">
        <v>54362</v>
      </c>
      <c r="Q79" s="32">
        <v>33436</v>
      </c>
      <c r="R79" s="33">
        <v>36549</v>
      </c>
      <c r="S79" s="34">
        <v>34996</v>
      </c>
      <c r="T79" s="32" t="s">
        <v>63</v>
      </c>
      <c r="U79" s="33">
        <v>26455</v>
      </c>
      <c r="V79" s="34">
        <v>26119</v>
      </c>
      <c r="W79" s="32">
        <v>35059</v>
      </c>
      <c r="X79" s="33">
        <v>39783</v>
      </c>
      <c r="Y79" s="34">
        <v>37474</v>
      </c>
      <c r="Z79" s="35">
        <v>38678</v>
      </c>
    </row>
    <row r="80" spans="1:26" ht="14.25" customHeight="1" x14ac:dyDescent="0.3">
      <c r="A80" s="31" t="s">
        <v>134</v>
      </c>
      <c r="B80" s="32" t="s">
        <v>63</v>
      </c>
      <c r="C80" s="33">
        <v>56514</v>
      </c>
      <c r="D80" s="34">
        <v>56779</v>
      </c>
      <c r="E80" s="32">
        <v>60031</v>
      </c>
      <c r="F80" s="33">
        <v>64636</v>
      </c>
      <c r="G80" s="34">
        <v>62978</v>
      </c>
      <c r="H80" s="33">
        <v>46413</v>
      </c>
      <c r="I80" s="33">
        <v>47723</v>
      </c>
      <c r="J80" s="34">
        <v>47194</v>
      </c>
      <c r="K80" s="32">
        <v>48145</v>
      </c>
      <c r="L80" s="33">
        <v>50279</v>
      </c>
      <c r="M80" s="34">
        <v>49449</v>
      </c>
      <c r="N80" s="32">
        <v>59438</v>
      </c>
      <c r="O80" s="33">
        <v>62501</v>
      </c>
      <c r="P80" s="34">
        <v>61420</v>
      </c>
      <c r="Q80" s="32">
        <v>33613</v>
      </c>
      <c r="R80" s="33">
        <v>36653</v>
      </c>
      <c r="S80" s="34">
        <v>35180</v>
      </c>
      <c r="T80" s="32">
        <v>25490</v>
      </c>
      <c r="U80" s="33">
        <v>22475</v>
      </c>
      <c r="V80" s="34">
        <v>22939</v>
      </c>
      <c r="W80" s="32">
        <v>34586</v>
      </c>
      <c r="X80" s="33">
        <v>36476</v>
      </c>
      <c r="Y80" s="34">
        <v>35633</v>
      </c>
      <c r="Z80" s="35">
        <v>41871</v>
      </c>
    </row>
    <row r="81" spans="1:26" ht="14.25" customHeight="1" x14ac:dyDescent="0.3">
      <c r="A81" s="31" t="s">
        <v>135</v>
      </c>
      <c r="B81" s="32" t="s">
        <v>63</v>
      </c>
      <c r="C81" s="33">
        <v>72945</v>
      </c>
      <c r="D81" s="34">
        <v>72396</v>
      </c>
      <c r="E81" s="32">
        <v>70674</v>
      </c>
      <c r="F81" s="33">
        <v>79055</v>
      </c>
      <c r="G81" s="34">
        <v>75965</v>
      </c>
      <c r="H81" s="33">
        <v>43788</v>
      </c>
      <c r="I81" s="33">
        <v>44463</v>
      </c>
      <c r="J81" s="34">
        <v>44129</v>
      </c>
      <c r="K81" s="32">
        <v>45863</v>
      </c>
      <c r="L81" s="33">
        <v>49694</v>
      </c>
      <c r="M81" s="34">
        <v>47890</v>
      </c>
      <c r="N81" s="32">
        <v>54525</v>
      </c>
      <c r="O81" s="33">
        <v>61450</v>
      </c>
      <c r="P81" s="34">
        <v>57990</v>
      </c>
      <c r="Q81" s="32">
        <v>28411</v>
      </c>
      <c r="R81" s="33">
        <v>31807</v>
      </c>
      <c r="S81" s="34">
        <v>29824</v>
      </c>
      <c r="T81" s="32" t="s">
        <v>63</v>
      </c>
      <c r="U81" s="33">
        <v>23633</v>
      </c>
      <c r="V81" s="34">
        <v>23295</v>
      </c>
      <c r="W81" s="32">
        <v>30110</v>
      </c>
      <c r="X81" s="33">
        <v>33123</v>
      </c>
      <c r="Y81" s="34">
        <v>31486</v>
      </c>
      <c r="Z81" s="35">
        <v>40437</v>
      </c>
    </row>
    <row r="82" spans="1:26" ht="14.25" customHeight="1" x14ac:dyDescent="0.3">
      <c r="A82" s="31" t="s">
        <v>136</v>
      </c>
      <c r="B82" s="32">
        <v>93282</v>
      </c>
      <c r="C82" s="33">
        <v>100512</v>
      </c>
      <c r="D82" s="34">
        <v>98598</v>
      </c>
      <c r="E82" s="32">
        <v>95044</v>
      </c>
      <c r="F82" s="33">
        <v>119312</v>
      </c>
      <c r="G82" s="34">
        <v>112840</v>
      </c>
      <c r="H82" s="33">
        <v>48989</v>
      </c>
      <c r="I82" s="33">
        <v>53683</v>
      </c>
      <c r="J82" s="34">
        <v>51774</v>
      </c>
      <c r="K82" s="32">
        <v>56855</v>
      </c>
      <c r="L82" s="33">
        <v>68057</v>
      </c>
      <c r="M82" s="34">
        <v>63894</v>
      </c>
      <c r="N82" s="32">
        <v>90193</v>
      </c>
      <c r="O82" s="33">
        <v>86514</v>
      </c>
      <c r="P82" s="34">
        <v>87582</v>
      </c>
      <c r="Q82" s="32">
        <v>36204</v>
      </c>
      <c r="R82" s="33">
        <v>39437</v>
      </c>
      <c r="S82" s="34">
        <v>37507</v>
      </c>
      <c r="T82" s="32">
        <v>23845</v>
      </c>
      <c r="U82" s="33">
        <v>25492</v>
      </c>
      <c r="V82" s="34">
        <v>25007</v>
      </c>
      <c r="W82" s="32">
        <v>35957</v>
      </c>
      <c r="X82" s="33">
        <v>38054</v>
      </c>
      <c r="Y82" s="34">
        <v>36933</v>
      </c>
      <c r="Z82" s="35">
        <v>49194</v>
      </c>
    </row>
    <row r="83" spans="1:26" ht="14.25" customHeight="1" x14ac:dyDescent="0.3">
      <c r="A83" s="31" t="s">
        <v>137</v>
      </c>
      <c r="B83" s="32">
        <v>82613</v>
      </c>
      <c r="C83" s="33">
        <v>88315</v>
      </c>
      <c r="D83" s="34">
        <v>86520</v>
      </c>
      <c r="E83" s="32" t="s">
        <v>63</v>
      </c>
      <c r="F83" s="33">
        <v>76450</v>
      </c>
      <c r="G83" s="34">
        <v>77055</v>
      </c>
      <c r="H83" s="33">
        <v>43556</v>
      </c>
      <c r="I83" s="33">
        <v>47150</v>
      </c>
      <c r="J83" s="34">
        <v>44920</v>
      </c>
      <c r="K83" s="32">
        <v>46365</v>
      </c>
      <c r="L83" s="33">
        <v>55575</v>
      </c>
      <c r="M83" s="34">
        <v>50242</v>
      </c>
      <c r="N83" s="32">
        <v>58190</v>
      </c>
      <c r="O83" s="33">
        <v>68302</v>
      </c>
      <c r="P83" s="34">
        <v>63433</v>
      </c>
      <c r="Q83" s="32">
        <v>34454</v>
      </c>
      <c r="R83" s="33">
        <v>38316</v>
      </c>
      <c r="S83" s="34">
        <v>35642</v>
      </c>
      <c r="T83" s="32">
        <v>27024</v>
      </c>
      <c r="U83" s="33">
        <v>28896</v>
      </c>
      <c r="V83" s="34">
        <v>28104</v>
      </c>
      <c r="W83" s="32">
        <v>35340</v>
      </c>
      <c r="X83" s="33">
        <v>40426</v>
      </c>
      <c r="Y83" s="34">
        <v>37070</v>
      </c>
      <c r="Z83" s="35">
        <v>44716</v>
      </c>
    </row>
    <row r="84" spans="1:26" ht="14.25" customHeight="1" x14ac:dyDescent="0.3">
      <c r="A84" s="31" t="s">
        <v>138</v>
      </c>
      <c r="B84" s="32">
        <v>69886</v>
      </c>
      <c r="C84" s="33">
        <v>73721</v>
      </c>
      <c r="D84" s="34">
        <v>72919</v>
      </c>
      <c r="E84" s="32">
        <v>75732</v>
      </c>
      <c r="F84" s="33">
        <v>80742</v>
      </c>
      <c r="G84" s="34">
        <v>79838</v>
      </c>
      <c r="H84" s="33">
        <v>41268</v>
      </c>
      <c r="I84" s="33">
        <v>42474</v>
      </c>
      <c r="J84" s="34">
        <v>42119</v>
      </c>
      <c r="K84" s="32">
        <v>45863</v>
      </c>
      <c r="L84" s="33">
        <v>50122</v>
      </c>
      <c r="M84" s="34">
        <v>48952</v>
      </c>
      <c r="N84" s="32">
        <v>55631</v>
      </c>
      <c r="O84" s="33">
        <v>62316</v>
      </c>
      <c r="P84" s="34">
        <v>59546</v>
      </c>
      <c r="Q84" s="32">
        <v>27557</v>
      </c>
      <c r="R84" s="33">
        <v>32531</v>
      </c>
      <c r="S84" s="34">
        <v>29731</v>
      </c>
      <c r="T84" s="32">
        <v>19481</v>
      </c>
      <c r="U84" s="33">
        <v>19784</v>
      </c>
      <c r="V84" s="34">
        <v>19716</v>
      </c>
      <c r="W84" s="32">
        <v>28230</v>
      </c>
      <c r="X84" s="33">
        <v>30065</v>
      </c>
      <c r="Y84" s="34">
        <v>29205</v>
      </c>
      <c r="Z84" s="35">
        <v>38887</v>
      </c>
    </row>
    <row r="85" spans="1:26" ht="14.25" customHeight="1" x14ac:dyDescent="0.3">
      <c r="A85" s="31" t="s">
        <v>139</v>
      </c>
      <c r="B85" s="32">
        <v>62481</v>
      </c>
      <c r="C85" s="33">
        <v>62651</v>
      </c>
      <c r="D85" s="34">
        <v>62588</v>
      </c>
      <c r="E85" s="32">
        <v>70296</v>
      </c>
      <c r="F85" s="33">
        <v>75985</v>
      </c>
      <c r="G85" s="34">
        <v>73783</v>
      </c>
      <c r="H85" s="33">
        <v>40952</v>
      </c>
      <c r="I85" s="33">
        <v>40839</v>
      </c>
      <c r="J85" s="34">
        <v>40894</v>
      </c>
      <c r="K85" s="32">
        <v>42532</v>
      </c>
      <c r="L85" s="33">
        <v>43517</v>
      </c>
      <c r="M85" s="34">
        <v>43045</v>
      </c>
      <c r="N85" s="32">
        <v>45488</v>
      </c>
      <c r="O85" s="33">
        <v>52802</v>
      </c>
      <c r="P85" s="34">
        <v>48714</v>
      </c>
      <c r="Q85" s="32">
        <v>25644</v>
      </c>
      <c r="R85" s="33">
        <v>28287</v>
      </c>
      <c r="S85" s="34">
        <v>26732</v>
      </c>
      <c r="T85" s="32">
        <v>19826</v>
      </c>
      <c r="U85" s="33">
        <v>19456</v>
      </c>
      <c r="V85" s="34">
        <v>19531</v>
      </c>
      <c r="W85" s="32">
        <v>26799</v>
      </c>
      <c r="X85" s="33">
        <v>27672</v>
      </c>
      <c r="Y85" s="34">
        <v>27211</v>
      </c>
      <c r="Z85" s="35">
        <v>35431</v>
      </c>
    </row>
    <row r="86" spans="1:26" ht="14.25" customHeight="1" x14ac:dyDescent="0.3">
      <c r="A86" s="31" t="s">
        <v>140</v>
      </c>
      <c r="B86" s="32">
        <v>74784</v>
      </c>
      <c r="C86" s="33">
        <v>79791</v>
      </c>
      <c r="D86" s="34">
        <v>78619</v>
      </c>
      <c r="E86" s="32">
        <v>87633</v>
      </c>
      <c r="F86" s="33">
        <v>101015</v>
      </c>
      <c r="G86" s="34">
        <v>97348</v>
      </c>
      <c r="H86" s="33">
        <v>39070</v>
      </c>
      <c r="I86" s="33">
        <v>41522</v>
      </c>
      <c r="J86" s="34">
        <v>40545</v>
      </c>
      <c r="K86" s="32">
        <v>43390</v>
      </c>
      <c r="L86" s="33">
        <v>50304</v>
      </c>
      <c r="M86" s="34">
        <v>47748</v>
      </c>
      <c r="N86" s="32">
        <v>81070</v>
      </c>
      <c r="O86" s="33">
        <v>91253</v>
      </c>
      <c r="P86" s="34">
        <v>86798</v>
      </c>
      <c r="Q86" s="32">
        <v>29408</v>
      </c>
      <c r="R86" s="33">
        <v>32181</v>
      </c>
      <c r="S86" s="34">
        <v>30627</v>
      </c>
      <c r="T86" s="32">
        <v>21176</v>
      </c>
      <c r="U86" s="33">
        <v>22307</v>
      </c>
      <c r="V86" s="34">
        <v>22088</v>
      </c>
      <c r="W86" s="32">
        <v>29688</v>
      </c>
      <c r="X86" s="33">
        <v>30953</v>
      </c>
      <c r="Y86" s="34">
        <v>30314</v>
      </c>
      <c r="Z86" s="35">
        <v>39055</v>
      </c>
    </row>
    <row r="87" spans="1:26" ht="14.25" customHeight="1" x14ac:dyDescent="0.3">
      <c r="A87" s="31" t="s">
        <v>141</v>
      </c>
      <c r="B87" s="32">
        <v>66329</v>
      </c>
      <c r="C87" s="33">
        <v>71253</v>
      </c>
      <c r="D87" s="34">
        <v>69800</v>
      </c>
      <c r="E87" s="32">
        <v>73156</v>
      </c>
      <c r="F87" s="33">
        <v>80965</v>
      </c>
      <c r="G87" s="34">
        <v>76706</v>
      </c>
      <c r="H87" s="33">
        <v>41009</v>
      </c>
      <c r="I87" s="33">
        <v>42363</v>
      </c>
      <c r="J87" s="34">
        <v>41648</v>
      </c>
      <c r="K87" s="32">
        <v>44479</v>
      </c>
      <c r="L87" s="33">
        <v>48253</v>
      </c>
      <c r="M87" s="34">
        <v>46334</v>
      </c>
      <c r="N87" s="32">
        <v>52379</v>
      </c>
      <c r="O87" s="33">
        <v>55752</v>
      </c>
      <c r="P87" s="34">
        <v>53818</v>
      </c>
      <c r="Q87" s="32">
        <v>30236</v>
      </c>
      <c r="R87" s="33">
        <v>34676</v>
      </c>
      <c r="S87" s="34">
        <v>32125</v>
      </c>
      <c r="T87" s="32">
        <v>24538</v>
      </c>
      <c r="U87" s="33">
        <v>20177</v>
      </c>
      <c r="V87" s="34">
        <v>22565</v>
      </c>
      <c r="W87" s="32">
        <v>32714</v>
      </c>
      <c r="X87" s="33">
        <v>36363</v>
      </c>
      <c r="Y87" s="34">
        <v>34274</v>
      </c>
      <c r="Z87" s="35">
        <v>40551</v>
      </c>
    </row>
    <row r="88" spans="1:26" ht="14.25" customHeight="1" x14ac:dyDescent="0.3">
      <c r="A88" s="31" t="s">
        <v>142</v>
      </c>
      <c r="B88" s="32">
        <v>72123</v>
      </c>
      <c r="C88" s="33">
        <v>76731</v>
      </c>
      <c r="D88" s="34">
        <v>75741</v>
      </c>
      <c r="E88" s="32" t="s">
        <v>63</v>
      </c>
      <c r="F88" s="33" t="s">
        <v>63</v>
      </c>
      <c r="G88" s="34" t="s">
        <v>63</v>
      </c>
      <c r="H88" s="33">
        <v>38815</v>
      </c>
      <c r="I88" s="33">
        <v>42617</v>
      </c>
      <c r="J88" s="34">
        <v>41086</v>
      </c>
      <c r="K88" s="32">
        <v>41963</v>
      </c>
      <c r="L88" s="33">
        <v>49902</v>
      </c>
      <c r="M88" s="34">
        <v>46956</v>
      </c>
      <c r="N88" s="32">
        <v>47350</v>
      </c>
      <c r="O88" s="33">
        <v>52091</v>
      </c>
      <c r="P88" s="34">
        <v>49653</v>
      </c>
      <c r="Q88" s="32">
        <v>26363</v>
      </c>
      <c r="R88" s="33">
        <v>31163</v>
      </c>
      <c r="S88" s="34">
        <v>28146</v>
      </c>
      <c r="T88" s="32">
        <v>18970</v>
      </c>
      <c r="U88" s="33">
        <v>18425</v>
      </c>
      <c r="V88" s="34">
        <v>18558</v>
      </c>
      <c r="W88" s="32">
        <v>27204</v>
      </c>
      <c r="X88" s="33">
        <v>29399</v>
      </c>
      <c r="Y88" s="34">
        <v>28166</v>
      </c>
      <c r="Z88" s="35">
        <v>37650</v>
      </c>
    </row>
    <row r="89" spans="1:26" ht="14.25" customHeight="1" x14ac:dyDescent="0.3">
      <c r="A89" s="31" t="s">
        <v>143</v>
      </c>
      <c r="B89" s="32" t="s">
        <v>63</v>
      </c>
      <c r="C89" s="33" t="s">
        <v>63</v>
      </c>
      <c r="D89" s="34" t="s">
        <v>63</v>
      </c>
      <c r="E89" s="32" t="s">
        <v>63</v>
      </c>
      <c r="F89" s="33">
        <v>77483</v>
      </c>
      <c r="G89" s="34">
        <v>75473</v>
      </c>
      <c r="H89" s="33">
        <v>43189</v>
      </c>
      <c r="I89" s="33">
        <v>41839</v>
      </c>
      <c r="J89" s="34">
        <v>42532</v>
      </c>
      <c r="K89" s="32">
        <v>43392</v>
      </c>
      <c r="L89" s="33">
        <v>47576</v>
      </c>
      <c r="M89" s="34">
        <v>45600</v>
      </c>
      <c r="N89" s="32" t="s">
        <v>63</v>
      </c>
      <c r="O89" s="33" t="s">
        <v>63</v>
      </c>
      <c r="P89" s="34">
        <v>44194</v>
      </c>
      <c r="Q89" s="32">
        <v>24764</v>
      </c>
      <c r="R89" s="33">
        <v>22524</v>
      </c>
      <c r="S89" s="34">
        <v>24137</v>
      </c>
      <c r="T89" s="32">
        <v>15662</v>
      </c>
      <c r="U89" s="33">
        <v>20189</v>
      </c>
      <c r="V89" s="34">
        <v>18614</v>
      </c>
      <c r="W89" s="32">
        <v>25438</v>
      </c>
      <c r="X89" s="33">
        <v>23240</v>
      </c>
      <c r="Y89" s="34">
        <v>24637</v>
      </c>
      <c r="Z89" s="35">
        <v>36014</v>
      </c>
    </row>
    <row r="90" spans="1:26" ht="14.25" customHeight="1" x14ac:dyDescent="0.3">
      <c r="A90" s="31" t="s">
        <v>144</v>
      </c>
      <c r="B90" s="32" t="s">
        <v>63</v>
      </c>
      <c r="C90" s="33">
        <v>58140</v>
      </c>
      <c r="D90" s="34">
        <v>58892</v>
      </c>
      <c r="E90" s="32" t="s">
        <v>63</v>
      </c>
      <c r="F90" s="33">
        <v>95480</v>
      </c>
      <c r="G90" s="34">
        <v>87988</v>
      </c>
      <c r="H90" s="33">
        <v>42060</v>
      </c>
      <c r="I90" s="33">
        <v>43670</v>
      </c>
      <c r="J90" s="34">
        <v>42814</v>
      </c>
      <c r="K90" s="32">
        <v>43458</v>
      </c>
      <c r="L90" s="33">
        <v>46814</v>
      </c>
      <c r="M90" s="34">
        <v>45066</v>
      </c>
      <c r="N90" s="32">
        <v>46329</v>
      </c>
      <c r="O90" s="33">
        <v>54601</v>
      </c>
      <c r="P90" s="34">
        <v>50043</v>
      </c>
      <c r="Q90" s="32">
        <v>26378</v>
      </c>
      <c r="R90" s="33">
        <v>30610</v>
      </c>
      <c r="S90" s="34">
        <v>27761</v>
      </c>
      <c r="T90" s="32">
        <v>21991</v>
      </c>
      <c r="U90" s="33" t="s">
        <v>63</v>
      </c>
      <c r="V90" s="34">
        <v>22478</v>
      </c>
      <c r="W90" s="32">
        <v>28008</v>
      </c>
      <c r="X90" s="33">
        <v>34249</v>
      </c>
      <c r="Y90" s="34">
        <v>30079</v>
      </c>
      <c r="Z90" s="35">
        <v>37445</v>
      </c>
    </row>
    <row r="91" spans="1:26" ht="14.25" customHeight="1" x14ac:dyDescent="0.3">
      <c r="A91" s="31" t="s">
        <v>145</v>
      </c>
      <c r="B91" s="32">
        <v>67865</v>
      </c>
      <c r="C91" s="33">
        <v>65779</v>
      </c>
      <c r="D91" s="34">
        <v>66467</v>
      </c>
      <c r="E91" s="32">
        <v>73786</v>
      </c>
      <c r="F91" s="33">
        <v>84069</v>
      </c>
      <c r="G91" s="34">
        <v>81212</v>
      </c>
      <c r="H91" s="33">
        <v>44411</v>
      </c>
      <c r="I91" s="33">
        <v>43071</v>
      </c>
      <c r="J91" s="34">
        <v>43659</v>
      </c>
      <c r="K91" s="32">
        <v>46687</v>
      </c>
      <c r="L91" s="33">
        <v>47427</v>
      </c>
      <c r="M91" s="34">
        <v>47114</v>
      </c>
      <c r="N91" s="32">
        <v>49833</v>
      </c>
      <c r="O91" s="33">
        <v>60946</v>
      </c>
      <c r="P91" s="34">
        <v>54315</v>
      </c>
      <c r="Q91" s="32">
        <v>27596</v>
      </c>
      <c r="R91" s="33">
        <v>29740</v>
      </c>
      <c r="S91" s="34">
        <v>28424</v>
      </c>
      <c r="T91" s="32">
        <v>19195</v>
      </c>
      <c r="U91" s="33">
        <v>20330</v>
      </c>
      <c r="V91" s="34">
        <v>20100</v>
      </c>
      <c r="W91" s="32">
        <v>29595</v>
      </c>
      <c r="X91" s="33">
        <v>29481</v>
      </c>
      <c r="Y91" s="34">
        <v>29541</v>
      </c>
      <c r="Z91" s="35">
        <v>38528</v>
      </c>
    </row>
    <row r="92" spans="1:26" ht="14.25" customHeight="1" x14ac:dyDescent="0.3">
      <c r="A92" s="31" t="s">
        <v>146</v>
      </c>
      <c r="B92" s="32" t="s">
        <v>63</v>
      </c>
      <c r="C92" s="33" t="s">
        <v>63</v>
      </c>
      <c r="D92" s="34" t="s">
        <v>63</v>
      </c>
      <c r="E92" s="32" t="s">
        <v>63</v>
      </c>
      <c r="F92" s="33">
        <v>61825</v>
      </c>
      <c r="G92" s="34">
        <v>57227</v>
      </c>
      <c r="H92" s="33">
        <v>31839</v>
      </c>
      <c r="I92" s="33">
        <v>32805</v>
      </c>
      <c r="J92" s="34">
        <v>32410</v>
      </c>
      <c r="K92" s="32">
        <v>35359</v>
      </c>
      <c r="L92" s="33">
        <v>40866</v>
      </c>
      <c r="M92" s="34">
        <v>38719</v>
      </c>
      <c r="N92" s="32" t="s">
        <v>63</v>
      </c>
      <c r="O92" s="33" t="s">
        <v>63</v>
      </c>
      <c r="P92" s="34">
        <v>48095</v>
      </c>
      <c r="Q92" s="32">
        <v>30262</v>
      </c>
      <c r="R92" s="33">
        <v>32931</v>
      </c>
      <c r="S92" s="34">
        <v>31306</v>
      </c>
      <c r="T92" s="32" t="s">
        <v>63</v>
      </c>
      <c r="U92" s="33">
        <v>18435</v>
      </c>
      <c r="V92" s="34">
        <v>17939</v>
      </c>
      <c r="W92" s="32">
        <v>32230</v>
      </c>
      <c r="X92" s="33">
        <v>30757</v>
      </c>
      <c r="Y92" s="34">
        <v>31529</v>
      </c>
      <c r="Z92" s="35">
        <v>35006</v>
      </c>
    </row>
    <row r="93" spans="1:26" ht="14.25" customHeight="1" x14ac:dyDescent="0.3">
      <c r="A93" s="31" t="s">
        <v>147</v>
      </c>
      <c r="B93" s="32">
        <v>74395</v>
      </c>
      <c r="C93" s="33">
        <v>80299</v>
      </c>
      <c r="D93" s="34">
        <v>79198</v>
      </c>
      <c r="E93" s="32">
        <v>87160</v>
      </c>
      <c r="F93" s="33">
        <v>94068</v>
      </c>
      <c r="G93" s="34">
        <v>92752</v>
      </c>
      <c r="H93" s="33">
        <v>39713</v>
      </c>
      <c r="I93" s="33">
        <v>42572</v>
      </c>
      <c r="J93" s="34">
        <v>41444</v>
      </c>
      <c r="K93" s="32">
        <v>42966</v>
      </c>
      <c r="L93" s="33">
        <v>51156</v>
      </c>
      <c r="M93" s="34">
        <v>48222</v>
      </c>
      <c r="N93" s="32">
        <v>45260</v>
      </c>
      <c r="O93" s="33">
        <v>56366</v>
      </c>
      <c r="P93" s="34">
        <v>50775</v>
      </c>
      <c r="Q93" s="32">
        <v>28195</v>
      </c>
      <c r="R93" s="33">
        <v>31602</v>
      </c>
      <c r="S93" s="34">
        <v>29668</v>
      </c>
      <c r="T93" s="32">
        <v>16646</v>
      </c>
      <c r="U93" s="33">
        <v>18566</v>
      </c>
      <c r="V93" s="34">
        <v>18064</v>
      </c>
      <c r="W93" s="32">
        <v>28195</v>
      </c>
      <c r="X93" s="33">
        <v>29685</v>
      </c>
      <c r="Y93" s="34">
        <v>28926</v>
      </c>
      <c r="Z93" s="35">
        <v>39541</v>
      </c>
    </row>
    <row r="94" spans="1:26" ht="14.25" customHeight="1" x14ac:dyDescent="0.3">
      <c r="A94" s="31" t="s">
        <v>148</v>
      </c>
      <c r="B94" s="32">
        <v>68799</v>
      </c>
      <c r="C94" s="33">
        <v>68809</v>
      </c>
      <c r="D94" s="34">
        <v>68806</v>
      </c>
      <c r="E94" s="32">
        <v>73187</v>
      </c>
      <c r="F94" s="33">
        <v>72993</v>
      </c>
      <c r="G94" s="34">
        <v>73090</v>
      </c>
      <c r="H94" s="33">
        <v>41714</v>
      </c>
      <c r="I94" s="33">
        <v>43161</v>
      </c>
      <c r="J94" s="34">
        <v>42527</v>
      </c>
      <c r="K94" s="32">
        <v>45331</v>
      </c>
      <c r="L94" s="33">
        <v>46989</v>
      </c>
      <c r="M94" s="34">
        <v>46271</v>
      </c>
      <c r="N94" s="32">
        <v>59293</v>
      </c>
      <c r="O94" s="33">
        <v>67838</v>
      </c>
      <c r="P94" s="34">
        <v>63904</v>
      </c>
      <c r="Q94" s="32">
        <v>26260</v>
      </c>
      <c r="R94" s="33">
        <v>30226</v>
      </c>
      <c r="S94" s="34">
        <v>27980</v>
      </c>
      <c r="T94" s="32">
        <v>19351</v>
      </c>
      <c r="U94" s="33">
        <v>21606</v>
      </c>
      <c r="V94" s="34">
        <v>20923</v>
      </c>
      <c r="W94" s="32">
        <v>27214</v>
      </c>
      <c r="X94" s="33">
        <v>30876</v>
      </c>
      <c r="Y94" s="34">
        <v>28933</v>
      </c>
      <c r="Z94" s="35">
        <v>36255</v>
      </c>
    </row>
    <row r="95" spans="1:26" ht="14.25" customHeight="1" x14ac:dyDescent="0.3">
      <c r="A95" s="31" t="s">
        <v>149</v>
      </c>
      <c r="B95" s="32">
        <v>70532</v>
      </c>
      <c r="C95" s="33">
        <v>73485</v>
      </c>
      <c r="D95" s="34">
        <v>72483</v>
      </c>
      <c r="E95" s="32">
        <v>87523</v>
      </c>
      <c r="F95" s="33">
        <v>98092</v>
      </c>
      <c r="G95" s="34">
        <v>92808</v>
      </c>
      <c r="H95" s="33">
        <v>46785</v>
      </c>
      <c r="I95" s="33">
        <v>46899</v>
      </c>
      <c r="J95" s="34">
        <v>46842</v>
      </c>
      <c r="K95" s="32">
        <v>49653</v>
      </c>
      <c r="L95" s="33">
        <v>51994</v>
      </c>
      <c r="M95" s="34">
        <v>50871</v>
      </c>
      <c r="N95" s="32">
        <v>44295</v>
      </c>
      <c r="O95" s="33">
        <v>51711</v>
      </c>
      <c r="P95" s="34">
        <v>46971</v>
      </c>
      <c r="Q95" s="32">
        <v>29173</v>
      </c>
      <c r="R95" s="33">
        <v>33481</v>
      </c>
      <c r="S95" s="34">
        <v>30743</v>
      </c>
      <c r="T95" s="32">
        <v>20897</v>
      </c>
      <c r="U95" s="33">
        <v>20765</v>
      </c>
      <c r="V95" s="34">
        <v>20829</v>
      </c>
      <c r="W95" s="32">
        <v>32336</v>
      </c>
      <c r="X95" s="33">
        <v>35755</v>
      </c>
      <c r="Y95" s="34">
        <v>33642</v>
      </c>
      <c r="Z95" s="35">
        <v>38212</v>
      </c>
    </row>
    <row r="96" spans="1:26" ht="14.25" customHeight="1" x14ac:dyDescent="0.3">
      <c r="A96" s="31" t="s">
        <v>150</v>
      </c>
      <c r="B96" s="32">
        <v>65883</v>
      </c>
      <c r="C96" s="33">
        <v>68102</v>
      </c>
      <c r="D96" s="34">
        <v>67370</v>
      </c>
      <c r="E96" s="32">
        <v>84389</v>
      </c>
      <c r="F96" s="33">
        <v>78710</v>
      </c>
      <c r="G96" s="34">
        <v>81150</v>
      </c>
      <c r="H96" s="33">
        <v>44092</v>
      </c>
      <c r="I96" s="33">
        <v>44294</v>
      </c>
      <c r="J96" s="34">
        <v>44188</v>
      </c>
      <c r="K96" s="32">
        <v>48050</v>
      </c>
      <c r="L96" s="33">
        <v>50303</v>
      </c>
      <c r="M96" s="34">
        <v>49186</v>
      </c>
      <c r="N96" s="32">
        <v>48217</v>
      </c>
      <c r="O96" s="33">
        <v>51179</v>
      </c>
      <c r="P96" s="34">
        <v>49755</v>
      </c>
      <c r="Q96" s="32">
        <v>28484</v>
      </c>
      <c r="R96" s="33">
        <v>32442</v>
      </c>
      <c r="S96" s="34">
        <v>30116</v>
      </c>
      <c r="T96" s="32">
        <v>23807</v>
      </c>
      <c r="U96" s="33">
        <v>22371</v>
      </c>
      <c r="V96" s="34">
        <v>22779</v>
      </c>
      <c r="W96" s="32">
        <v>29817</v>
      </c>
      <c r="X96" s="33">
        <v>31776</v>
      </c>
      <c r="Y96" s="34">
        <v>30750</v>
      </c>
      <c r="Z96" s="35">
        <v>38201</v>
      </c>
    </row>
    <row r="97" spans="1:26" ht="14.25" customHeight="1" x14ac:dyDescent="0.3">
      <c r="A97" s="31" t="s">
        <v>151</v>
      </c>
      <c r="B97" s="32">
        <v>65839</v>
      </c>
      <c r="C97" s="33">
        <v>67621</v>
      </c>
      <c r="D97" s="34">
        <v>67224</v>
      </c>
      <c r="E97" s="32">
        <v>70420</v>
      </c>
      <c r="F97" s="33">
        <v>73146</v>
      </c>
      <c r="G97" s="34">
        <v>72692</v>
      </c>
      <c r="H97" s="33">
        <v>39061</v>
      </c>
      <c r="I97" s="33">
        <v>42729</v>
      </c>
      <c r="J97" s="34">
        <v>41205</v>
      </c>
      <c r="K97" s="32">
        <v>41770</v>
      </c>
      <c r="L97" s="33">
        <v>48497</v>
      </c>
      <c r="M97" s="34">
        <v>45941</v>
      </c>
      <c r="N97" s="32">
        <v>64574</v>
      </c>
      <c r="O97" s="33">
        <v>67643</v>
      </c>
      <c r="P97" s="34">
        <v>66620</v>
      </c>
      <c r="Q97" s="32">
        <v>31916</v>
      </c>
      <c r="R97" s="33">
        <v>36824</v>
      </c>
      <c r="S97" s="34">
        <v>33972</v>
      </c>
      <c r="T97" s="32">
        <v>20319</v>
      </c>
      <c r="U97" s="33">
        <v>21407</v>
      </c>
      <c r="V97" s="34">
        <v>21136</v>
      </c>
      <c r="W97" s="32">
        <v>31628</v>
      </c>
      <c r="X97" s="33">
        <v>34589</v>
      </c>
      <c r="Y97" s="34">
        <v>33001</v>
      </c>
      <c r="Z97" s="35">
        <v>40560</v>
      </c>
    </row>
    <row r="98" spans="1:26" ht="14.25" customHeight="1" x14ac:dyDescent="0.3">
      <c r="A98" s="31" t="s">
        <v>152</v>
      </c>
      <c r="B98" s="32">
        <v>62159</v>
      </c>
      <c r="C98" s="33">
        <v>67194</v>
      </c>
      <c r="D98" s="34">
        <v>66218</v>
      </c>
      <c r="E98" s="32">
        <v>79044</v>
      </c>
      <c r="F98" s="33">
        <v>72969</v>
      </c>
      <c r="G98" s="34">
        <v>74749</v>
      </c>
      <c r="H98" s="33">
        <v>42929</v>
      </c>
      <c r="I98" s="33">
        <v>44785</v>
      </c>
      <c r="J98" s="34">
        <v>44005</v>
      </c>
      <c r="K98" s="32">
        <v>45771</v>
      </c>
      <c r="L98" s="33">
        <v>49966</v>
      </c>
      <c r="M98" s="34">
        <v>48334</v>
      </c>
      <c r="N98" s="32">
        <v>50872</v>
      </c>
      <c r="O98" s="33">
        <v>50098</v>
      </c>
      <c r="P98" s="34">
        <v>50441</v>
      </c>
      <c r="Q98" s="32">
        <v>25761</v>
      </c>
      <c r="R98" s="33">
        <v>29257</v>
      </c>
      <c r="S98" s="34">
        <v>27079</v>
      </c>
      <c r="T98" s="32">
        <v>20814</v>
      </c>
      <c r="U98" s="33">
        <v>24029</v>
      </c>
      <c r="V98" s="34">
        <v>23670</v>
      </c>
      <c r="W98" s="32">
        <v>27001</v>
      </c>
      <c r="X98" s="33">
        <v>30426</v>
      </c>
      <c r="Y98" s="34">
        <v>28444</v>
      </c>
      <c r="Z98" s="35">
        <v>38221</v>
      </c>
    </row>
    <row r="99" spans="1:26" ht="14.25" customHeight="1" x14ac:dyDescent="0.3">
      <c r="A99" s="31" t="s">
        <v>153</v>
      </c>
      <c r="B99" s="32" t="s">
        <v>63</v>
      </c>
      <c r="C99" s="33">
        <v>68230</v>
      </c>
      <c r="D99" s="34">
        <v>67376</v>
      </c>
      <c r="E99" s="32">
        <v>74883</v>
      </c>
      <c r="F99" s="33">
        <v>78740</v>
      </c>
      <c r="G99" s="34">
        <v>77085</v>
      </c>
      <c r="H99" s="33">
        <v>41860</v>
      </c>
      <c r="I99" s="33">
        <v>43688</v>
      </c>
      <c r="J99" s="34">
        <v>42952</v>
      </c>
      <c r="K99" s="32">
        <v>44457</v>
      </c>
      <c r="L99" s="33">
        <v>46960</v>
      </c>
      <c r="M99" s="34">
        <v>45969</v>
      </c>
      <c r="N99" s="32">
        <v>40875</v>
      </c>
      <c r="O99" s="33">
        <v>47012</v>
      </c>
      <c r="P99" s="34">
        <v>43715</v>
      </c>
      <c r="Q99" s="32">
        <v>26903</v>
      </c>
      <c r="R99" s="33">
        <v>30704</v>
      </c>
      <c r="S99" s="34">
        <v>28344</v>
      </c>
      <c r="T99" s="32">
        <v>19755</v>
      </c>
      <c r="U99" s="33">
        <v>20417</v>
      </c>
      <c r="V99" s="34">
        <v>20241</v>
      </c>
      <c r="W99" s="32">
        <v>27741</v>
      </c>
      <c r="X99" s="33">
        <v>30149</v>
      </c>
      <c r="Y99" s="34">
        <v>28782</v>
      </c>
      <c r="Z99" s="35">
        <v>36954</v>
      </c>
    </row>
    <row r="100" spans="1:26" ht="14.25" customHeight="1" x14ac:dyDescent="0.3">
      <c r="A100" s="31" t="s">
        <v>154</v>
      </c>
      <c r="B100" s="32">
        <v>82420</v>
      </c>
      <c r="C100" s="33">
        <v>82174</v>
      </c>
      <c r="D100" s="34">
        <v>82241</v>
      </c>
      <c r="E100" s="32" t="s">
        <v>63</v>
      </c>
      <c r="F100" s="33">
        <v>98762</v>
      </c>
      <c r="G100" s="34">
        <v>97351</v>
      </c>
      <c r="H100" s="33">
        <v>43734</v>
      </c>
      <c r="I100" s="33">
        <v>48492</v>
      </c>
      <c r="J100" s="34">
        <v>46411</v>
      </c>
      <c r="K100" s="32">
        <v>48455</v>
      </c>
      <c r="L100" s="33">
        <v>56594</v>
      </c>
      <c r="M100" s="34">
        <v>53293</v>
      </c>
      <c r="N100" s="32">
        <v>47350</v>
      </c>
      <c r="O100" s="33">
        <v>54284</v>
      </c>
      <c r="P100" s="34">
        <v>50553</v>
      </c>
      <c r="Q100" s="32">
        <v>35145</v>
      </c>
      <c r="R100" s="33">
        <v>37968</v>
      </c>
      <c r="S100" s="34">
        <v>36383</v>
      </c>
      <c r="T100" s="32">
        <v>23086</v>
      </c>
      <c r="U100" s="33">
        <v>24704</v>
      </c>
      <c r="V100" s="34">
        <v>24176</v>
      </c>
      <c r="W100" s="32">
        <v>35574</v>
      </c>
      <c r="X100" s="33">
        <v>37277</v>
      </c>
      <c r="Y100" s="34">
        <v>36379</v>
      </c>
      <c r="Z100" s="35">
        <v>45061</v>
      </c>
    </row>
    <row r="101" spans="1:26" ht="14.25" customHeight="1" x14ac:dyDescent="0.3">
      <c r="A101" s="31" t="s">
        <v>155</v>
      </c>
      <c r="B101" s="32" t="s">
        <v>63</v>
      </c>
      <c r="C101" s="33" t="s">
        <v>63</v>
      </c>
      <c r="D101" s="34" t="s">
        <v>63</v>
      </c>
      <c r="E101" s="32" t="s">
        <v>63</v>
      </c>
      <c r="F101" s="33" t="s">
        <v>63</v>
      </c>
      <c r="G101" s="34" t="s">
        <v>63</v>
      </c>
      <c r="H101" s="33" t="s">
        <v>63</v>
      </c>
      <c r="I101" s="33">
        <v>46676</v>
      </c>
      <c r="J101" s="34">
        <v>47438</v>
      </c>
      <c r="K101" s="32">
        <v>53599</v>
      </c>
      <c r="L101" s="33">
        <v>52973</v>
      </c>
      <c r="M101" s="34">
        <v>53174</v>
      </c>
      <c r="N101" s="32" t="s">
        <v>63</v>
      </c>
      <c r="O101" s="33" t="s">
        <v>63</v>
      </c>
      <c r="P101" s="34">
        <v>56222</v>
      </c>
      <c r="Q101" s="32">
        <v>31965</v>
      </c>
      <c r="R101" s="33">
        <v>29686</v>
      </c>
      <c r="S101" s="34">
        <v>30988</v>
      </c>
      <c r="T101" s="32" t="s">
        <v>63</v>
      </c>
      <c r="U101" s="33" t="s">
        <v>63</v>
      </c>
      <c r="V101" s="34" t="s">
        <v>63</v>
      </c>
      <c r="W101" s="32">
        <v>35498</v>
      </c>
      <c r="X101" s="33">
        <v>35756</v>
      </c>
      <c r="Y101" s="34">
        <v>35614</v>
      </c>
      <c r="Z101" s="35">
        <v>41201</v>
      </c>
    </row>
    <row r="102" spans="1:26" ht="14.25" customHeight="1" x14ac:dyDescent="0.3">
      <c r="A102" s="31" t="s">
        <v>156</v>
      </c>
      <c r="B102" s="32">
        <v>65748</v>
      </c>
      <c r="C102" s="33">
        <v>73778</v>
      </c>
      <c r="D102" s="34">
        <v>71392</v>
      </c>
      <c r="E102" s="32">
        <v>77694</v>
      </c>
      <c r="F102" s="33">
        <v>81093</v>
      </c>
      <c r="G102" s="34">
        <v>80475</v>
      </c>
      <c r="H102" s="33">
        <v>42152</v>
      </c>
      <c r="I102" s="33">
        <v>42926</v>
      </c>
      <c r="J102" s="34">
        <v>42588</v>
      </c>
      <c r="K102" s="32">
        <v>45894</v>
      </c>
      <c r="L102" s="33">
        <v>51631</v>
      </c>
      <c r="M102" s="34">
        <v>49334</v>
      </c>
      <c r="N102" s="32">
        <v>53605</v>
      </c>
      <c r="O102" s="33">
        <v>49690</v>
      </c>
      <c r="P102" s="34">
        <v>51187</v>
      </c>
      <c r="Q102" s="32">
        <v>28286</v>
      </c>
      <c r="R102" s="33">
        <v>32864</v>
      </c>
      <c r="S102" s="34">
        <v>29859</v>
      </c>
      <c r="T102" s="32">
        <v>18161</v>
      </c>
      <c r="U102" s="33">
        <v>19966</v>
      </c>
      <c r="V102" s="34">
        <v>19521</v>
      </c>
      <c r="W102" s="32">
        <v>28931</v>
      </c>
      <c r="X102" s="33">
        <v>30538</v>
      </c>
      <c r="Y102" s="34">
        <v>29656</v>
      </c>
      <c r="Z102" s="35">
        <v>38500</v>
      </c>
    </row>
    <row r="103" spans="1:26" ht="14.25" customHeight="1" x14ac:dyDescent="0.3">
      <c r="A103" s="31" t="s">
        <v>157</v>
      </c>
      <c r="B103" s="32">
        <v>67555</v>
      </c>
      <c r="C103" s="33">
        <v>68353</v>
      </c>
      <c r="D103" s="34">
        <v>67954</v>
      </c>
      <c r="E103" s="32">
        <v>84302</v>
      </c>
      <c r="F103" s="33">
        <v>99362</v>
      </c>
      <c r="G103" s="34">
        <v>91473</v>
      </c>
      <c r="H103" s="33">
        <v>44097</v>
      </c>
      <c r="I103" s="33">
        <v>44019</v>
      </c>
      <c r="J103" s="34">
        <v>44061</v>
      </c>
      <c r="K103" s="32">
        <v>48559</v>
      </c>
      <c r="L103" s="33">
        <v>49944</v>
      </c>
      <c r="M103" s="34">
        <v>49204</v>
      </c>
      <c r="N103" s="32">
        <v>55532</v>
      </c>
      <c r="O103" s="33">
        <v>75845</v>
      </c>
      <c r="P103" s="34">
        <v>65154</v>
      </c>
      <c r="Q103" s="32">
        <v>29893</v>
      </c>
      <c r="R103" s="33">
        <v>31087</v>
      </c>
      <c r="S103" s="34">
        <v>30294</v>
      </c>
      <c r="T103" s="32">
        <v>20977</v>
      </c>
      <c r="U103" s="33">
        <v>18938</v>
      </c>
      <c r="V103" s="34">
        <v>19598</v>
      </c>
      <c r="W103" s="32">
        <v>30150</v>
      </c>
      <c r="X103" s="33">
        <v>30093</v>
      </c>
      <c r="Y103" s="34">
        <v>30127</v>
      </c>
      <c r="Z103" s="35">
        <v>38901</v>
      </c>
    </row>
    <row r="104" spans="1:26" ht="14.25" customHeight="1" x14ac:dyDescent="0.3">
      <c r="A104" s="31" t="s">
        <v>158</v>
      </c>
      <c r="B104" s="32" t="s">
        <v>63</v>
      </c>
      <c r="C104" s="33" t="s">
        <v>63</v>
      </c>
      <c r="D104" s="34" t="s">
        <v>63</v>
      </c>
      <c r="E104" s="32" t="s">
        <v>63</v>
      </c>
      <c r="F104" s="33" t="s">
        <v>63</v>
      </c>
      <c r="G104" s="34" t="s">
        <v>63</v>
      </c>
      <c r="H104" s="33">
        <v>45917</v>
      </c>
      <c r="I104" s="33">
        <v>43023</v>
      </c>
      <c r="J104" s="34">
        <v>44480</v>
      </c>
      <c r="K104" s="32">
        <v>46706</v>
      </c>
      <c r="L104" s="33">
        <v>44724</v>
      </c>
      <c r="M104" s="34">
        <v>45700</v>
      </c>
      <c r="N104" s="32" t="s">
        <v>63</v>
      </c>
      <c r="O104" s="33" t="s">
        <v>63</v>
      </c>
      <c r="P104" s="34" t="s">
        <v>63</v>
      </c>
      <c r="Q104" s="32">
        <v>25381</v>
      </c>
      <c r="R104" s="33" t="s">
        <v>63</v>
      </c>
      <c r="S104" s="34">
        <v>30873</v>
      </c>
      <c r="T104" s="32" t="s">
        <v>63</v>
      </c>
      <c r="U104" s="33" t="s">
        <v>63</v>
      </c>
      <c r="V104" s="34" t="s">
        <v>63</v>
      </c>
      <c r="W104" s="32">
        <v>32700</v>
      </c>
      <c r="X104" s="33">
        <v>38737</v>
      </c>
      <c r="Y104" s="34">
        <v>35426</v>
      </c>
      <c r="Z104" s="35">
        <v>39947</v>
      </c>
    </row>
    <row r="105" spans="1:26" ht="14.25" customHeight="1" x14ac:dyDescent="0.3">
      <c r="A105" s="31" t="s">
        <v>159</v>
      </c>
      <c r="B105" s="32" t="s">
        <v>63</v>
      </c>
      <c r="C105" s="33" t="s">
        <v>63</v>
      </c>
      <c r="D105" s="34" t="s">
        <v>63</v>
      </c>
      <c r="E105" s="32" t="s">
        <v>63</v>
      </c>
      <c r="F105" s="33" t="s">
        <v>63</v>
      </c>
      <c r="G105" s="34">
        <v>72433</v>
      </c>
      <c r="H105" s="33" t="s">
        <v>63</v>
      </c>
      <c r="I105" s="33">
        <v>40245</v>
      </c>
      <c r="J105" s="34">
        <v>39542</v>
      </c>
      <c r="K105" s="32" t="s">
        <v>63</v>
      </c>
      <c r="L105" s="33">
        <v>55803</v>
      </c>
      <c r="M105" s="34">
        <v>55122</v>
      </c>
      <c r="N105" s="32" t="s">
        <v>63</v>
      </c>
      <c r="O105" s="33" t="s">
        <v>63</v>
      </c>
      <c r="P105" s="34" t="s">
        <v>63</v>
      </c>
      <c r="Q105" s="32">
        <v>27900</v>
      </c>
      <c r="R105" s="33">
        <v>31977</v>
      </c>
      <c r="S105" s="34">
        <v>29103</v>
      </c>
      <c r="T105" s="32" t="s">
        <v>63</v>
      </c>
      <c r="U105" s="33">
        <v>26844</v>
      </c>
      <c r="V105" s="34">
        <v>25477</v>
      </c>
      <c r="W105" s="32">
        <v>30242</v>
      </c>
      <c r="X105" s="33">
        <v>30990</v>
      </c>
      <c r="Y105" s="34">
        <v>30512</v>
      </c>
      <c r="Z105" s="35">
        <v>35096</v>
      </c>
    </row>
    <row r="106" spans="1:26" ht="14.25" customHeight="1" x14ac:dyDescent="0.3">
      <c r="A106" s="31" t="s">
        <v>160</v>
      </c>
      <c r="B106" s="32" t="s">
        <v>63</v>
      </c>
      <c r="C106" s="33" t="s">
        <v>63</v>
      </c>
      <c r="D106" s="34" t="s">
        <v>63</v>
      </c>
      <c r="E106" s="32" t="s">
        <v>63</v>
      </c>
      <c r="F106" s="33">
        <v>77111</v>
      </c>
      <c r="G106" s="34">
        <v>77111</v>
      </c>
      <c r="H106" s="33">
        <v>38294</v>
      </c>
      <c r="I106" s="33">
        <v>43499</v>
      </c>
      <c r="J106" s="34">
        <v>41968</v>
      </c>
      <c r="K106" s="32">
        <v>38294</v>
      </c>
      <c r="L106" s="33">
        <v>52298</v>
      </c>
      <c r="M106" s="34">
        <v>49042</v>
      </c>
      <c r="N106" s="32" t="s">
        <v>63</v>
      </c>
      <c r="O106" s="33">
        <v>38470</v>
      </c>
      <c r="P106" s="34">
        <v>41969</v>
      </c>
      <c r="Q106" s="32">
        <v>24312</v>
      </c>
      <c r="R106" s="33">
        <v>26726</v>
      </c>
      <c r="S106" s="34">
        <v>24908</v>
      </c>
      <c r="T106" s="32">
        <v>18031</v>
      </c>
      <c r="U106" s="33">
        <v>18302</v>
      </c>
      <c r="V106" s="34">
        <v>18195</v>
      </c>
      <c r="W106" s="32">
        <v>23841</v>
      </c>
      <c r="X106" s="33">
        <v>23570</v>
      </c>
      <c r="Y106" s="34">
        <v>23727</v>
      </c>
      <c r="Z106" s="35">
        <v>29517</v>
      </c>
    </row>
    <row r="107" spans="1:26" ht="14.25" customHeight="1" x14ac:dyDescent="0.3">
      <c r="A107" s="31" t="s">
        <v>161</v>
      </c>
      <c r="B107" s="32" t="s">
        <v>63</v>
      </c>
      <c r="C107" s="33" t="s">
        <v>63</v>
      </c>
      <c r="D107" s="34" t="s">
        <v>63</v>
      </c>
      <c r="E107" s="32" t="s">
        <v>63</v>
      </c>
      <c r="F107" s="33">
        <v>85708</v>
      </c>
      <c r="G107" s="34">
        <v>80742</v>
      </c>
      <c r="H107" s="33">
        <v>50449</v>
      </c>
      <c r="I107" s="33" t="s">
        <v>63</v>
      </c>
      <c r="J107" s="34">
        <v>50128</v>
      </c>
      <c r="K107" s="32">
        <v>58395</v>
      </c>
      <c r="L107" s="33">
        <v>70335</v>
      </c>
      <c r="M107" s="34">
        <v>65028</v>
      </c>
      <c r="N107" s="32" t="s">
        <v>63</v>
      </c>
      <c r="O107" s="33">
        <v>67511</v>
      </c>
      <c r="P107" s="34">
        <v>61180</v>
      </c>
      <c r="Q107" s="32">
        <v>37647</v>
      </c>
      <c r="R107" s="33">
        <v>38354</v>
      </c>
      <c r="S107" s="34">
        <v>38006</v>
      </c>
      <c r="T107" s="32" t="s">
        <v>63</v>
      </c>
      <c r="U107" s="33">
        <v>27911</v>
      </c>
      <c r="V107" s="34">
        <v>27632</v>
      </c>
      <c r="W107" s="32">
        <v>38320</v>
      </c>
      <c r="X107" s="33">
        <v>39009</v>
      </c>
      <c r="Y107" s="34">
        <v>38703</v>
      </c>
      <c r="Z107" s="35">
        <v>43717</v>
      </c>
    </row>
    <row r="108" spans="1:26" ht="14.25" customHeight="1" x14ac:dyDescent="0.3">
      <c r="A108" s="31" t="s">
        <v>162</v>
      </c>
      <c r="B108" s="32" t="s">
        <v>63</v>
      </c>
      <c r="C108" s="33" t="s">
        <v>63</v>
      </c>
      <c r="D108" s="34" t="s">
        <v>63</v>
      </c>
      <c r="E108" s="32" t="s">
        <v>63</v>
      </c>
      <c r="F108" s="33" t="s">
        <v>63</v>
      </c>
      <c r="G108" s="34">
        <v>72735</v>
      </c>
      <c r="H108" s="33" t="s">
        <v>63</v>
      </c>
      <c r="I108" s="33" t="s">
        <v>63</v>
      </c>
      <c r="J108" s="34">
        <v>41603</v>
      </c>
      <c r="K108" s="32">
        <v>54253</v>
      </c>
      <c r="L108" s="33">
        <v>63293</v>
      </c>
      <c r="M108" s="34">
        <v>59677</v>
      </c>
      <c r="N108" s="32" t="s">
        <v>63</v>
      </c>
      <c r="O108" s="33">
        <v>75845</v>
      </c>
      <c r="P108" s="34">
        <v>67125</v>
      </c>
      <c r="Q108" s="32">
        <v>29485</v>
      </c>
      <c r="R108" s="33">
        <v>32390</v>
      </c>
      <c r="S108" s="34">
        <v>30673</v>
      </c>
      <c r="T108" s="32" t="s">
        <v>63</v>
      </c>
      <c r="U108" s="33" t="s">
        <v>63</v>
      </c>
      <c r="V108" s="34" t="s">
        <v>63</v>
      </c>
      <c r="W108" s="32">
        <v>31140</v>
      </c>
      <c r="X108" s="33">
        <v>39581</v>
      </c>
      <c r="Y108" s="34">
        <v>35189</v>
      </c>
      <c r="Z108" s="35">
        <v>39492</v>
      </c>
    </row>
    <row r="109" spans="1:26" ht="14.25" customHeight="1" x14ac:dyDescent="0.3">
      <c r="A109" s="31" t="s">
        <v>163</v>
      </c>
      <c r="B109" s="32">
        <v>70029</v>
      </c>
      <c r="C109" s="33">
        <v>74832</v>
      </c>
      <c r="D109" s="34">
        <v>73545</v>
      </c>
      <c r="E109" s="32" t="s">
        <v>63</v>
      </c>
      <c r="F109" s="33">
        <v>74090</v>
      </c>
      <c r="G109" s="34">
        <v>72722</v>
      </c>
      <c r="H109" s="33">
        <v>43612</v>
      </c>
      <c r="I109" s="33">
        <v>45287</v>
      </c>
      <c r="J109" s="34">
        <v>44646</v>
      </c>
      <c r="K109" s="32">
        <v>48975</v>
      </c>
      <c r="L109" s="33">
        <v>54953</v>
      </c>
      <c r="M109" s="34">
        <v>52896</v>
      </c>
      <c r="N109" s="32">
        <v>54438</v>
      </c>
      <c r="O109" s="33">
        <v>57552</v>
      </c>
      <c r="P109" s="34">
        <v>55848</v>
      </c>
      <c r="Q109" s="32">
        <v>29895</v>
      </c>
      <c r="R109" s="33">
        <v>39651</v>
      </c>
      <c r="S109" s="34">
        <v>33559</v>
      </c>
      <c r="T109" s="32">
        <v>20157</v>
      </c>
      <c r="U109" s="33">
        <v>21889</v>
      </c>
      <c r="V109" s="34">
        <v>21214</v>
      </c>
      <c r="W109" s="32">
        <v>30669</v>
      </c>
      <c r="X109" s="33">
        <v>36333</v>
      </c>
      <c r="Y109" s="34">
        <v>33098</v>
      </c>
      <c r="Z109" s="35">
        <v>43053</v>
      </c>
    </row>
    <row r="110" spans="1:26" ht="14.25" customHeight="1" x14ac:dyDescent="0.3">
      <c r="A110" s="31" t="s">
        <v>164</v>
      </c>
      <c r="B110" s="32" t="s">
        <v>63</v>
      </c>
      <c r="C110" s="33" t="s">
        <v>63</v>
      </c>
      <c r="D110" s="34" t="s">
        <v>63</v>
      </c>
      <c r="E110" s="32">
        <v>59544</v>
      </c>
      <c r="F110" s="33">
        <v>54394</v>
      </c>
      <c r="G110" s="34">
        <v>56562</v>
      </c>
      <c r="H110" s="33" t="s">
        <v>63</v>
      </c>
      <c r="I110" s="33" t="s">
        <v>63</v>
      </c>
      <c r="J110" s="34" t="s">
        <v>63</v>
      </c>
      <c r="K110" s="32">
        <v>57251</v>
      </c>
      <c r="L110" s="33">
        <v>52737</v>
      </c>
      <c r="M110" s="34">
        <v>54503</v>
      </c>
      <c r="N110" s="32" t="s">
        <v>63</v>
      </c>
      <c r="O110" s="33" t="s">
        <v>63</v>
      </c>
      <c r="P110" s="34">
        <v>51870</v>
      </c>
      <c r="Q110" s="32">
        <v>26205</v>
      </c>
      <c r="R110" s="33">
        <v>26979</v>
      </c>
      <c r="S110" s="34">
        <v>26474</v>
      </c>
      <c r="T110" s="32">
        <v>17058</v>
      </c>
      <c r="U110" s="33">
        <v>19401</v>
      </c>
      <c r="V110" s="34">
        <v>18500</v>
      </c>
      <c r="W110" s="32">
        <v>26463</v>
      </c>
      <c r="X110" s="33">
        <v>27776</v>
      </c>
      <c r="Y110" s="34">
        <v>27020</v>
      </c>
      <c r="Z110" s="35">
        <v>31098</v>
      </c>
    </row>
    <row r="111" spans="1:26" ht="14.25" customHeight="1" x14ac:dyDescent="0.3">
      <c r="A111" s="31" t="s">
        <v>165</v>
      </c>
      <c r="B111" s="32">
        <v>65758</v>
      </c>
      <c r="C111" s="33">
        <v>72637</v>
      </c>
      <c r="D111" s="34">
        <v>70599</v>
      </c>
      <c r="E111" s="32" t="s">
        <v>63</v>
      </c>
      <c r="F111" s="33">
        <v>106083</v>
      </c>
      <c r="G111" s="34">
        <v>106083</v>
      </c>
      <c r="H111" s="33">
        <v>42436</v>
      </c>
      <c r="I111" s="33">
        <v>44969</v>
      </c>
      <c r="J111" s="34">
        <v>43736</v>
      </c>
      <c r="K111" s="32">
        <v>44359</v>
      </c>
      <c r="L111" s="33">
        <v>55055</v>
      </c>
      <c r="M111" s="34">
        <v>50378</v>
      </c>
      <c r="N111" s="32" t="s">
        <v>63</v>
      </c>
      <c r="O111" s="33">
        <v>63655</v>
      </c>
      <c r="P111" s="34">
        <v>61648</v>
      </c>
      <c r="Q111" s="32">
        <v>29174</v>
      </c>
      <c r="R111" s="33">
        <v>36267</v>
      </c>
      <c r="S111" s="34">
        <v>31802</v>
      </c>
      <c r="T111" s="32">
        <v>21316</v>
      </c>
      <c r="U111" s="33">
        <v>21768</v>
      </c>
      <c r="V111" s="34">
        <v>21439</v>
      </c>
      <c r="W111" s="32">
        <v>27085</v>
      </c>
      <c r="X111" s="33">
        <v>34271</v>
      </c>
      <c r="Y111" s="34">
        <v>29571</v>
      </c>
      <c r="Z111" s="35">
        <v>37005</v>
      </c>
    </row>
    <row r="112" spans="1:26" ht="14.25" customHeight="1" x14ac:dyDescent="0.3">
      <c r="A112" s="31" t="s">
        <v>166</v>
      </c>
      <c r="B112" s="32">
        <v>68340</v>
      </c>
      <c r="C112" s="33">
        <v>84479</v>
      </c>
      <c r="D112" s="34">
        <v>80445</v>
      </c>
      <c r="E112" s="32" t="s">
        <v>63</v>
      </c>
      <c r="F112" s="33" t="s">
        <v>63</v>
      </c>
      <c r="G112" s="34" t="s">
        <v>63</v>
      </c>
      <c r="H112" s="33">
        <v>45409</v>
      </c>
      <c r="I112" s="33">
        <v>48299</v>
      </c>
      <c r="J112" s="34">
        <v>46630</v>
      </c>
      <c r="K112" s="32">
        <v>47443</v>
      </c>
      <c r="L112" s="33">
        <v>57214</v>
      </c>
      <c r="M112" s="34">
        <v>52034</v>
      </c>
      <c r="N112" s="32">
        <v>46992</v>
      </c>
      <c r="O112" s="33">
        <v>48270</v>
      </c>
      <c r="P112" s="34">
        <v>47539</v>
      </c>
      <c r="Q112" s="32">
        <v>28452</v>
      </c>
      <c r="R112" s="33">
        <v>28928</v>
      </c>
      <c r="S112" s="34">
        <v>28627</v>
      </c>
      <c r="T112" s="32" t="s">
        <v>63</v>
      </c>
      <c r="U112" s="33" t="s">
        <v>63</v>
      </c>
      <c r="V112" s="34" t="s">
        <v>63</v>
      </c>
      <c r="W112" s="32">
        <v>31774</v>
      </c>
      <c r="X112" s="33">
        <v>33311</v>
      </c>
      <c r="Y112" s="34">
        <v>32359</v>
      </c>
      <c r="Z112" s="35">
        <v>42223</v>
      </c>
    </row>
    <row r="113" spans="1:26" ht="14.25" customHeight="1" x14ac:dyDescent="0.3">
      <c r="A113" s="31" t="s">
        <v>167</v>
      </c>
      <c r="B113" s="32" t="s">
        <v>63</v>
      </c>
      <c r="C113" s="33" t="s">
        <v>63</v>
      </c>
      <c r="D113" s="34" t="s">
        <v>63</v>
      </c>
      <c r="E113" s="32">
        <v>59477</v>
      </c>
      <c r="F113" s="33">
        <v>68663</v>
      </c>
      <c r="G113" s="34">
        <v>65468</v>
      </c>
      <c r="H113" s="33">
        <v>41037</v>
      </c>
      <c r="I113" s="33">
        <v>43335</v>
      </c>
      <c r="J113" s="34">
        <v>42165</v>
      </c>
      <c r="K113" s="32">
        <v>43685</v>
      </c>
      <c r="L113" s="33">
        <v>48635</v>
      </c>
      <c r="M113" s="34">
        <v>46226</v>
      </c>
      <c r="N113" s="32">
        <v>40239</v>
      </c>
      <c r="O113" s="33">
        <v>41938</v>
      </c>
      <c r="P113" s="34">
        <v>41215</v>
      </c>
      <c r="Q113" s="32">
        <v>26758</v>
      </c>
      <c r="R113" s="33">
        <v>32263</v>
      </c>
      <c r="S113" s="34">
        <v>28691</v>
      </c>
      <c r="T113" s="32">
        <v>20261</v>
      </c>
      <c r="U113" s="33">
        <v>18984</v>
      </c>
      <c r="V113" s="34">
        <v>19499</v>
      </c>
      <c r="W113" s="32">
        <v>27672</v>
      </c>
      <c r="X113" s="33">
        <v>30516</v>
      </c>
      <c r="Y113" s="34">
        <v>28960</v>
      </c>
      <c r="Z113" s="35">
        <v>36266</v>
      </c>
    </row>
    <row r="114" spans="1:26" ht="14.25" customHeight="1" x14ac:dyDescent="0.3">
      <c r="A114" s="31" t="s">
        <v>168</v>
      </c>
      <c r="B114" s="32">
        <v>66951</v>
      </c>
      <c r="C114" s="33">
        <v>65533</v>
      </c>
      <c r="D114" s="34">
        <v>65796</v>
      </c>
      <c r="E114" s="32" t="s">
        <v>63</v>
      </c>
      <c r="F114" s="33">
        <v>87736</v>
      </c>
      <c r="G114" s="34">
        <v>88840</v>
      </c>
      <c r="H114" s="33">
        <v>46146</v>
      </c>
      <c r="I114" s="33">
        <v>44430</v>
      </c>
      <c r="J114" s="34">
        <v>45176</v>
      </c>
      <c r="K114" s="32">
        <v>48079</v>
      </c>
      <c r="L114" s="33">
        <v>49310</v>
      </c>
      <c r="M114" s="34">
        <v>48816</v>
      </c>
      <c r="N114" s="32">
        <v>58680</v>
      </c>
      <c r="O114" s="33">
        <v>73751</v>
      </c>
      <c r="P114" s="34">
        <v>67723</v>
      </c>
      <c r="Q114" s="32">
        <v>29158</v>
      </c>
      <c r="R114" s="33">
        <v>35867</v>
      </c>
      <c r="S114" s="34">
        <v>31890</v>
      </c>
      <c r="T114" s="32">
        <v>18621</v>
      </c>
      <c r="U114" s="33">
        <v>20426</v>
      </c>
      <c r="V114" s="34">
        <v>20277</v>
      </c>
      <c r="W114" s="32">
        <v>29476</v>
      </c>
      <c r="X114" s="33">
        <v>32663</v>
      </c>
      <c r="Y114" s="34">
        <v>31034</v>
      </c>
      <c r="Z114" s="35">
        <v>39667</v>
      </c>
    </row>
    <row r="115" spans="1:26" ht="14.25" customHeight="1" x14ac:dyDescent="0.3">
      <c r="A115" s="31" t="s">
        <v>169</v>
      </c>
      <c r="B115" s="32">
        <v>65799</v>
      </c>
      <c r="C115" s="33">
        <v>65514</v>
      </c>
      <c r="D115" s="34">
        <v>65598</v>
      </c>
      <c r="E115" s="32" t="s">
        <v>63</v>
      </c>
      <c r="F115" s="33" t="s">
        <v>63</v>
      </c>
      <c r="G115" s="34" t="s">
        <v>63</v>
      </c>
      <c r="H115" s="33">
        <v>47363</v>
      </c>
      <c r="I115" s="33">
        <v>49098</v>
      </c>
      <c r="J115" s="34">
        <v>48360</v>
      </c>
      <c r="K115" s="32">
        <v>50907</v>
      </c>
      <c r="L115" s="33">
        <v>53806</v>
      </c>
      <c r="M115" s="34">
        <v>52659</v>
      </c>
      <c r="N115" s="32">
        <v>53780</v>
      </c>
      <c r="O115" s="33">
        <v>65371</v>
      </c>
      <c r="P115" s="34">
        <v>59576</v>
      </c>
      <c r="Q115" s="32">
        <v>36532</v>
      </c>
      <c r="R115" s="33">
        <v>40805</v>
      </c>
      <c r="S115" s="34">
        <v>38410</v>
      </c>
      <c r="T115" s="32" t="s">
        <v>63</v>
      </c>
      <c r="U115" s="33">
        <v>30502</v>
      </c>
      <c r="V115" s="34">
        <v>30641</v>
      </c>
      <c r="W115" s="32">
        <v>37867</v>
      </c>
      <c r="X115" s="33">
        <v>42485</v>
      </c>
      <c r="Y115" s="34">
        <v>39985</v>
      </c>
      <c r="Z115" s="35">
        <v>46603</v>
      </c>
    </row>
    <row r="116" spans="1:26" ht="14.25" customHeight="1" x14ac:dyDescent="0.3">
      <c r="A116" s="31" t="s">
        <v>170</v>
      </c>
      <c r="B116" s="32">
        <v>61412</v>
      </c>
      <c r="C116" s="33">
        <v>59148</v>
      </c>
      <c r="D116" s="34">
        <v>60058</v>
      </c>
      <c r="E116" s="32">
        <v>70061</v>
      </c>
      <c r="F116" s="33">
        <v>73668</v>
      </c>
      <c r="G116" s="34">
        <v>72793</v>
      </c>
      <c r="H116" s="33">
        <v>44050</v>
      </c>
      <c r="I116" s="33">
        <v>44860</v>
      </c>
      <c r="J116" s="34">
        <v>44481</v>
      </c>
      <c r="K116" s="32">
        <v>45377</v>
      </c>
      <c r="L116" s="33">
        <v>47591</v>
      </c>
      <c r="M116" s="34">
        <v>46588</v>
      </c>
      <c r="N116" s="32">
        <v>49506</v>
      </c>
      <c r="O116" s="33">
        <v>49941</v>
      </c>
      <c r="P116" s="34">
        <v>49751</v>
      </c>
      <c r="Q116" s="32">
        <v>26694</v>
      </c>
      <c r="R116" s="33">
        <v>28546</v>
      </c>
      <c r="S116" s="34">
        <v>27425</v>
      </c>
      <c r="T116" s="32">
        <v>22371</v>
      </c>
      <c r="U116" s="33">
        <v>22960</v>
      </c>
      <c r="V116" s="34">
        <v>22856</v>
      </c>
      <c r="W116" s="32">
        <v>28263</v>
      </c>
      <c r="X116" s="33">
        <v>29954</v>
      </c>
      <c r="Y116" s="34">
        <v>29034</v>
      </c>
      <c r="Z116" s="35">
        <v>36965</v>
      </c>
    </row>
    <row r="117" spans="1:26" ht="14.25" customHeight="1" x14ac:dyDescent="0.3">
      <c r="A117" s="31" t="s">
        <v>171</v>
      </c>
      <c r="B117" s="32">
        <v>71157</v>
      </c>
      <c r="C117" s="33">
        <v>74308</v>
      </c>
      <c r="D117" s="34">
        <v>73632</v>
      </c>
      <c r="E117" s="32">
        <v>74884</v>
      </c>
      <c r="F117" s="33">
        <v>86849</v>
      </c>
      <c r="G117" s="34">
        <v>83715</v>
      </c>
      <c r="H117" s="33">
        <v>40015</v>
      </c>
      <c r="I117" s="33">
        <v>41037</v>
      </c>
      <c r="J117" s="34">
        <v>40694</v>
      </c>
      <c r="K117" s="32">
        <v>44116</v>
      </c>
      <c r="L117" s="33">
        <v>48327</v>
      </c>
      <c r="M117" s="34">
        <v>47000</v>
      </c>
      <c r="N117" s="32">
        <v>53963</v>
      </c>
      <c r="O117" s="33">
        <v>65162</v>
      </c>
      <c r="P117" s="34">
        <v>59645</v>
      </c>
      <c r="Q117" s="32">
        <v>28001</v>
      </c>
      <c r="R117" s="33">
        <v>30306</v>
      </c>
      <c r="S117" s="34">
        <v>29044</v>
      </c>
      <c r="T117" s="32">
        <v>17660</v>
      </c>
      <c r="U117" s="33">
        <v>17220</v>
      </c>
      <c r="V117" s="34">
        <v>17321</v>
      </c>
      <c r="W117" s="32">
        <v>28891</v>
      </c>
      <c r="X117" s="33">
        <v>29706</v>
      </c>
      <c r="Y117" s="34">
        <v>29298</v>
      </c>
      <c r="Z117" s="35">
        <v>38383</v>
      </c>
    </row>
    <row r="118" spans="1:26" ht="14.25" customHeight="1" x14ac:dyDescent="0.3">
      <c r="A118" s="31" t="s">
        <v>172</v>
      </c>
      <c r="B118" s="32" t="s">
        <v>63</v>
      </c>
      <c r="C118" s="33" t="s">
        <v>63</v>
      </c>
      <c r="D118" s="34" t="s">
        <v>63</v>
      </c>
      <c r="E118" s="32" t="s">
        <v>63</v>
      </c>
      <c r="F118" s="33">
        <v>69490</v>
      </c>
      <c r="G118" s="34">
        <v>69398</v>
      </c>
      <c r="H118" s="33">
        <v>41340</v>
      </c>
      <c r="I118" s="33">
        <v>43066</v>
      </c>
      <c r="J118" s="34">
        <v>42542</v>
      </c>
      <c r="K118" s="32">
        <v>42788</v>
      </c>
      <c r="L118" s="33">
        <v>44107</v>
      </c>
      <c r="M118" s="34">
        <v>43703</v>
      </c>
      <c r="N118" s="32">
        <v>55347</v>
      </c>
      <c r="O118" s="33">
        <v>57112</v>
      </c>
      <c r="P118" s="34">
        <v>56537</v>
      </c>
      <c r="Q118" s="32">
        <v>29951</v>
      </c>
      <c r="R118" s="33">
        <v>32548</v>
      </c>
      <c r="S118" s="34">
        <v>31036</v>
      </c>
      <c r="T118" s="32" t="s">
        <v>63</v>
      </c>
      <c r="U118" s="33">
        <v>20893</v>
      </c>
      <c r="V118" s="34">
        <v>20950</v>
      </c>
      <c r="W118" s="32">
        <v>30642</v>
      </c>
      <c r="X118" s="33">
        <v>33216</v>
      </c>
      <c r="Y118" s="34">
        <v>31829</v>
      </c>
      <c r="Z118" s="35">
        <v>37296</v>
      </c>
    </row>
    <row r="119" spans="1:26" ht="14.25" customHeight="1" x14ac:dyDescent="0.3">
      <c r="A119" s="31" t="s">
        <v>173</v>
      </c>
      <c r="B119" s="32">
        <v>73172</v>
      </c>
      <c r="C119" s="33">
        <v>76426</v>
      </c>
      <c r="D119" s="34">
        <v>75771</v>
      </c>
      <c r="E119" s="32" t="s">
        <v>63</v>
      </c>
      <c r="F119" s="33">
        <v>99905</v>
      </c>
      <c r="G119" s="34">
        <v>100388</v>
      </c>
      <c r="H119" s="33">
        <v>40200</v>
      </c>
      <c r="I119" s="33">
        <v>42417</v>
      </c>
      <c r="J119" s="34">
        <v>41589</v>
      </c>
      <c r="K119" s="32">
        <v>43747</v>
      </c>
      <c r="L119" s="33">
        <v>49588</v>
      </c>
      <c r="M119" s="34">
        <v>47571</v>
      </c>
      <c r="N119" s="32">
        <v>56371</v>
      </c>
      <c r="O119" s="33">
        <v>57403</v>
      </c>
      <c r="P119" s="34">
        <v>56931</v>
      </c>
      <c r="Q119" s="32">
        <v>27819</v>
      </c>
      <c r="R119" s="33">
        <v>32505</v>
      </c>
      <c r="S119" s="34">
        <v>29803</v>
      </c>
      <c r="T119" s="32">
        <v>20465</v>
      </c>
      <c r="U119" s="33">
        <v>22160</v>
      </c>
      <c r="V119" s="34">
        <v>21591</v>
      </c>
      <c r="W119" s="32">
        <v>28159</v>
      </c>
      <c r="X119" s="33">
        <v>31209</v>
      </c>
      <c r="Y119" s="34">
        <v>29604</v>
      </c>
      <c r="Z119" s="35">
        <v>38652</v>
      </c>
    </row>
    <row r="120" spans="1:26" ht="14.25" customHeight="1" x14ac:dyDescent="0.3">
      <c r="A120" s="31" t="s">
        <v>174</v>
      </c>
      <c r="B120" s="32" t="s">
        <v>63</v>
      </c>
      <c r="C120" s="33">
        <v>59478</v>
      </c>
      <c r="D120" s="34">
        <v>59639</v>
      </c>
      <c r="E120" s="32">
        <v>73443</v>
      </c>
      <c r="F120" s="33">
        <v>74111</v>
      </c>
      <c r="G120" s="34">
        <v>73875</v>
      </c>
      <c r="H120" s="33">
        <v>42282</v>
      </c>
      <c r="I120" s="33">
        <v>41339</v>
      </c>
      <c r="J120" s="34">
        <v>41708</v>
      </c>
      <c r="K120" s="32">
        <v>44449</v>
      </c>
      <c r="L120" s="33">
        <v>44526</v>
      </c>
      <c r="M120" s="34">
        <v>44497</v>
      </c>
      <c r="N120" s="32">
        <v>48713</v>
      </c>
      <c r="O120" s="33">
        <v>55818</v>
      </c>
      <c r="P120" s="34">
        <v>52066</v>
      </c>
      <c r="Q120" s="32">
        <v>26617</v>
      </c>
      <c r="R120" s="33">
        <v>29295</v>
      </c>
      <c r="S120" s="34">
        <v>27464</v>
      </c>
      <c r="T120" s="32">
        <v>20476</v>
      </c>
      <c r="U120" s="33">
        <v>21068</v>
      </c>
      <c r="V120" s="34">
        <v>20859</v>
      </c>
      <c r="W120" s="32">
        <v>27927</v>
      </c>
      <c r="X120" s="33">
        <v>30262</v>
      </c>
      <c r="Y120" s="34">
        <v>28828</v>
      </c>
      <c r="Z120" s="35">
        <v>36086</v>
      </c>
    </row>
    <row r="121" spans="1:26" ht="14.25" customHeight="1" x14ac:dyDescent="0.3">
      <c r="A121" s="31" t="s">
        <v>175</v>
      </c>
      <c r="B121" s="32" t="s">
        <v>63</v>
      </c>
      <c r="C121" s="33" t="s">
        <v>63</v>
      </c>
      <c r="D121" s="34" t="s">
        <v>63</v>
      </c>
      <c r="E121" s="32" t="s">
        <v>63</v>
      </c>
      <c r="F121" s="33" t="s">
        <v>63</v>
      </c>
      <c r="G121" s="34" t="s">
        <v>63</v>
      </c>
      <c r="H121" s="33">
        <v>42605</v>
      </c>
      <c r="I121" s="33">
        <v>42102</v>
      </c>
      <c r="J121" s="34">
        <v>42410</v>
      </c>
      <c r="K121" s="32">
        <v>45781</v>
      </c>
      <c r="L121" s="33">
        <v>43798</v>
      </c>
      <c r="M121" s="34">
        <v>45002</v>
      </c>
      <c r="N121" s="32" t="s">
        <v>63</v>
      </c>
      <c r="O121" s="33" t="s">
        <v>63</v>
      </c>
      <c r="P121" s="34">
        <v>49171</v>
      </c>
      <c r="Q121" s="32">
        <v>21791</v>
      </c>
      <c r="R121" s="33">
        <v>24206</v>
      </c>
      <c r="S121" s="34">
        <v>22477</v>
      </c>
      <c r="T121" s="32">
        <v>16254</v>
      </c>
      <c r="U121" s="33">
        <v>17108</v>
      </c>
      <c r="V121" s="34">
        <v>16823</v>
      </c>
      <c r="W121" s="32">
        <v>23083</v>
      </c>
      <c r="X121" s="33">
        <v>22578</v>
      </c>
      <c r="Y121" s="34">
        <v>22875</v>
      </c>
      <c r="Z121" s="35">
        <v>31136</v>
      </c>
    </row>
    <row r="122" spans="1:26" ht="14.25" customHeight="1" x14ac:dyDescent="0.3">
      <c r="A122" s="31" t="s">
        <v>176</v>
      </c>
      <c r="B122" s="32" t="s">
        <v>63</v>
      </c>
      <c r="C122" s="33" t="s">
        <v>63</v>
      </c>
      <c r="D122" s="34" t="s">
        <v>63</v>
      </c>
      <c r="E122" s="32" t="s">
        <v>63</v>
      </c>
      <c r="F122" s="33">
        <v>69468</v>
      </c>
      <c r="G122" s="34">
        <v>66121</v>
      </c>
      <c r="H122" s="33">
        <v>39528</v>
      </c>
      <c r="I122" s="33">
        <v>39780</v>
      </c>
      <c r="J122" s="34">
        <v>39645</v>
      </c>
      <c r="K122" s="32">
        <v>41637</v>
      </c>
      <c r="L122" s="33">
        <v>43768</v>
      </c>
      <c r="M122" s="34">
        <v>42650</v>
      </c>
      <c r="N122" s="32" t="s">
        <v>63</v>
      </c>
      <c r="O122" s="33" t="s">
        <v>63</v>
      </c>
      <c r="P122" s="34">
        <v>65288</v>
      </c>
      <c r="Q122" s="32">
        <v>26100</v>
      </c>
      <c r="R122" s="33">
        <v>29841</v>
      </c>
      <c r="S122" s="34">
        <v>27469</v>
      </c>
      <c r="T122" s="32" t="s">
        <v>63</v>
      </c>
      <c r="U122" s="33">
        <v>20879</v>
      </c>
      <c r="V122" s="34">
        <v>22012</v>
      </c>
      <c r="W122" s="32">
        <v>28597</v>
      </c>
      <c r="X122" s="33">
        <v>31535</v>
      </c>
      <c r="Y122" s="34">
        <v>29816</v>
      </c>
      <c r="Z122" s="35">
        <v>36099</v>
      </c>
    </row>
    <row r="123" spans="1:26" ht="14.25" customHeight="1" x14ac:dyDescent="0.3">
      <c r="A123" s="31" t="s">
        <v>177</v>
      </c>
      <c r="B123" s="32">
        <v>58541</v>
      </c>
      <c r="C123" s="33">
        <v>59368</v>
      </c>
      <c r="D123" s="34">
        <v>58955</v>
      </c>
      <c r="E123" s="32" t="s">
        <v>63</v>
      </c>
      <c r="F123" s="33">
        <v>75339</v>
      </c>
      <c r="G123" s="34">
        <v>75554</v>
      </c>
      <c r="H123" s="33">
        <v>44296</v>
      </c>
      <c r="I123" s="33">
        <v>45244</v>
      </c>
      <c r="J123" s="34">
        <v>44831</v>
      </c>
      <c r="K123" s="32">
        <v>46588</v>
      </c>
      <c r="L123" s="33">
        <v>48408</v>
      </c>
      <c r="M123" s="34">
        <v>47626</v>
      </c>
      <c r="N123" s="32">
        <v>57242</v>
      </c>
      <c r="O123" s="33">
        <v>55998</v>
      </c>
      <c r="P123" s="34">
        <v>56610</v>
      </c>
      <c r="Q123" s="32">
        <v>27640</v>
      </c>
      <c r="R123" s="33">
        <v>28557</v>
      </c>
      <c r="S123" s="34">
        <v>27988</v>
      </c>
      <c r="T123" s="32">
        <v>25177</v>
      </c>
      <c r="U123" s="33">
        <v>24157</v>
      </c>
      <c r="V123" s="34">
        <v>24385</v>
      </c>
      <c r="W123" s="32">
        <v>29401</v>
      </c>
      <c r="X123" s="33">
        <v>29852</v>
      </c>
      <c r="Y123" s="34">
        <v>29599</v>
      </c>
      <c r="Z123" s="35">
        <v>35484</v>
      </c>
    </row>
    <row r="124" spans="1:26" ht="14.25" customHeight="1" x14ac:dyDescent="0.3">
      <c r="A124" s="31" t="s">
        <v>178</v>
      </c>
      <c r="B124" s="32">
        <v>75405</v>
      </c>
      <c r="C124" s="33">
        <v>78019</v>
      </c>
      <c r="D124" s="34">
        <v>77536</v>
      </c>
      <c r="E124" s="32">
        <v>85753</v>
      </c>
      <c r="F124" s="33">
        <v>95035</v>
      </c>
      <c r="G124" s="34">
        <v>92560</v>
      </c>
      <c r="H124" s="33">
        <v>42821</v>
      </c>
      <c r="I124" s="33">
        <v>43037</v>
      </c>
      <c r="J124" s="34">
        <v>42950</v>
      </c>
      <c r="K124" s="32">
        <v>46584</v>
      </c>
      <c r="L124" s="33">
        <v>52123</v>
      </c>
      <c r="M124" s="34">
        <v>50095</v>
      </c>
      <c r="N124" s="32">
        <v>53428</v>
      </c>
      <c r="O124" s="33">
        <v>70946</v>
      </c>
      <c r="P124" s="34">
        <v>62187</v>
      </c>
      <c r="Q124" s="32">
        <v>29743</v>
      </c>
      <c r="R124" s="33">
        <v>32514</v>
      </c>
      <c r="S124" s="34">
        <v>30842</v>
      </c>
      <c r="T124" s="32">
        <v>22164</v>
      </c>
      <c r="U124" s="33">
        <v>23391</v>
      </c>
      <c r="V124" s="34">
        <v>23097</v>
      </c>
      <c r="W124" s="32">
        <v>31437</v>
      </c>
      <c r="X124" s="33">
        <v>34321</v>
      </c>
      <c r="Y124" s="34">
        <v>32777</v>
      </c>
      <c r="Z124" s="35">
        <v>41038</v>
      </c>
    </row>
    <row r="125" spans="1:26" ht="14.25" customHeight="1" x14ac:dyDescent="0.3">
      <c r="A125" s="31" t="s">
        <v>179</v>
      </c>
      <c r="B125" s="32">
        <v>76233</v>
      </c>
      <c r="C125" s="33">
        <v>78527</v>
      </c>
      <c r="D125" s="34">
        <v>77927</v>
      </c>
      <c r="E125" s="32">
        <v>76369</v>
      </c>
      <c r="F125" s="33">
        <v>96760</v>
      </c>
      <c r="G125" s="34">
        <v>89963</v>
      </c>
      <c r="H125" s="33">
        <v>42797</v>
      </c>
      <c r="I125" s="33">
        <v>44905</v>
      </c>
      <c r="J125" s="34">
        <v>44096</v>
      </c>
      <c r="K125" s="32">
        <v>48139</v>
      </c>
      <c r="L125" s="33">
        <v>53534</v>
      </c>
      <c r="M125" s="34">
        <v>51594</v>
      </c>
      <c r="N125" s="32">
        <v>48579</v>
      </c>
      <c r="O125" s="33">
        <v>51147</v>
      </c>
      <c r="P125" s="34">
        <v>50169</v>
      </c>
      <c r="Q125" s="32">
        <v>27497</v>
      </c>
      <c r="R125" s="33">
        <v>32097</v>
      </c>
      <c r="S125" s="34">
        <v>29457</v>
      </c>
      <c r="T125" s="32">
        <v>22169</v>
      </c>
      <c r="U125" s="33">
        <v>24507</v>
      </c>
      <c r="V125" s="34">
        <v>24065</v>
      </c>
      <c r="W125" s="32">
        <v>28576</v>
      </c>
      <c r="X125" s="33">
        <v>32879</v>
      </c>
      <c r="Y125" s="34">
        <v>30637</v>
      </c>
      <c r="Z125" s="35">
        <v>42077</v>
      </c>
    </row>
    <row r="126" spans="1:26" ht="14.25" customHeight="1" x14ac:dyDescent="0.3">
      <c r="A126" s="31" t="s">
        <v>180</v>
      </c>
      <c r="B126" s="32" t="s">
        <v>63</v>
      </c>
      <c r="C126" s="33">
        <v>64401</v>
      </c>
      <c r="D126" s="34">
        <v>64476</v>
      </c>
      <c r="E126" s="32">
        <v>78730</v>
      </c>
      <c r="F126" s="33">
        <v>93161</v>
      </c>
      <c r="G126" s="34">
        <v>85727</v>
      </c>
      <c r="H126" s="33">
        <v>44628</v>
      </c>
      <c r="I126" s="33">
        <v>44733</v>
      </c>
      <c r="J126" s="34">
        <v>44684</v>
      </c>
      <c r="K126" s="32">
        <v>46995</v>
      </c>
      <c r="L126" s="33">
        <v>48224</v>
      </c>
      <c r="M126" s="34">
        <v>47660</v>
      </c>
      <c r="N126" s="32">
        <v>53575</v>
      </c>
      <c r="O126" s="33">
        <v>55907</v>
      </c>
      <c r="P126" s="34">
        <v>54897</v>
      </c>
      <c r="Q126" s="32">
        <v>27629</v>
      </c>
      <c r="R126" s="33">
        <v>28850</v>
      </c>
      <c r="S126" s="34">
        <v>28118</v>
      </c>
      <c r="T126" s="32">
        <v>19634</v>
      </c>
      <c r="U126" s="33">
        <v>18115</v>
      </c>
      <c r="V126" s="34">
        <v>18478</v>
      </c>
      <c r="W126" s="32">
        <v>29053</v>
      </c>
      <c r="X126" s="33">
        <v>30038</v>
      </c>
      <c r="Y126" s="34">
        <v>29495</v>
      </c>
      <c r="Z126" s="35">
        <v>37954</v>
      </c>
    </row>
    <row r="127" spans="1:26" ht="14.25" customHeight="1" x14ac:dyDescent="0.3">
      <c r="A127" s="31" t="s">
        <v>181</v>
      </c>
      <c r="B127" s="32" t="s">
        <v>63</v>
      </c>
      <c r="C127" s="33" t="s">
        <v>63</v>
      </c>
      <c r="D127" s="34" t="s">
        <v>63</v>
      </c>
      <c r="E127" s="32" t="s">
        <v>63</v>
      </c>
      <c r="F127" s="33">
        <v>63885</v>
      </c>
      <c r="G127" s="34">
        <v>59637</v>
      </c>
      <c r="H127" s="33">
        <v>43467</v>
      </c>
      <c r="I127" s="33" t="s">
        <v>63</v>
      </c>
      <c r="J127" s="34">
        <v>44419</v>
      </c>
      <c r="K127" s="32">
        <v>47666</v>
      </c>
      <c r="L127" s="33">
        <v>56607</v>
      </c>
      <c r="M127" s="34">
        <v>52290</v>
      </c>
      <c r="N127" s="32">
        <v>49430</v>
      </c>
      <c r="O127" s="33">
        <v>50810</v>
      </c>
      <c r="P127" s="34">
        <v>50058</v>
      </c>
      <c r="Q127" s="32">
        <v>29582</v>
      </c>
      <c r="R127" s="33">
        <v>29845</v>
      </c>
      <c r="S127" s="34">
        <v>29677</v>
      </c>
      <c r="T127" s="32" t="s">
        <v>63</v>
      </c>
      <c r="U127" s="33">
        <v>26567</v>
      </c>
      <c r="V127" s="34">
        <v>26575</v>
      </c>
      <c r="W127" s="32">
        <v>35159</v>
      </c>
      <c r="X127" s="33">
        <v>35978</v>
      </c>
      <c r="Y127" s="34">
        <v>35509</v>
      </c>
      <c r="Z127" s="35">
        <v>39010</v>
      </c>
    </row>
    <row r="128" spans="1:26" ht="14.25" customHeight="1" x14ac:dyDescent="0.3">
      <c r="A128" s="31" t="s">
        <v>182</v>
      </c>
      <c r="B128" s="32">
        <v>79108</v>
      </c>
      <c r="C128" s="33">
        <v>83180</v>
      </c>
      <c r="D128" s="34">
        <v>82198</v>
      </c>
      <c r="E128" s="32" t="s">
        <v>63</v>
      </c>
      <c r="F128" s="33">
        <v>119376</v>
      </c>
      <c r="G128" s="34">
        <v>119697</v>
      </c>
      <c r="H128" s="33">
        <v>41691</v>
      </c>
      <c r="I128" s="33">
        <v>45232</v>
      </c>
      <c r="J128" s="34">
        <v>43696</v>
      </c>
      <c r="K128" s="32">
        <v>45552</v>
      </c>
      <c r="L128" s="33">
        <v>53556</v>
      </c>
      <c r="M128" s="34">
        <v>50346</v>
      </c>
      <c r="N128" s="32">
        <v>51833</v>
      </c>
      <c r="O128" s="33">
        <v>59091</v>
      </c>
      <c r="P128" s="34">
        <v>55267</v>
      </c>
      <c r="Q128" s="32">
        <v>35900</v>
      </c>
      <c r="R128" s="33">
        <v>39797</v>
      </c>
      <c r="S128" s="34">
        <v>37573</v>
      </c>
      <c r="T128" s="32">
        <v>29182</v>
      </c>
      <c r="U128" s="33">
        <v>30302</v>
      </c>
      <c r="V128" s="34">
        <v>30014</v>
      </c>
      <c r="W128" s="32">
        <v>36550</v>
      </c>
      <c r="X128" s="33">
        <v>40099</v>
      </c>
      <c r="Y128" s="34">
        <v>38137</v>
      </c>
      <c r="Z128" s="35">
        <v>45155</v>
      </c>
    </row>
    <row r="129" spans="1:26" ht="14.25" customHeight="1" x14ac:dyDescent="0.3">
      <c r="A129" s="31" t="s">
        <v>183</v>
      </c>
      <c r="B129" s="32">
        <v>81790</v>
      </c>
      <c r="C129" s="33">
        <v>88177</v>
      </c>
      <c r="D129" s="34">
        <v>86877</v>
      </c>
      <c r="E129" s="32" t="s">
        <v>63</v>
      </c>
      <c r="F129" s="33">
        <v>109122</v>
      </c>
      <c r="G129" s="34">
        <v>107307</v>
      </c>
      <c r="H129" s="33">
        <v>41958</v>
      </c>
      <c r="I129" s="33">
        <v>43912</v>
      </c>
      <c r="J129" s="34">
        <v>43212</v>
      </c>
      <c r="K129" s="32">
        <v>47768</v>
      </c>
      <c r="L129" s="33">
        <v>56579</v>
      </c>
      <c r="M129" s="34">
        <v>53754</v>
      </c>
      <c r="N129" s="32">
        <v>40790</v>
      </c>
      <c r="O129" s="33">
        <v>47440</v>
      </c>
      <c r="P129" s="34">
        <v>43869</v>
      </c>
      <c r="Q129" s="32">
        <v>28935</v>
      </c>
      <c r="R129" s="33">
        <v>35323</v>
      </c>
      <c r="S129" s="34">
        <v>31524</v>
      </c>
      <c r="T129" s="32">
        <v>18088</v>
      </c>
      <c r="U129" s="33">
        <v>20293</v>
      </c>
      <c r="V129" s="34">
        <v>19715</v>
      </c>
      <c r="W129" s="32">
        <v>29126</v>
      </c>
      <c r="X129" s="33">
        <v>31735</v>
      </c>
      <c r="Y129" s="34">
        <v>30384</v>
      </c>
      <c r="Z129" s="35">
        <v>40986</v>
      </c>
    </row>
    <row r="130" spans="1:26" ht="14.25" customHeight="1" x14ac:dyDescent="0.3">
      <c r="A130" s="31" t="s">
        <v>184</v>
      </c>
      <c r="B130" s="32">
        <v>62069</v>
      </c>
      <c r="C130" s="33">
        <v>64075</v>
      </c>
      <c r="D130" s="34">
        <v>63299</v>
      </c>
      <c r="E130" s="32">
        <v>78486</v>
      </c>
      <c r="F130" s="33">
        <v>90433</v>
      </c>
      <c r="G130" s="34">
        <v>86031</v>
      </c>
      <c r="H130" s="33">
        <v>44608</v>
      </c>
      <c r="I130" s="33">
        <v>44248</v>
      </c>
      <c r="J130" s="34">
        <v>44411</v>
      </c>
      <c r="K130" s="32">
        <v>47215</v>
      </c>
      <c r="L130" s="33">
        <v>48471</v>
      </c>
      <c r="M130" s="34">
        <v>47916</v>
      </c>
      <c r="N130" s="32">
        <v>59719</v>
      </c>
      <c r="O130" s="33">
        <v>69543</v>
      </c>
      <c r="P130" s="34">
        <v>64442</v>
      </c>
      <c r="Q130" s="32">
        <v>28112</v>
      </c>
      <c r="R130" s="33">
        <v>31288</v>
      </c>
      <c r="S130" s="34">
        <v>29554</v>
      </c>
      <c r="T130" s="32">
        <v>22901</v>
      </c>
      <c r="U130" s="33">
        <v>22566</v>
      </c>
      <c r="V130" s="34">
        <v>22648</v>
      </c>
      <c r="W130" s="32">
        <v>29381</v>
      </c>
      <c r="X130" s="33">
        <v>31661</v>
      </c>
      <c r="Y130" s="34">
        <v>30492</v>
      </c>
      <c r="Z130" s="35">
        <v>38435</v>
      </c>
    </row>
    <row r="131" spans="1:26" ht="14.25" customHeight="1" x14ac:dyDescent="0.3">
      <c r="A131" s="31" t="s">
        <v>185</v>
      </c>
      <c r="B131" s="32" t="s">
        <v>63</v>
      </c>
      <c r="C131" s="33">
        <v>58837</v>
      </c>
      <c r="D131" s="34">
        <v>58888</v>
      </c>
      <c r="E131" s="32">
        <v>67666</v>
      </c>
      <c r="F131" s="33">
        <v>78017</v>
      </c>
      <c r="G131" s="34">
        <v>73030</v>
      </c>
      <c r="H131" s="33">
        <v>42812</v>
      </c>
      <c r="I131" s="33">
        <v>42775</v>
      </c>
      <c r="J131" s="34">
        <v>42792</v>
      </c>
      <c r="K131" s="32">
        <v>45649</v>
      </c>
      <c r="L131" s="33">
        <v>46625</v>
      </c>
      <c r="M131" s="34">
        <v>46184</v>
      </c>
      <c r="N131" s="32">
        <v>53700</v>
      </c>
      <c r="O131" s="33">
        <v>54755</v>
      </c>
      <c r="P131" s="34">
        <v>54182</v>
      </c>
      <c r="Q131" s="32">
        <v>29912</v>
      </c>
      <c r="R131" s="33">
        <v>32423</v>
      </c>
      <c r="S131" s="34">
        <v>30703</v>
      </c>
      <c r="T131" s="32">
        <v>20585</v>
      </c>
      <c r="U131" s="33">
        <v>27815</v>
      </c>
      <c r="V131" s="34">
        <v>24357</v>
      </c>
      <c r="W131" s="32">
        <v>32162</v>
      </c>
      <c r="X131" s="33">
        <v>35960</v>
      </c>
      <c r="Y131" s="34">
        <v>33485</v>
      </c>
      <c r="Z131" s="35">
        <v>39359</v>
      </c>
    </row>
    <row r="132" spans="1:26" ht="14.25" customHeight="1" x14ac:dyDescent="0.3">
      <c r="A132" s="31" t="s">
        <v>186</v>
      </c>
      <c r="B132" s="32">
        <v>64725</v>
      </c>
      <c r="C132" s="33">
        <v>66575</v>
      </c>
      <c r="D132" s="34">
        <v>65934</v>
      </c>
      <c r="E132" s="32">
        <v>78092</v>
      </c>
      <c r="F132" s="33">
        <v>81058</v>
      </c>
      <c r="G132" s="34">
        <v>79787</v>
      </c>
      <c r="H132" s="33">
        <v>50483</v>
      </c>
      <c r="I132" s="33">
        <v>50979</v>
      </c>
      <c r="J132" s="34">
        <v>50764</v>
      </c>
      <c r="K132" s="32">
        <v>53583</v>
      </c>
      <c r="L132" s="33">
        <v>54793</v>
      </c>
      <c r="M132" s="34">
        <v>54278</v>
      </c>
      <c r="N132" s="32">
        <v>58024</v>
      </c>
      <c r="O132" s="33">
        <v>59779</v>
      </c>
      <c r="P132" s="34">
        <v>58948</v>
      </c>
      <c r="Q132" s="32">
        <v>33351</v>
      </c>
      <c r="R132" s="33">
        <v>36400</v>
      </c>
      <c r="S132" s="34">
        <v>34556</v>
      </c>
      <c r="T132" s="32">
        <v>28922</v>
      </c>
      <c r="U132" s="33">
        <v>25132</v>
      </c>
      <c r="V132" s="34">
        <v>25628</v>
      </c>
      <c r="W132" s="32">
        <v>34810</v>
      </c>
      <c r="X132" s="33">
        <v>36059</v>
      </c>
      <c r="Y132" s="34">
        <v>35380</v>
      </c>
      <c r="Z132" s="35">
        <v>43383</v>
      </c>
    </row>
    <row r="133" spans="1:26" ht="14.25" customHeight="1" x14ac:dyDescent="0.3">
      <c r="A133" s="31" t="s">
        <v>187</v>
      </c>
      <c r="B133" s="32" t="s">
        <v>63</v>
      </c>
      <c r="C133" s="33">
        <v>57407</v>
      </c>
      <c r="D133" s="34">
        <v>57000</v>
      </c>
      <c r="E133" s="32">
        <v>73713</v>
      </c>
      <c r="F133" s="33">
        <v>59486</v>
      </c>
      <c r="G133" s="34">
        <v>66315</v>
      </c>
      <c r="H133" s="33">
        <v>41447</v>
      </c>
      <c r="I133" s="33">
        <v>42921</v>
      </c>
      <c r="J133" s="34">
        <v>42163</v>
      </c>
      <c r="K133" s="32">
        <v>45443</v>
      </c>
      <c r="L133" s="33">
        <v>46045</v>
      </c>
      <c r="M133" s="34">
        <v>45747</v>
      </c>
      <c r="N133" s="32" t="s">
        <v>63</v>
      </c>
      <c r="O133" s="33" t="s">
        <v>63</v>
      </c>
      <c r="P133" s="34">
        <v>62038</v>
      </c>
      <c r="Q133" s="32">
        <v>25183</v>
      </c>
      <c r="R133" s="33">
        <v>27192</v>
      </c>
      <c r="S133" s="34">
        <v>25908</v>
      </c>
      <c r="T133" s="32">
        <v>17951</v>
      </c>
      <c r="U133" s="33">
        <v>19533</v>
      </c>
      <c r="V133" s="34">
        <v>19114</v>
      </c>
      <c r="W133" s="32">
        <v>25262</v>
      </c>
      <c r="X133" s="33">
        <v>25169</v>
      </c>
      <c r="Y133" s="34">
        <v>25217</v>
      </c>
      <c r="Z133" s="35">
        <v>34436</v>
      </c>
    </row>
    <row r="134" spans="1:26" ht="14.25" customHeight="1" x14ac:dyDescent="0.3">
      <c r="A134" s="31" t="s">
        <v>188</v>
      </c>
      <c r="B134" s="32">
        <v>61818</v>
      </c>
      <c r="C134" s="33">
        <v>61659</v>
      </c>
      <c r="D134" s="34">
        <v>61685</v>
      </c>
      <c r="E134" s="32">
        <v>80612</v>
      </c>
      <c r="F134" s="33">
        <v>79777</v>
      </c>
      <c r="G134" s="34">
        <v>80174</v>
      </c>
      <c r="H134" s="33">
        <v>46017</v>
      </c>
      <c r="I134" s="33">
        <v>46059</v>
      </c>
      <c r="J134" s="34">
        <v>46040</v>
      </c>
      <c r="K134" s="32">
        <v>48766</v>
      </c>
      <c r="L134" s="33">
        <v>49636</v>
      </c>
      <c r="M134" s="34">
        <v>49257</v>
      </c>
      <c r="N134" s="32">
        <v>50377</v>
      </c>
      <c r="O134" s="33">
        <v>54615</v>
      </c>
      <c r="P134" s="34">
        <v>53053</v>
      </c>
      <c r="Q134" s="32">
        <v>25970</v>
      </c>
      <c r="R134" s="33">
        <v>28904</v>
      </c>
      <c r="S134" s="34">
        <v>26937</v>
      </c>
      <c r="T134" s="32">
        <v>21390</v>
      </c>
      <c r="U134" s="33">
        <v>19628</v>
      </c>
      <c r="V134" s="34">
        <v>19918</v>
      </c>
      <c r="W134" s="32">
        <v>26657</v>
      </c>
      <c r="X134" s="33">
        <v>27568</v>
      </c>
      <c r="Y134" s="34">
        <v>27066</v>
      </c>
      <c r="Z134" s="35">
        <v>36260</v>
      </c>
    </row>
    <row r="135" spans="1:26" ht="14.25" customHeight="1" x14ac:dyDescent="0.3">
      <c r="A135" s="31" t="s">
        <v>189</v>
      </c>
      <c r="B135" s="32" t="s">
        <v>63</v>
      </c>
      <c r="C135" s="33" t="s">
        <v>63</v>
      </c>
      <c r="D135" s="34">
        <v>62691</v>
      </c>
      <c r="E135" s="32" t="s">
        <v>63</v>
      </c>
      <c r="F135" s="33" t="s">
        <v>63</v>
      </c>
      <c r="G135" s="34">
        <v>93285</v>
      </c>
      <c r="H135" s="33">
        <v>43004</v>
      </c>
      <c r="I135" s="33">
        <v>43708</v>
      </c>
      <c r="J135" s="34">
        <v>43300</v>
      </c>
      <c r="K135" s="32">
        <v>45243</v>
      </c>
      <c r="L135" s="33">
        <v>47282</v>
      </c>
      <c r="M135" s="34">
        <v>46105</v>
      </c>
      <c r="N135" s="32" t="s">
        <v>63</v>
      </c>
      <c r="O135" s="33" t="s">
        <v>63</v>
      </c>
      <c r="P135" s="34">
        <v>80519</v>
      </c>
      <c r="Q135" s="32">
        <v>24956</v>
      </c>
      <c r="R135" s="33">
        <v>27288</v>
      </c>
      <c r="S135" s="34">
        <v>25791</v>
      </c>
      <c r="T135" s="32">
        <v>17452</v>
      </c>
      <c r="U135" s="33">
        <v>17687</v>
      </c>
      <c r="V135" s="34">
        <v>17631</v>
      </c>
      <c r="W135" s="32">
        <v>25619</v>
      </c>
      <c r="X135" s="33">
        <v>26448</v>
      </c>
      <c r="Y135" s="34">
        <v>25974</v>
      </c>
      <c r="Z135" s="35">
        <v>35448</v>
      </c>
    </row>
    <row r="136" spans="1:26" ht="14.25" customHeight="1" x14ac:dyDescent="0.3">
      <c r="A136" s="31" t="s">
        <v>190</v>
      </c>
      <c r="B136" s="32" t="s">
        <v>63</v>
      </c>
      <c r="C136" s="33" t="s">
        <v>63</v>
      </c>
      <c r="D136" s="34" t="s">
        <v>63</v>
      </c>
      <c r="E136" s="32" t="s">
        <v>63</v>
      </c>
      <c r="F136" s="33" t="s">
        <v>63</v>
      </c>
      <c r="G136" s="34">
        <v>59365</v>
      </c>
      <c r="H136" s="33">
        <v>34911</v>
      </c>
      <c r="I136" s="33">
        <v>39533</v>
      </c>
      <c r="J136" s="34">
        <v>37376</v>
      </c>
      <c r="K136" s="32">
        <v>37685</v>
      </c>
      <c r="L136" s="33">
        <v>43043</v>
      </c>
      <c r="M136" s="34">
        <v>40517</v>
      </c>
      <c r="N136" s="32" t="s">
        <v>63</v>
      </c>
      <c r="O136" s="33" t="s">
        <v>63</v>
      </c>
      <c r="P136" s="34">
        <v>39960</v>
      </c>
      <c r="Q136" s="32">
        <v>27934</v>
      </c>
      <c r="R136" s="33">
        <v>30078</v>
      </c>
      <c r="S136" s="34">
        <v>28726</v>
      </c>
      <c r="T136" s="32">
        <v>20164</v>
      </c>
      <c r="U136" s="33">
        <v>21249</v>
      </c>
      <c r="V136" s="34">
        <v>20908</v>
      </c>
      <c r="W136" s="32">
        <v>27056</v>
      </c>
      <c r="X136" s="33">
        <v>26615</v>
      </c>
      <c r="Y136" s="34">
        <v>26838</v>
      </c>
      <c r="Z136" s="35">
        <v>32580</v>
      </c>
    </row>
    <row r="137" spans="1:26" ht="14.25" customHeight="1" x14ac:dyDescent="0.3">
      <c r="A137" s="31" t="s">
        <v>191</v>
      </c>
      <c r="B137" s="32" t="s">
        <v>63</v>
      </c>
      <c r="C137" s="33">
        <v>60276</v>
      </c>
      <c r="D137" s="34">
        <v>60336</v>
      </c>
      <c r="E137" s="32">
        <v>63514</v>
      </c>
      <c r="F137" s="33">
        <v>66744</v>
      </c>
      <c r="G137" s="34">
        <v>65290</v>
      </c>
      <c r="H137" s="33">
        <v>41998</v>
      </c>
      <c r="I137" s="33">
        <v>41015</v>
      </c>
      <c r="J137" s="34">
        <v>41503</v>
      </c>
      <c r="K137" s="32">
        <v>46175</v>
      </c>
      <c r="L137" s="33">
        <v>47223</v>
      </c>
      <c r="M137" s="34">
        <v>46722</v>
      </c>
      <c r="N137" s="32">
        <v>50042</v>
      </c>
      <c r="O137" s="33">
        <v>48173</v>
      </c>
      <c r="P137" s="34">
        <v>49030</v>
      </c>
      <c r="Q137" s="32">
        <v>24263</v>
      </c>
      <c r="R137" s="33">
        <v>27444</v>
      </c>
      <c r="S137" s="34">
        <v>25136</v>
      </c>
      <c r="T137" s="32" t="s">
        <v>63</v>
      </c>
      <c r="U137" s="33">
        <v>21899</v>
      </c>
      <c r="V137" s="34">
        <v>21742</v>
      </c>
      <c r="W137" s="32">
        <v>25958</v>
      </c>
      <c r="X137" s="33">
        <v>28785</v>
      </c>
      <c r="Y137" s="34">
        <v>27004</v>
      </c>
      <c r="Z137" s="35">
        <v>36230</v>
      </c>
    </row>
    <row r="138" spans="1:26" ht="14.25" customHeight="1" x14ac:dyDescent="0.3">
      <c r="A138" s="31" t="s">
        <v>192</v>
      </c>
      <c r="B138" s="32">
        <v>70074</v>
      </c>
      <c r="C138" s="33">
        <v>76353</v>
      </c>
      <c r="D138" s="34">
        <v>74916</v>
      </c>
      <c r="E138" s="32">
        <v>95776</v>
      </c>
      <c r="F138" s="33">
        <v>100091</v>
      </c>
      <c r="G138" s="34">
        <v>98611</v>
      </c>
      <c r="H138" s="33">
        <v>40212</v>
      </c>
      <c r="I138" s="33">
        <v>42949</v>
      </c>
      <c r="J138" s="34">
        <v>41747</v>
      </c>
      <c r="K138" s="32">
        <v>44553</v>
      </c>
      <c r="L138" s="33">
        <v>52300</v>
      </c>
      <c r="M138" s="34">
        <v>49209</v>
      </c>
      <c r="N138" s="32">
        <v>54344</v>
      </c>
      <c r="O138" s="33">
        <v>56890</v>
      </c>
      <c r="P138" s="34">
        <v>55751</v>
      </c>
      <c r="Q138" s="32">
        <v>29184</v>
      </c>
      <c r="R138" s="33">
        <v>35361</v>
      </c>
      <c r="S138" s="34">
        <v>31851</v>
      </c>
      <c r="T138" s="32">
        <v>23226</v>
      </c>
      <c r="U138" s="33">
        <v>22779</v>
      </c>
      <c r="V138" s="34">
        <v>22819</v>
      </c>
      <c r="W138" s="32">
        <v>30177</v>
      </c>
      <c r="X138" s="33">
        <v>33192</v>
      </c>
      <c r="Y138" s="34">
        <v>31712</v>
      </c>
      <c r="Z138" s="35">
        <v>40602</v>
      </c>
    </row>
    <row r="139" spans="1:26" ht="14.25" customHeight="1" x14ac:dyDescent="0.3">
      <c r="A139" s="36" t="s">
        <v>193</v>
      </c>
      <c r="B139" s="37">
        <v>73369</v>
      </c>
      <c r="C139" s="38">
        <v>77566</v>
      </c>
      <c r="D139" s="39">
        <v>76609</v>
      </c>
      <c r="E139" s="37">
        <v>72001</v>
      </c>
      <c r="F139" s="38">
        <v>82724</v>
      </c>
      <c r="G139" s="39">
        <v>79189</v>
      </c>
      <c r="H139" s="38">
        <v>41852</v>
      </c>
      <c r="I139" s="38">
        <v>43636</v>
      </c>
      <c r="J139" s="39">
        <v>42878</v>
      </c>
      <c r="K139" s="37">
        <v>45139</v>
      </c>
      <c r="L139" s="38">
        <v>50791</v>
      </c>
      <c r="M139" s="39">
        <v>48548</v>
      </c>
      <c r="N139" s="37">
        <v>51156</v>
      </c>
      <c r="O139" s="38">
        <v>57684</v>
      </c>
      <c r="P139" s="39">
        <v>54421</v>
      </c>
      <c r="Q139" s="37">
        <v>29280</v>
      </c>
      <c r="R139" s="38">
        <v>33280</v>
      </c>
      <c r="S139" s="39">
        <v>30873</v>
      </c>
      <c r="T139" s="37">
        <v>20235</v>
      </c>
      <c r="U139" s="38">
        <v>21294</v>
      </c>
      <c r="V139" s="39">
        <v>21001</v>
      </c>
      <c r="W139" s="37">
        <v>30076</v>
      </c>
      <c r="X139" s="38">
        <v>32437</v>
      </c>
      <c r="Y139" s="39">
        <v>31147</v>
      </c>
      <c r="Z139" s="40">
        <v>39631</v>
      </c>
    </row>
    <row r="140" spans="1:26" ht="14.25" customHeight="1" x14ac:dyDescent="0.3">
      <c r="A140" s="31"/>
      <c r="B140" s="32"/>
      <c r="C140" s="33"/>
      <c r="D140" s="34"/>
      <c r="E140" s="32"/>
      <c r="F140" s="33"/>
      <c r="G140" s="34"/>
      <c r="H140" s="33"/>
      <c r="I140" s="33"/>
      <c r="J140" s="34"/>
      <c r="K140" s="32"/>
      <c r="L140" s="33"/>
      <c r="M140" s="34"/>
      <c r="N140" s="32"/>
      <c r="O140" s="33"/>
      <c r="P140" s="34"/>
      <c r="Q140" s="32"/>
      <c r="R140" s="33"/>
      <c r="S140" s="34"/>
      <c r="T140" s="32"/>
      <c r="U140" s="33"/>
      <c r="V140" s="34"/>
      <c r="W140" s="32"/>
      <c r="X140" s="33"/>
      <c r="Y140" s="34"/>
      <c r="Z140" s="35"/>
    </row>
    <row r="141" spans="1:26" ht="14.25" customHeight="1" x14ac:dyDescent="0.3">
      <c r="A141" s="31" t="s">
        <v>194</v>
      </c>
      <c r="B141" s="32">
        <v>66138</v>
      </c>
      <c r="C141" s="33">
        <v>71698</v>
      </c>
      <c r="D141" s="34">
        <v>71146</v>
      </c>
      <c r="E141" s="32" t="s">
        <v>63</v>
      </c>
      <c r="F141" s="33" t="s">
        <v>63</v>
      </c>
      <c r="G141" s="34" t="s">
        <v>63</v>
      </c>
      <c r="H141" s="33">
        <v>39433</v>
      </c>
      <c r="I141" s="33">
        <v>41687</v>
      </c>
      <c r="J141" s="34">
        <v>40862</v>
      </c>
      <c r="K141" s="32">
        <v>41516</v>
      </c>
      <c r="L141" s="33">
        <v>47932</v>
      </c>
      <c r="M141" s="34">
        <v>45829</v>
      </c>
      <c r="N141" s="32">
        <v>38263</v>
      </c>
      <c r="O141" s="33">
        <v>42006</v>
      </c>
      <c r="P141" s="34">
        <v>40470</v>
      </c>
      <c r="Q141" s="32">
        <v>28023</v>
      </c>
      <c r="R141" s="33">
        <v>30021</v>
      </c>
      <c r="S141" s="34">
        <v>28914</v>
      </c>
      <c r="T141" s="32">
        <v>18219</v>
      </c>
      <c r="U141" s="33">
        <v>17841</v>
      </c>
      <c r="V141" s="34">
        <v>17895</v>
      </c>
      <c r="W141" s="32">
        <v>28091</v>
      </c>
      <c r="X141" s="33">
        <v>26491</v>
      </c>
      <c r="Y141" s="34">
        <v>27190</v>
      </c>
      <c r="Z141" s="35">
        <v>34808</v>
      </c>
    </row>
    <row r="142" spans="1:26" ht="14.25" customHeight="1" x14ac:dyDescent="0.3">
      <c r="A142" s="31" t="s">
        <v>195</v>
      </c>
      <c r="B142" s="32">
        <v>66734</v>
      </c>
      <c r="C142" s="33">
        <v>69239</v>
      </c>
      <c r="D142" s="34">
        <v>68639</v>
      </c>
      <c r="E142" s="32">
        <v>59793</v>
      </c>
      <c r="F142" s="33">
        <v>73584</v>
      </c>
      <c r="G142" s="34">
        <v>69881</v>
      </c>
      <c r="H142" s="33">
        <v>39133</v>
      </c>
      <c r="I142" s="33">
        <v>41917</v>
      </c>
      <c r="J142" s="34">
        <v>40549</v>
      </c>
      <c r="K142" s="32">
        <v>41292</v>
      </c>
      <c r="L142" s="33">
        <v>48063</v>
      </c>
      <c r="M142" s="34">
        <v>44993</v>
      </c>
      <c r="N142" s="32">
        <v>61135</v>
      </c>
      <c r="O142" s="33">
        <v>57952</v>
      </c>
      <c r="P142" s="34">
        <v>58918</v>
      </c>
      <c r="Q142" s="32">
        <v>28624</v>
      </c>
      <c r="R142" s="33">
        <v>32466</v>
      </c>
      <c r="S142" s="34">
        <v>29955</v>
      </c>
      <c r="T142" s="32">
        <v>20249</v>
      </c>
      <c r="U142" s="33">
        <v>21342</v>
      </c>
      <c r="V142" s="34">
        <v>21049</v>
      </c>
      <c r="W142" s="32">
        <v>29382</v>
      </c>
      <c r="X142" s="33">
        <v>32827</v>
      </c>
      <c r="Y142" s="34">
        <v>30870</v>
      </c>
      <c r="Z142" s="35">
        <v>37648</v>
      </c>
    </row>
    <row r="143" spans="1:26" ht="14.25" customHeight="1" x14ac:dyDescent="0.3">
      <c r="A143" s="31" t="s">
        <v>196</v>
      </c>
      <c r="B143" s="32">
        <v>73302</v>
      </c>
      <c r="C143" s="33">
        <v>82301</v>
      </c>
      <c r="D143" s="34">
        <v>80458</v>
      </c>
      <c r="E143" s="32" t="s">
        <v>63</v>
      </c>
      <c r="F143" s="33">
        <v>95255</v>
      </c>
      <c r="G143" s="34">
        <v>96235</v>
      </c>
      <c r="H143" s="33">
        <v>41166</v>
      </c>
      <c r="I143" s="33">
        <v>43786</v>
      </c>
      <c r="J143" s="34">
        <v>42654</v>
      </c>
      <c r="K143" s="32">
        <v>44749</v>
      </c>
      <c r="L143" s="33">
        <v>54477</v>
      </c>
      <c r="M143" s="34">
        <v>50740</v>
      </c>
      <c r="N143" s="32">
        <v>41561</v>
      </c>
      <c r="O143" s="33">
        <v>46394</v>
      </c>
      <c r="P143" s="34">
        <v>43642</v>
      </c>
      <c r="Q143" s="32">
        <v>26381</v>
      </c>
      <c r="R143" s="33">
        <v>28872</v>
      </c>
      <c r="S143" s="34">
        <v>27328</v>
      </c>
      <c r="T143" s="32">
        <v>18167</v>
      </c>
      <c r="U143" s="33">
        <v>22775</v>
      </c>
      <c r="V143" s="34">
        <v>21728</v>
      </c>
      <c r="W143" s="32">
        <v>28802</v>
      </c>
      <c r="X143" s="33">
        <v>30890</v>
      </c>
      <c r="Y143" s="34">
        <v>29702</v>
      </c>
      <c r="Z143" s="35">
        <v>40254</v>
      </c>
    </row>
    <row r="144" spans="1:26" ht="14.25" customHeight="1" x14ac:dyDescent="0.3">
      <c r="A144" s="31" t="s">
        <v>197</v>
      </c>
      <c r="B144" s="32" t="s">
        <v>63</v>
      </c>
      <c r="C144" s="33">
        <v>66238</v>
      </c>
      <c r="D144" s="34">
        <v>65465</v>
      </c>
      <c r="E144" s="32">
        <v>64859</v>
      </c>
      <c r="F144" s="33">
        <v>64675</v>
      </c>
      <c r="G144" s="34">
        <v>64767</v>
      </c>
      <c r="H144" s="33">
        <v>43970</v>
      </c>
      <c r="I144" s="33">
        <v>43698</v>
      </c>
      <c r="J144" s="34">
        <v>43824</v>
      </c>
      <c r="K144" s="32">
        <v>46454</v>
      </c>
      <c r="L144" s="33">
        <v>47118</v>
      </c>
      <c r="M144" s="34">
        <v>46818</v>
      </c>
      <c r="N144" s="32">
        <v>48195</v>
      </c>
      <c r="O144" s="33">
        <v>67014</v>
      </c>
      <c r="P144" s="34">
        <v>60741</v>
      </c>
      <c r="Q144" s="32">
        <v>27585</v>
      </c>
      <c r="R144" s="33">
        <v>33957</v>
      </c>
      <c r="S144" s="34">
        <v>29982</v>
      </c>
      <c r="T144" s="32">
        <v>18647</v>
      </c>
      <c r="U144" s="33">
        <v>19163</v>
      </c>
      <c r="V144" s="34">
        <v>19022</v>
      </c>
      <c r="W144" s="32">
        <v>27857</v>
      </c>
      <c r="X144" s="33">
        <v>34242</v>
      </c>
      <c r="Y144" s="34">
        <v>30666</v>
      </c>
      <c r="Z144" s="35">
        <v>37728</v>
      </c>
    </row>
    <row r="145" spans="1:26" ht="14.25" customHeight="1" x14ac:dyDescent="0.3">
      <c r="A145" s="31" t="s">
        <v>198</v>
      </c>
      <c r="B145" s="32" t="s">
        <v>63</v>
      </c>
      <c r="C145" s="33" t="s">
        <v>63</v>
      </c>
      <c r="D145" s="34" t="s">
        <v>63</v>
      </c>
      <c r="E145" s="32" t="s">
        <v>63</v>
      </c>
      <c r="F145" s="33">
        <v>84316</v>
      </c>
      <c r="G145" s="34">
        <v>74394</v>
      </c>
      <c r="H145" s="33">
        <v>41161</v>
      </c>
      <c r="I145" s="33">
        <v>40467</v>
      </c>
      <c r="J145" s="34">
        <v>40748</v>
      </c>
      <c r="K145" s="32">
        <v>42863</v>
      </c>
      <c r="L145" s="33">
        <v>44115</v>
      </c>
      <c r="M145" s="34">
        <v>43613</v>
      </c>
      <c r="N145" s="32">
        <v>44497</v>
      </c>
      <c r="O145" s="33">
        <v>50318</v>
      </c>
      <c r="P145" s="34">
        <v>47823</v>
      </c>
      <c r="Q145" s="32">
        <v>26298</v>
      </c>
      <c r="R145" s="33">
        <v>27692</v>
      </c>
      <c r="S145" s="34">
        <v>26752</v>
      </c>
      <c r="T145" s="32">
        <v>20779</v>
      </c>
      <c r="U145" s="33">
        <v>22366</v>
      </c>
      <c r="V145" s="34">
        <v>22041</v>
      </c>
      <c r="W145" s="32">
        <v>27354</v>
      </c>
      <c r="X145" s="33">
        <v>29376</v>
      </c>
      <c r="Y145" s="34">
        <v>28193</v>
      </c>
      <c r="Z145" s="35">
        <v>34717</v>
      </c>
    </row>
    <row r="146" spans="1:26" ht="14.25" customHeight="1" x14ac:dyDescent="0.3">
      <c r="A146" s="31" t="s">
        <v>199</v>
      </c>
      <c r="B146" s="32">
        <v>66253</v>
      </c>
      <c r="C146" s="33">
        <v>72753</v>
      </c>
      <c r="D146" s="34">
        <v>72099</v>
      </c>
      <c r="E146" s="32" t="s">
        <v>63</v>
      </c>
      <c r="F146" s="33">
        <v>103320</v>
      </c>
      <c r="G146" s="34">
        <v>96475</v>
      </c>
      <c r="H146" s="33">
        <v>39878</v>
      </c>
      <c r="I146" s="33">
        <v>41101</v>
      </c>
      <c r="J146" s="34">
        <v>40620</v>
      </c>
      <c r="K146" s="32">
        <v>41568</v>
      </c>
      <c r="L146" s="33">
        <v>49169</v>
      </c>
      <c r="M146" s="34">
        <v>46553</v>
      </c>
      <c r="N146" s="32">
        <v>43145</v>
      </c>
      <c r="O146" s="33">
        <v>49917</v>
      </c>
      <c r="P146" s="34">
        <v>47307</v>
      </c>
      <c r="Q146" s="32">
        <v>27179</v>
      </c>
      <c r="R146" s="33">
        <v>31904</v>
      </c>
      <c r="S146" s="34">
        <v>28984</v>
      </c>
      <c r="T146" s="32">
        <v>16893</v>
      </c>
      <c r="U146" s="33">
        <v>17247</v>
      </c>
      <c r="V146" s="34">
        <v>17148</v>
      </c>
      <c r="W146" s="32">
        <v>27573</v>
      </c>
      <c r="X146" s="33">
        <v>31162</v>
      </c>
      <c r="Y146" s="34">
        <v>29187</v>
      </c>
      <c r="Z146" s="35">
        <v>37862</v>
      </c>
    </row>
    <row r="147" spans="1:26" ht="14.25" customHeight="1" x14ac:dyDescent="0.3">
      <c r="A147" s="31" t="s">
        <v>200</v>
      </c>
      <c r="B147" s="32" t="s">
        <v>63</v>
      </c>
      <c r="C147" s="33" t="s">
        <v>63</v>
      </c>
      <c r="D147" s="34" t="s">
        <v>63</v>
      </c>
      <c r="E147" s="32">
        <v>67858</v>
      </c>
      <c r="F147" s="33">
        <v>69273</v>
      </c>
      <c r="G147" s="34">
        <v>68849</v>
      </c>
      <c r="H147" s="33">
        <v>44652</v>
      </c>
      <c r="I147" s="33">
        <v>44943</v>
      </c>
      <c r="J147" s="34">
        <v>44805</v>
      </c>
      <c r="K147" s="32">
        <v>47307</v>
      </c>
      <c r="L147" s="33">
        <v>50055</v>
      </c>
      <c r="M147" s="34">
        <v>48821</v>
      </c>
      <c r="N147" s="32">
        <v>40135</v>
      </c>
      <c r="O147" s="33">
        <v>46443</v>
      </c>
      <c r="P147" s="34">
        <v>43455</v>
      </c>
      <c r="Q147" s="32">
        <v>23699</v>
      </c>
      <c r="R147" s="33">
        <v>24286</v>
      </c>
      <c r="S147" s="34">
        <v>23951</v>
      </c>
      <c r="T147" s="32">
        <v>16891</v>
      </c>
      <c r="U147" s="33">
        <v>19728</v>
      </c>
      <c r="V147" s="34">
        <v>18961</v>
      </c>
      <c r="W147" s="32">
        <v>23758</v>
      </c>
      <c r="X147" s="33">
        <v>24158</v>
      </c>
      <c r="Y147" s="34">
        <v>23954</v>
      </c>
      <c r="Z147" s="35">
        <v>34810</v>
      </c>
    </row>
    <row r="148" spans="1:26" ht="14.25" customHeight="1" x14ac:dyDescent="0.3">
      <c r="A148" s="31" t="s">
        <v>201</v>
      </c>
      <c r="B148" s="32">
        <v>57520</v>
      </c>
      <c r="C148" s="33">
        <v>60258</v>
      </c>
      <c r="D148" s="34">
        <v>59708</v>
      </c>
      <c r="E148" s="32">
        <v>67750</v>
      </c>
      <c r="F148" s="33">
        <v>66861</v>
      </c>
      <c r="G148" s="34">
        <v>67224</v>
      </c>
      <c r="H148" s="33">
        <v>43056</v>
      </c>
      <c r="I148" s="33">
        <v>44836</v>
      </c>
      <c r="J148" s="34">
        <v>44128</v>
      </c>
      <c r="K148" s="32">
        <v>46283</v>
      </c>
      <c r="L148" s="33">
        <v>48264</v>
      </c>
      <c r="M148" s="34">
        <v>47496</v>
      </c>
      <c r="N148" s="32">
        <v>51789</v>
      </c>
      <c r="O148" s="33">
        <v>57025</v>
      </c>
      <c r="P148" s="34">
        <v>54704</v>
      </c>
      <c r="Q148" s="32">
        <v>29602</v>
      </c>
      <c r="R148" s="33">
        <v>32511</v>
      </c>
      <c r="S148" s="34">
        <v>30826</v>
      </c>
      <c r="T148" s="32">
        <v>23107</v>
      </c>
      <c r="U148" s="33">
        <v>22839</v>
      </c>
      <c r="V148" s="34">
        <v>22909</v>
      </c>
      <c r="W148" s="32">
        <v>30212</v>
      </c>
      <c r="X148" s="33">
        <v>31925</v>
      </c>
      <c r="Y148" s="34">
        <v>31029</v>
      </c>
      <c r="Z148" s="35">
        <v>37670</v>
      </c>
    </row>
    <row r="149" spans="1:26" ht="14.25" customHeight="1" x14ac:dyDescent="0.3">
      <c r="A149" s="31" t="s">
        <v>202</v>
      </c>
      <c r="B149" s="32" t="s">
        <v>63</v>
      </c>
      <c r="C149" s="33" t="s">
        <v>63</v>
      </c>
      <c r="D149" s="34" t="s">
        <v>63</v>
      </c>
      <c r="E149" s="32" t="s">
        <v>63</v>
      </c>
      <c r="F149" s="33">
        <v>73769</v>
      </c>
      <c r="G149" s="34">
        <v>67409</v>
      </c>
      <c r="H149" s="33">
        <v>35182</v>
      </c>
      <c r="I149" s="33">
        <v>38875</v>
      </c>
      <c r="J149" s="34">
        <v>36948</v>
      </c>
      <c r="K149" s="32">
        <v>39661</v>
      </c>
      <c r="L149" s="33">
        <v>54577</v>
      </c>
      <c r="M149" s="34">
        <v>47947</v>
      </c>
      <c r="N149" s="32" t="s">
        <v>63</v>
      </c>
      <c r="O149" s="33" t="s">
        <v>63</v>
      </c>
      <c r="P149" s="34" t="s">
        <v>63</v>
      </c>
      <c r="Q149" s="32">
        <v>23388</v>
      </c>
      <c r="R149" s="33">
        <v>22865</v>
      </c>
      <c r="S149" s="34">
        <v>23222</v>
      </c>
      <c r="T149" s="32" t="s">
        <v>63</v>
      </c>
      <c r="U149" s="33" t="s">
        <v>63</v>
      </c>
      <c r="V149" s="34">
        <v>17893</v>
      </c>
      <c r="W149" s="32">
        <v>22503</v>
      </c>
      <c r="X149" s="33">
        <v>21778</v>
      </c>
      <c r="Y149" s="34">
        <v>22235</v>
      </c>
      <c r="Z149" s="35">
        <v>32520</v>
      </c>
    </row>
    <row r="150" spans="1:26" ht="14.25" customHeight="1" x14ac:dyDescent="0.3">
      <c r="A150" s="36" t="s">
        <v>203</v>
      </c>
      <c r="B150" s="37">
        <v>69788</v>
      </c>
      <c r="C150" s="38">
        <v>76155</v>
      </c>
      <c r="D150" s="39">
        <v>75047</v>
      </c>
      <c r="E150" s="37">
        <v>69449</v>
      </c>
      <c r="F150" s="38">
        <v>77829</v>
      </c>
      <c r="G150" s="39">
        <v>75090</v>
      </c>
      <c r="H150" s="38">
        <v>41143</v>
      </c>
      <c r="I150" s="38">
        <v>42943</v>
      </c>
      <c r="J150" s="39">
        <v>42176</v>
      </c>
      <c r="K150" s="37">
        <v>43943</v>
      </c>
      <c r="L150" s="38">
        <v>50532</v>
      </c>
      <c r="M150" s="39">
        <v>47968</v>
      </c>
      <c r="N150" s="37">
        <v>43384</v>
      </c>
      <c r="O150" s="38">
        <v>49846</v>
      </c>
      <c r="P150" s="39">
        <v>46726</v>
      </c>
      <c r="Q150" s="37">
        <v>27320</v>
      </c>
      <c r="R150" s="38">
        <v>30427</v>
      </c>
      <c r="S150" s="39">
        <v>28531</v>
      </c>
      <c r="T150" s="37">
        <v>19064</v>
      </c>
      <c r="U150" s="38">
        <v>20404</v>
      </c>
      <c r="V150" s="39">
        <v>20090</v>
      </c>
      <c r="W150" s="37">
        <v>28367</v>
      </c>
      <c r="X150" s="38">
        <v>30371</v>
      </c>
      <c r="Y150" s="39">
        <v>29287</v>
      </c>
      <c r="Z150" s="40">
        <v>37962</v>
      </c>
    </row>
    <row r="151" spans="1:26" ht="14.25" customHeight="1" x14ac:dyDescent="0.3">
      <c r="A151" s="31"/>
      <c r="B151" s="32"/>
      <c r="C151" s="33"/>
      <c r="D151" s="34"/>
      <c r="E151" s="32"/>
      <c r="F151" s="33"/>
      <c r="G151" s="34"/>
      <c r="H151" s="33"/>
      <c r="I151" s="33"/>
      <c r="J151" s="34"/>
      <c r="K151" s="32"/>
      <c r="L151" s="33"/>
      <c r="M151" s="34"/>
      <c r="N151" s="32"/>
      <c r="O151" s="33"/>
      <c r="P151" s="34"/>
      <c r="Q151" s="32"/>
      <c r="R151" s="33"/>
      <c r="S151" s="34"/>
      <c r="T151" s="32"/>
      <c r="U151" s="33"/>
      <c r="V151" s="34"/>
      <c r="W151" s="32"/>
      <c r="X151" s="33"/>
      <c r="Y151" s="34"/>
      <c r="Z151" s="35"/>
    </row>
    <row r="152" spans="1:26" ht="14.25" customHeight="1" x14ac:dyDescent="0.3">
      <c r="A152" s="31" t="s">
        <v>204</v>
      </c>
      <c r="B152" s="32">
        <v>72772</v>
      </c>
      <c r="C152" s="33">
        <v>80265</v>
      </c>
      <c r="D152" s="34">
        <v>78736</v>
      </c>
      <c r="E152" s="32" t="s">
        <v>63</v>
      </c>
      <c r="F152" s="33">
        <v>110028</v>
      </c>
      <c r="G152" s="34">
        <v>100928</v>
      </c>
      <c r="H152" s="33">
        <v>40472</v>
      </c>
      <c r="I152" s="33">
        <v>43813</v>
      </c>
      <c r="J152" s="34">
        <v>42401</v>
      </c>
      <c r="K152" s="32">
        <v>43841</v>
      </c>
      <c r="L152" s="33">
        <v>53116</v>
      </c>
      <c r="M152" s="34">
        <v>49558</v>
      </c>
      <c r="N152" s="32">
        <v>54192</v>
      </c>
      <c r="O152" s="33">
        <v>54951</v>
      </c>
      <c r="P152" s="34">
        <v>54571</v>
      </c>
      <c r="Q152" s="32">
        <v>29087</v>
      </c>
      <c r="R152" s="33">
        <v>34221</v>
      </c>
      <c r="S152" s="34">
        <v>30870</v>
      </c>
      <c r="T152" s="32">
        <v>19646</v>
      </c>
      <c r="U152" s="33">
        <v>22184</v>
      </c>
      <c r="V152" s="34">
        <v>21676</v>
      </c>
      <c r="W152" s="32">
        <v>29446</v>
      </c>
      <c r="X152" s="33">
        <v>31435</v>
      </c>
      <c r="Y152" s="34">
        <v>30302</v>
      </c>
      <c r="Z152" s="35">
        <v>40252</v>
      </c>
    </row>
    <row r="153" spans="1:26" ht="14.25" customHeight="1" x14ac:dyDescent="0.3">
      <c r="A153" s="31" t="s">
        <v>205</v>
      </c>
      <c r="B153" s="32" t="s">
        <v>63</v>
      </c>
      <c r="C153" s="33">
        <v>60826</v>
      </c>
      <c r="D153" s="34">
        <v>60594</v>
      </c>
      <c r="E153" s="32" t="s">
        <v>63</v>
      </c>
      <c r="F153" s="33" t="s">
        <v>63</v>
      </c>
      <c r="G153" s="34" t="s">
        <v>63</v>
      </c>
      <c r="H153" s="33">
        <v>40333</v>
      </c>
      <c r="I153" s="33">
        <v>42949</v>
      </c>
      <c r="J153" s="34">
        <v>41966</v>
      </c>
      <c r="K153" s="32">
        <v>41533</v>
      </c>
      <c r="L153" s="33">
        <v>45075</v>
      </c>
      <c r="M153" s="34">
        <v>43768</v>
      </c>
      <c r="N153" s="32" t="s">
        <v>63</v>
      </c>
      <c r="O153" s="33">
        <v>66384</v>
      </c>
      <c r="P153" s="34">
        <v>60033</v>
      </c>
      <c r="Q153" s="32">
        <v>27113</v>
      </c>
      <c r="R153" s="33">
        <v>33519</v>
      </c>
      <c r="S153" s="34">
        <v>29223</v>
      </c>
      <c r="T153" s="32">
        <v>18849</v>
      </c>
      <c r="U153" s="33">
        <v>22036</v>
      </c>
      <c r="V153" s="34">
        <v>21504</v>
      </c>
      <c r="W153" s="32">
        <v>27857</v>
      </c>
      <c r="X153" s="33">
        <v>32596</v>
      </c>
      <c r="Y153" s="34">
        <v>30013</v>
      </c>
      <c r="Z153" s="35">
        <v>36137</v>
      </c>
    </row>
    <row r="154" spans="1:26" ht="14.25" customHeight="1" x14ac:dyDescent="0.3">
      <c r="A154" s="31" t="s">
        <v>206</v>
      </c>
      <c r="B154" s="32">
        <v>71585</v>
      </c>
      <c r="C154" s="33">
        <v>78737</v>
      </c>
      <c r="D154" s="34">
        <v>77588</v>
      </c>
      <c r="E154" s="32">
        <v>88367</v>
      </c>
      <c r="F154" s="33">
        <v>91866</v>
      </c>
      <c r="G154" s="34">
        <v>91069</v>
      </c>
      <c r="H154" s="33">
        <v>40979</v>
      </c>
      <c r="I154" s="33">
        <v>43262</v>
      </c>
      <c r="J154" s="34">
        <v>42264</v>
      </c>
      <c r="K154" s="32">
        <v>43619</v>
      </c>
      <c r="L154" s="33">
        <v>51209</v>
      </c>
      <c r="M154" s="34">
        <v>48161</v>
      </c>
      <c r="N154" s="32">
        <v>65145</v>
      </c>
      <c r="O154" s="33">
        <v>64975</v>
      </c>
      <c r="P154" s="34">
        <v>65050</v>
      </c>
      <c r="Q154" s="32">
        <v>27028</v>
      </c>
      <c r="R154" s="33">
        <v>33501</v>
      </c>
      <c r="S154" s="34">
        <v>29226</v>
      </c>
      <c r="T154" s="32">
        <v>19912</v>
      </c>
      <c r="U154" s="33">
        <v>20322</v>
      </c>
      <c r="V154" s="34">
        <v>20255</v>
      </c>
      <c r="W154" s="32">
        <v>27456</v>
      </c>
      <c r="X154" s="33">
        <v>31339</v>
      </c>
      <c r="Y154" s="34">
        <v>29016</v>
      </c>
      <c r="Z154" s="35">
        <v>39163</v>
      </c>
    </row>
    <row r="155" spans="1:26" ht="14.25" customHeight="1" x14ac:dyDescent="0.3">
      <c r="A155" s="31" t="s">
        <v>207</v>
      </c>
      <c r="B155" s="32" t="s">
        <v>63</v>
      </c>
      <c r="C155" s="33">
        <v>66529</v>
      </c>
      <c r="D155" s="34">
        <v>65396</v>
      </c>
      <c r="E155" s="32">
        <v>82200</v>
      </c>
      <c r="F155" s="33">
        <v>78946</v>
      </c>
      <c r="G155" s="34">
        <v>80206</v>
      </c>
      <c r="H155" s="33">
        <v>43701</v>
      </c>
      <c r="I155" s="33">
        <v>43957</v>
      </c>
      <c r="J155" s="34">
        <v>43849</v>
      </c>
      <c r="K155" s="32">
        <v>46491</v>
      </c>
      <c r="L155" s="33">
        <v>47963</v>
      </c>
      <c r="M155" s="34">
        <v>47364</v>
      </c>
      <c r="N155" s="32">
        <v>57847</v>
      </c>
      <c r="O155" s="33">
        <v>62202</v>
      </c>
      <c r="P155" s="34">
        <v>59958</v>
      </c>
      <c r="Q155" s="32">
        <v>28833</v>
      </c>
      <c r="R155" s="33">
        <v>32120</v>
      </c>
      <c r="S155" s="34">
        <v>30205</v>
      </c>
      <c r="T155" s="32">
        <v>22125</v>
      </c>
      <c r="U155" s="33">
        <v>20407</v>
      </c>
      <c r="V155" s="34">
        <v>21066</v>
      </c>
      <c r="W155" s="32">
        <v>29724</v>
      </c>
      <c r="X155" s="33">
        <v>31953</v>
      </c>
      <c r="Y155" s="34">
        <v>30715</v>
      </c>
      <c r="Z155" s="35">
        <v>38153</v>
      </c>
    </row>
    <row r="156" spans="1:26" ht="14.25" customHeight="1" x14ac:dyDescent="0.3">
      <c r="A156" s="31" t="s">
        <v>208</v>
      </c>
      <c r="B156" s="32">
        <v>69861</v>
      </c>
      <c r="C156" s="33">
        <v>75168</v>
      </c>
      <c r="D156" s="34">
        <v>73966</v>
      </c>
      <c r="E156" s="32" t="s">
        <v>63</v>
      </c>
      <c r="F156" s="33">
        <v>90031</v>
      </c>
      <c r="G156" s="34">
        <v>89141</v>
      </c>
      <c r="H156" s="33">
        <v>40983</v>
      </c>
      <c r="I156" s="33">
        <v>43327</v>
      </c>
      <c r="J156" s="34">
        <v>42383</v>
      </c>
      <c r="K156" s="32">
        <v>44088</v>
      </c>
      <c r="L156" s="33">
        <v>50294</v>
      </c>
      <c r="M156" s="34">
        <v>47986</v>
      </c>
      <c r="N156" s="32">
        <v>51531</v>
      </c>
      <c r="O156" s="33">
        <v>59356</v>
      </c>
      <c r="P156" s="34">
        <v>55897</v>
      </c>
      <c r="Q156" s="32">
        <v>29038</v>
      </c>
      <c r="R156" s="33">
        <v>34381</v>
      </c>
      <c r="S156" s="34">
        <v>31377</v>
      </c>
      <c r="T156" s="32">
        <v>19135</v>
      </c>
      <c r="U156" s="33">
        <v>18738</v>
      </c>
      <c r="V156" s="34">
        <v>18856</v>
      </c>
      <c r="W156" s="32">
        <v>28745</v>
      </c>
      <c r="X156" s="33">
        <v>31396</v>
      </c>
      <c r="Y156" s="34">
        <v>30047</v>
      </c>
      <c r="Z156" s="35">
        <v>38731</v>
      </c>
    </row>
    <row r="157" spans="1:26" ht="14.25" customHeight="1" x14ac:dyDescent="0.3">
      <c r="A157" s="31" t="s">
        <v>209</v>
      </c>
      <c r="B157" s="32">
        <v>65797</v>
      </c>
      <c r="C157" s="33">
        <v>65797</v>
      </c>
      <c r="D157" s="34">
        <v>65797</v>
      </c>
      <c r="E157" s="32">
        <v>93735</v>
      </c>
      <c r="F157" s="33">
        <v>79793</v>
      </c>
      <c r="G157" s="34">
        <v>85663</v>
      </c>
      <c r="H157" s="33">
        <v>46058</v>
      </c>
      <c r="I157" s="33">
        <v>46755</v>
      </c>
      <c r="J157" s="34">
        <v>46400</v>
      </c>
      <c r="K157" s="32">
        <v>49996</v>
      </c>
      <c r="L157" s="33">
        <v>51481</v>
      </c>
      <c r="M157" s="34">
        <v>50756</v>
      </c>
      <c r="N157" s="32">
        <v>60718</v>
      </c>
      <c r="O157" s="33">
        <v>63737</v>
      </c>
      <c r="P157" s="34">
        <v>62307</v>
      </c>
      <c r="Q157" s="32">
        <v>30998</v>
      </c>
      <c r="R157" s="33">
        <v>33123</v>
      </c>
      <c r="S157" s="34">
        <v>31741</v>
      </c>
      <c r="T157" s="32">
        <v>22047</v>
      </c>
      <c r="U157" s="33">
        <v>23556</v>
      </c>
      <c r="V157" s="34">
        <v>23255</v>
      </c>
      <c r="W157" s="32">
        <v>32251</v>
      </c>
      <c r="X157" s="33">
        <v>33612</v>
      </c>
      <c r="Y157" s="34">
        <v>32813</v>
      </c>
      <c r="Z157" s="35">
        <v>42193</v>
      </c>
    </row>
    <row r="158" spans="1:26" ht="14.25" customHeight="1" x14ac:dyDescent="0.3">
      <c r="A158" s="31" t="s">
        <v>210</v>
      </c>
      <c r="B158" s="32" t="s">
        <v>63</v>
      </c>
      <c r="C158" s="33" t="s">
        <v>63</v>
      </c>
      <c r="D158" s="34" t="s">
        <v>63</v>
      </c>
      <c r="E158" s="32" t="s">
        <v>63</v>
      </c>
      <c r="F158" s="33">
        <v>56126</v>
      </c>
      <c r="G158" s="34">
        <v>61339</v>
      </c>
      <c r="H158" s="33">
        <v>46354</v>
      </c>
      <c r="I158" s="33">
        <v>44693</v>
      </c>
      <c r="J158" s="34">
        <v>45397</v>
      </c>
      <c r="K158" s="32">
        <v>49737</v>
      </c>
      <c r="L158" s="33">
        <v>48636</v>
      </c>
      <c r="M158" s="34">
        <v>49031</v>
      </c>
      <c r="N158" s="32" t="s">
        <v>63</v>
      </c>
      <c r="O158" s="33" t="s">
        <v>63</v>
      </c>
      <c r="P158" s="34" t="s">
        <v>63</v>
      </c>
      <c r="Q158" s="32">
        <v>30567</v>
      </c>
      <c r="R158" s="33">
        <v>33717</v>
      </c>
      <c r="S158" s="34">
        <v>32328</v>
      </c>
      <c r="T158" s="32" t="s">
        <v>63</v>
      </c>
      <c r="U158" s="33" t="s">
        <v>63</v>
      </c>
      <c r="V158" s="34" t="s">
        <v>63</v>
      </c>
      <c r="W158" s="32">
        <v>30567</v>
      </c>
      <c r="X158" s="33">
        <v>33717</v>
      </c>
      <c r="Y158" s="34">
        <v>32328</v>
      </c>
      <c r="Z158" s="35">
        <v>37779</v>
      </c>
    </row>
    <row r="159" spans="1:26" ht="14.25" customHeight="1" x14ac:dyDescent="0.3">
      <c r="A159" s="31" t="s">
        <v>211</v>
      </c>
      <c r="B159" s="32">
        <v>75681</v>
      </c>
      <c r="C159" s="33">
        <v>81507</v>
      </c>
      <c r="D159" s="34">
        <v>80202</v>
      </c>
      <c r="E159" s="32">
        <v>75691</v>
      </c>
      <c r="F159" s="33">
        <v>95915</v>
      </c>
      <c r="G159" s="34">
        <v>91766</v>
      </c>
      <c r="H159" s="33">
        <v>40741</v>
      </c>
      <c r="I159" s="33">
        <v>43475</v>
      </c>
      <c r="J159" s="34">
        <v>42286</v>
      </c>
      <c r="K159" s="32">
        <v>44409</v>
      </c>
      <c r="L159" s="33">
        <v>52931</v>
      </c>
      <c r="M159" s="34">
        <v>49562</v>
      </c>
      <c r="N159" s="32">
        <v>56934</v>
      </c>
      <c r="O159" s="33">
        <v>58024</v>
      </c>
      <c r="P159" s="34">
        <v>57464</v>
      </c>
      <c r="Q159" s="32">
        <v>29360</v>
      </c>
      <c r="R159" s="33">
        <v>33113</v>
      </c>
      <c r="S159" s="34">
        <v>30826</v>
      </c>
      <c r="T159" s="32">
        <v>19675</v>
      </c>
      <c r="U159" s="33">
        <v>19588</v>
      </c>
      <c r="V159" s="34">
        <v>19611</v>
      </c>
      <c r="W159" s="32">
        <v>29764</v>
      </c>
      <c r="X159" s="33">
        <v>30548</v>
      </c>
      <c r="Y159" s="34">
        <v>30121</v>
      </c>
      <c r="Z159" s="35">
        <v>40267</v>
      </c>
    </row>
    <row r="160" spans="1:26" ht="14.25" customHeight="1" x14ac:dyDescent="0.3">
      <c r="A160" s="31" t="s">
        <v>212</v>
      </c>
      <c r="B160" s="32">
        <v>77100</v>
      </c>
      <c r="C160" s="33">
        <v>71653</v>
      </c>
      <c r="D160" s="34">
        <v>72570</v>
      </c>
      <c r="E160" s="32" t="s">
        <v>63</v>
      </c>
      <c r="F160" s="33">
        <v>86562</v>
      </c>
      <c r="G160" s="34">
        <v>85762</v>
      </c>
      <c r="H160" s="33">
        <v>41913</v>
      </c>
      <c r="I160" s="33">
        <v>42927</v>
      </c>
      <c r="J160" s="34">
        <v>42642</v>
      </c>
      <c r="K160" s="32">
        <v>46491</v>
      </c>
      <c r="L160" s="33">
        <v>50418</v>
      </c>
      <c r="M160" s="34">
        <v>49408</v>
      </c>
      <c r="N160" s="32">
        <v>50033</v>
      </c>
      <c r="O160" s="33">
        <v>72288</v>
      </c>
      <c r="P160" s="34">
        <v>63810</v>
      </c>
      <c r="Q160" s="32">
        <v>32520</v>
      </c>
      <c r="R160" s="33">
        <v>37076</v>
      </c>
      <c r="S160" s="34">
        <v>34613</v>
      </c>
      <c r="T160" s="32">
        <v>19540</v>
      </c>
      <c r="U160" s="33">
        <v>21284</v>
      </c>
      <c r="V160" s="34">
        <v>20713</v>
      </c>
      <c r="W160" s="32">
        <v>30761</v>
      </c>
      <c r="X160" s="33">
        <v>33216</v>
      </c>
      <c r="Y160" s="34">
        <v>32027</v>
      </c>
      <c r="Z160" s="35">
        <v>40309</v>
      </c>
    </row>
    <row r="161" spans="1:26" ht="14.25" customHeight="1" x14ac:dyDescent="0.3">
      <c r="A161" s="31" t="s">
        <v>213</v>
      </c>
      <c r="B161" s="32" t="s">
        <v>63</v>
      </c>
      <c r="C161" s="33" t="s">
        <v>63</v>
      </c>
      <c r="D161" s="34">
        <v>63243</v>
      </c>
      <c r="E161" s="32" t="s">
        <v>63</v>
      </c>
      <c r="F161" s="33" t="s">
        <v>63</v>
      </c>
      <c r="G161" s="34">
        <v>70608</v>
      </c>
      <c r="H161" s="33">
        <v>44333</v>
      </c>
      <c r="I161" s="33">
        <v>45763</v>
      </c>
      <c r="J161" s="34">
        <v>44828</v>
      </c>
      <c r="K161" s="32">
        <v>46284</v>
      </c>
      <c r="L161" s="33">
        <v>50317</v>
      </c>
      <c r="M161" s="34">
        <v>47813</v>
      </c>
      <c r="N161" s="32">
        <v>38221</v>
      </c>
      <c r="O161" s="33">
        <v>50461</v>
      </c>
      <c r="P161" s="34">
        <v>44341</v>
      </c>
      <c r="Q161" s="32">
        <v>29179</v>
      </c>
      <c r="R161" s="33">
        <v>26471</v>
      </c>
      <c r="S161" s="34">
        <v>28351</v>
      </c>
      <c r="T161" s="32" t="s">
        <v>63</v>
      </c>
      <c r="U161" s="33">
        <v>19674</v>
      </c>
      <c r="V161" s="34">
        <v>19384</v>
      </c>
      <c r="W161" s="32">
        <v>29823</v>
      </c>
      <c r="X161" s="33">
        <v>27299</v>
      </c>
      <c r="Y161" s="34">
        <v>28771</v>
      </c>
      <c r="Z161" s="35">
        <v>37713</v>
      </c>
    </row>
    <row r="162" spans="1:26" ht="14.25" customHeight="1" x14ac:dyDescent="0.3">
      <c r="A162" s="31" t="s">
        <v>214</v>
      </c>
      <c r="B162" s="32">
        <v>62909</v>
      </c>
      <c r="C162" s="33">
        <v>63726</v>
      </c>
      <c r="D162" s="34">
        <v>63318</v>
      </c>
      <c r="E162" s="32">
        <v>70241</v>
      </c>
      <c r="F162" s="33">
        <v>79801</v>
      </c>
      <c r="G162" s="34">
        <v>77070</v>
      </c>
      <c r="H162" s="33">
        <v>43898</v>
      </c>
      <c r="I162" s="33">
        <v>45371</v>
      </c>
      <c r="J162" s="34">
        <v>44694</v>
      </c>
      <c r="K162" s="32">
        <v>46068</v>
      </c>
      <c r="L162" s="33">
        <v>49435</v>
      </c>
      <c r="M162" s="34">
        <v>47925</v>
      </c>
      <c r="N162" s="32">
        <v>53759</v>
      </c>
      <c r="O162" s="33">
        <v>68484</v>
      </c>
      <c r="P162" s="34">
        <v>60631</v>
      </c>
      <c r="Q162" s="32">
        <v>26460</v>
      </c>
      <c r="R162" s="33">
        <v>30526</v>
      </c>
      <c r="S162" s="34">
        <v>28136</v>
      </c>
      <c r="T162" s="32">
        <v>20249</v>
      </c>
      <c r="U162" s="33">
        <v>22948</v>
      </c>
      <c r="V162" s="34">
        <v>22217</v>
      </c>
      <c r="W162" s="32">
        <v>28741</v>
      </c>
      <c r="X162" s="33">
        <v>33099</v>
      </c>
      <c r="Y162" s="34">
        <v>30705</v>
      </c>
      <c r="Z162" s="35">
        <v>39384</v>
      </c>
    </row>
    <row r="163" spans="1:26" ht="14.25" customHeight="1" x14ac:dyDescent="0.3">
      <c r="A163" s="31" t="s">
        <v>215</v>
      </c>
      <c r="B163" s="32" t="s">
        <v>63</v>
      </c>
      <c r="C163" s="33" t="s">
        <v>63</v>
      </c>
      <c r="D163" s="34" t="s">
        <v>63</v>
      </c>
      <c r="E163" s="32">
        <v>55330</v>
      </c>
      <c r="F163" s="33">
        <v>54961</v>
      </c>
      <c r="G163" s="34">
        <v>55108</v>
      </c>
      <c r="H163" s="33">
        <v>39449</v>
      </c>
      <c r="I163" s="33">
        <v>40200</v>
      </c>
      <c r="J163" s="34">
        <v>39915</v>
      </c>
      <c r="K163" s="32">
        <v>46136</v>
      </c>
      <c r="L163" s="33">
        <v>46104</v>
      </c>
      <c r="M163" s="34">
        <v>46116</v>
      </c>
      <c r="N163" s="32" t="s">
        <v>63</v>
      </c>
      <c r="O163" s="33">
        <v>47206</v>
      </c>
      <c r="P163" s="34">
        <v>47942</v>
      </c>
      <c r="Q163" s="32">
        <v>25064</v>
      </c>
      <c r="R163" s="33">
        <v>25381</v>
      </c>
      <c r="S163" s="34">
        <v>25161</v>
      </c>
      <c r="T163" s="32">
        <v>18678</v>
      </c>
      <c r="U163" s="33">
        <v>19640</v>
      </c>
      <c r="V163" s="34">
        <v>19307</v>
      </c>
      <c r="W163" s="32">
        <v>26122</v>
      </c>
      <c r="X163" s="33">
        <v>26807</v>
      </c>
      <c r="Y163" s="34">
        <v>26396</v>
      </c>
      <c r="Z163" s="35">
        <v>31648</v>
      </c>
    </row>
    <row r="164" spans="1:26" ht="14.25" customHeight="1" x14ac:dyDescent="0.3">
      <c r="A164" s="31" t="s">
        <v>216</v>
      </c>
      <c r="B164" s="32">
        <v>78999</v>
      </c>
      <c r="C164" s="33">
        <v>84971</v>
      </c>
      <c r="D164" s="34">
        <v>83812</v>
      </c>
      <c r="E164" s="32" t="s">
        <v>63</v>
      </c>
      <c r="F164" s="33" t="s">
        <v>63</v>
      </c>
      <c r="G164" s="34" t="s">
        <v>63</v>
      </c>
      <c r="H164" s="33">
        <v>39238</v>
      </c>
      <c r="I164" s="33">
        <v>41597</v>
      </c>
      <c r="J164" s="34">
        <v>40674</v>
      </c>
      <c r="K164" s="32">
        <v>42709</v>
      </c>
      <c r="L164" s="33">
        <v>50413</v>
      </c>
      <c r="M164" s="34">
        <v>47645</v>
      </c>
      <c r="N164" s="32" t="s">
        <v>63</v>
      </c>
      <c r="O164" s="33" t="s">
        <v>63</v>
      </c>
      <c r="P164" s="34" t="s">
        <v>63</v>
      </c>
      <c r="Q164" s="32">
        <v>29579</v>
      </c>
      <c r="R164" s="33">
        <v>35174</v>
      </c>
      <c r="S164" s="34">
        <v>31979</v>
      </c>
      <c r="T164" s="32">
        <v>19879</v>
      </c>
      <c r="U164" s="33">
        <v>20323</v>
      </c>
      <c r="V164" s="34">
        <v>20202</v>
      </c>
      <c r="W164" s="32">
        <v>28498</v>
      </c>
      <c r="X164" s="33">
        <v>30583</v>
      </c>
      <c r="Y164" s="34">
        <v>29523</v>
      </c>
      <c r="Z164" s="35">
        <v>39379</v>
      </c>
    </row>
    <row r="165" spans="1:26" ht="14.25" customHeight="1" x14ac:dyDescent="0.3">
      <c r="A165" s="31" t="s">
        <v>217</v>
      </c>
      <c r="B165" s="32" t="s">
        <v>63</v>
      </c>
      <c r="C165" s="33" t="s">
        <v>63</v>
      </c>
      <c r="D165" s="34" t="s">
        <v>63</v>
      </c>
      <c r="E165" s="32" t="s">
        <v>63</v>
      </c>
      <c r="F165" s="33" t="s">
        <v>63</v>
      </c>
      <c r="G165" s="34" t="s">
        <v>63</v>
      </c>
      <c r="H165" s="33">
        <v>36093</v>
      </c>
      <c r="I165" s="33">
        <v>39197</v>
      </c>
      <c r="J165" s="34">
        <v>38068</v>
      </c>
      <c r="K165" s="32">
        <v>36093</v>
      </c>
      <c r="L165" s="33">
        <v>40578</v>
      </c>
      <c r="M165" s="34">
        <v>38978</v>
      </c>
      <c r="N165" s="32">
        <v>40910</v>
      </c>
      <c r="O165" s="33">
        <v>43839</v>
      </c>
      <c r="P165" s="34">
        <v>42755</v>
      </c>
      <c r="Q165" s="32">
        <v>24294</v>
      </c>
      <c r="R165" s="33">
        <v>29179</v>
      </c>
      <c r="S165" s="34">
        <v>26176</v>
      </c>
      <c r="T165" s="32">
        <v>18793</v>
      </c>
      <c r="U165" s="33">
        <v>21475</v>
      </c>
      <c r="V165" s="34">
        <v>20957</v>
      </c>
      <c r="W165" s="32">
        <v>26242</v>
      </c>
      <c r="X165" s="33">
        <v>31064</v>
      </c>
      <c r="Y165" s="34">
        <v>28579</v>
      </c>
      <c r="Z165" s="35">
        <v>31424</v>
      </c>
    </row>
    <row r="166" spans="1:26" ht="14.25" customHeight="1" x14ac:dyDescent="0.3">
      <c r="A166" s="31" t="s">
        <v>218</v>
      </c>
      <c r="B166" s="32">
        <v>73362</v>
      </c>
      <c r="C166" s="33">
        <v>76531</v>
      </c>
      <c r="D166" s="34">
        <v>75661</v>
      </c>
      <c r="E166" s="32" t="s">
        <v>63</v>
      </c>
      <c r="F166" s="33" t="s">
        <v>63</v>
      </c>
      <c r="G166" s="34" t="s">
        <v>63</v>
      </c>
      <c r="H166" s="33">
        <v>41379</v>
      </c>
      <c r="I166" s="33">
        <v>43204</v>
      </c>
      <c r="J166" s="34">
        <v>42454</v>
      </c>
      <c r="K166" s="32">
        <v>45205</v>
      </c>
      <c r="L166" s="33">
        <v>50199</v>
      </c>
      <c r="M166" s="34">
        <v>48272</v>
      </c>
      <c r="N166" s="32">
        <v>51538</v>
      </c>
      <c r="O166" s="33" t="s">
        <v>63</v>
      </c>
      <c r="P166" s="34">
        <v>59525</v>
      </c>
      <c r="Q166" s="32">
        <v>28845</v>
      </c>
      <c r="R166" s="33">
        <v>37346</v>
      </c>
      <c r="S166" s="34">
        <v>31298</v>
      </c>
      <c r="T166" s="32">
        <v>21171</v>
      </c>
      <c r="U166" s="33">
        <v>22407</v>
      </c>
      <c r="V166" s="34">
        <v>22116</v>
      </c>
      <c r="W166" s="32">
        <v>29149</v>
      </c>
      <c r="X166" s="33">
        <v>31124</v>
      </c>
      <c r="Y166" s="34">
        <v>29974</v>
      </c>
      <c r="Z166" s="35">
        <v>38833</v>
      </c>
    </row>
    <row r="167" spans="1:26" ht="14.25" customHeight="1" x14ac:dyDescent="0.3">
      <c r="A167" s="31" t="s">
        <v>219</v>
      </c>
      <c r="B167" s="32">
        <v>72386</v>
      </c>
      <c r="C167" s="33">
        <v>76020</v>
      </c>
      <c r="D167" s="34">
        <v>75375</v>
      </c>
      <c r="E167" s="32" t="s">
        <v>63</v>
      </c>
      <c r="F167" s="33">
        <v>83797</v>
      </c>
      <c r="G167" s="34">
        <v>84162</v>
      </c>
      <c r="H167" s="33">
        <v>42891</v>
      </c>
      <c r="I167" s="33">
        <v>42728</v>
      </c>
      <c r="J167" s="34">
        <v>42781</v>
      </c>
      <c r="K167" s="32">
        <v>46294</v>
      </c>
      <c r="L167" s="33">
        <v>49960</v>
      </c>
      <c r="M167" s="34">
        <v>48870</v>
      </c>
      <c r="N167" s="32">
        <v>60306</v>
      </c>
      <c r="O167" s="33">
        <v>69965</v>
      </c>
      <c r="P167" s="34">
        <v>65507</v>
      </c>
      <c r="Q167" s="32">
        <v>27967</v>
      </c>
      <c r="R167" s="33">
        <v>33870</v>
      </c>
      <c r="S167" s="34">
        <v>30319</v>
      </c>
      <c r="T167" s="32">
        <v>18190</v>
      </c>
      <c r="U167" s="33">
        <v>19476</v>
      </c>
      <c r="V167" s="34">
        <v>19181</v>
      </c>
      <c r="W167" s="32">
        <v>28846</v>
      </c>
      <c r="X167" s="33">
        <v>31994</v>
      </c>
      <c r="Y167" s="34">
        <v>30340</v>
      </c>
      <c r="Z167" s="35">
        <v>38823</v>
      </c>
    </row>
    <row r="168" spans="1:26" ht="14.25" customHeight="1" x14ac:dyDescent="0.3">
      <c r="A168" s="31" t="s">
        <v>220</v>
      </c>
      <c r="B168" s="32" t="s">
        <v>63</v>
      </c>
      <c r="C168" s="33" t="s">
        <v>63</v>
      </c>
      <c r="D168" s="34" t="s">
        <v>63</v>
      </c>
      <c r="E168" s="32" t="s">
        <v>63</v>
      </c>
      <c r="F168" s="33" t="s">
        <v>63</v>
      </c>
      <c r="G168" s="34" t="s">
        <v>63</v>
      </c>
      <c r="H168" s="33">
        <v>36594</v>
      </c>
      <c r="I168" s="33">
        <v>39417</v>
      </c>
      <c r="J168" s="34">
        <v>38146</v>
      </c>
      <c r="K168" s="32">
        <v>36594</v>
      </c>
      <c r="L168" s="33">
        <v>49306</v>
      </c>
      <c r="M168" s="34">
        <v>45068</v>
      </c>
      <c r="N168" s="32" t="s">
        <v>63</v>
      </c>
      <c r="O168" s="33">
        <v>71302</v>
      </c>
      <c r="P168" s="34">
        <v>73300</v>
      </c>
      <c r="Q168" s="32">
        <v>28068</v>
      </c>
      <c r="R168" s="33">
        <v>34998</v>
      </c>
      <c r="S168" s="34">
        <v>30910</v>
      </c>
      <c r="T168" s="32" t="s">
        <v>63</v>
      </c>
      <c r="U168" s="33" t="s">
        <v>63</v>
      </c>
      <c r="V168" s="34" t="s">
        <v>63</v>
      </c>
      <c r="W168" s="32">
        <v>29923</v>
      </c>
      <c r="X168" s="33">
        <v>40871</v>
      </c>
      <c r="Y168" s="34">
        <v>34789</v>
      </c>
      <c r="Z168" s="35">
        <v>36331</v>
      </c>
    </row>
    <row r="169" spans="1:26" ht="14.25" customHeight="1" x14ac:dyDescent="0.3">
      <c r="A169" s="31" t="s">
        <v>221</v>
      </c>
      <c r="B169" s="32">
        <v>66412</v>
      </c>
      <c r="C169" s="33">
        <v>66084</v>
      </c>
      <c r="D169" s="34">
        <v>66187</v>
      </c>
      <c r="E169" s="32" t="s">
        <v>63</v>
      </c>
      <c r="F169" s="33">
        <v>96611</v>
      </c>
      <c r="G169" s="34">
        <v>94359</v>
      </c>
      <c r="H169" s="33">
        <v>44572</v>
      </c>
      <c r="I169" s="33">
        <v>45443</v>
      </c>
      <c r="J169" s="34">
        <v>45058</v>
      </c>
      <c r="K169" s="32">
        <v>46108</v>
      </c>
      <c r="L169" s="33">
        <v>48942</v>
      </c>
      <c r="M169" s="34">
        <v>47733</v>
      </c>
      <c r="N169" s="32" t="s">
        <v>63</v>
      </c>
      <c r="O169" s="33">
        <v>65073</v>
      </c>
      <c r="P169" s="34">
        <v>60502</v>
      </c>
      <c r="Q169" s="32">
        <v>28349</v>
      </c>
      <c r="R169" s="33">
        <v>33148</v>
      </c>
      <c r="S169" s="34">
        <v>30039</v>
      </c>
      <c r="T169" s="32">
        <v>19951</v>
      </c>
      <c r="U169" s="33">
        <v>20016</v>
      </c>
      <c r="V169" s="34">
        <v>19996</v>
      </c>
      <c r="W169" s="32">
        <v>27832</v>
      </c>
      <c r="X169" s="33">
        <v>30861</v>
      </c>
      <c r="Y169" s="34">
        <v>29136</v>
      </c>
      <c r="Z169" s="35">
        <v>38377</v>
      </c>
    </row>
    <row r="170" spans="1:26" ht="14.25" customHeight="1" x14ac:dyDescent="0.3">
      <c r="A170" s="36" t="s">
        <v>222</v>
      </c>
      <c r="B170" s="37">
        <v>72078</v>
      </c>
      <c r="C170" s="38">
        <v>77199</v>
      </c>
      <c r="D170" s="39">
        <v>76077</v>
      </c>
      <c r="E170" s="37">
        <v>80510</v>
      </c>
      <c r="F170" s="38">
        <v>86114</v>
      </c>
      <c r="G170" s="39">
        <v>84661</v>
      </c>
      <c r="H170" s="38">
        <v>41560</v>
      </c>
      <c r="I170" s="38">
        <v>43374</v>
      </c>
      <c r="J170" s="39">
        <v>42629</v>
      </c>
      <c r="K170" s="37">
        <v>44710</v>
      </c>
      <c r="L170" s="38">
        <v>50619</v>
      </c>
      <c r="M170" s="39">
        <v>48371</v>
      </c>
      <c r="N170" s="37">
        <v>53160</v>
      </c>
      <c r="O170" s="38">
        <v>59020</v>
      </c>
      <c r="P170" s="39">
        <v>56361</v>
      </c>
      <c r="Q170" s="37">
        <v>28697</v>
      </c>
      <c r="R170" s="38">
        <v>33714</v>
      </c>
      <c r="S170" s="39">
        <v>30680</v>
      </c>
      <c r="T170" s="37">
        <v>19607</v>
      </c>
      <c r="U170" s="38">
        <v>20300</v>
      </c>
      <c r="V170" s="39">
        <v>20119</v>
      </c>
      <c r="W170" s="37">
        <v>28977</v>
      </c>
      <c r="X170" s="38">
        <v>31554</v>
      </c>
      <c r="Y170" s="39">
        <v>30166</v>
      </c>
      <c r="Z170" s="40">
        <v>39025</v>
      </c>
    </row>
    <row r="171" spans="1:26" ht="14.25" customHeight="1" x14ac:dyDescent="0.3">
      <c r="A171" s="31"/>
      <c r="B171" s="32"/>
      <c r="C171" s="33"/>
      <c r="D171" s="34"/>
      <c r="E171" s="32"/>
      <c r="F171" s="33"/>
      <c r="G171" s="34"/>
      <c r="H171" s="33"/>
      <c r="I171" s="33"/>
      <c r="J171" s="34"/>
      <c r="K171" s="32"/>
      <c r="L171" s="33"/>
      <c r="M171" s="34"/>
      <c r="N171" s="32"/>
      <c r="O171" s="33"/>
      <c r="P171" s="34"/>
      <c r="Q171" s="32"/>
      <c r="R171" s="33"/>
      <c r="S171" s="34"/>
      <c r="T171" s="32"/>
      <c r="U171" s="33"/>
      <c r="V171" s="34"/>
      <c r="W171" s="32"/>
      <c r="X171" s="33"/>
      <c r="Y171" s="34"/>
      <c r="Z171" s="35"/>
    </row>
    <row r="172" spans="1:26" ht="14.25" customHeight="1" x14ac:dyDescent="0.3">
      <c r="A172" s="31" t="s">
        <v>223</v>
      </c>
      <c r="B172" s="32">
        <v>68642</v>
      </c>
      <c r="C172" s="33">
        <v>78256</v>
      </c>
      <c r="D172" s="34">
        <v>76493</v>
      </c>
      <c r="E172" s="32">
        <v>66263</v>
      </c>
      <c r="F172" s="33">
        <v>73677</v>
      </c>
      <c r="G172" s="34">
        <v>71923</v>
      </c>
      <c r="H172" s="33">
        <v>40492</v>
      </c>
      <c r="I172" s="33">
        <v>43251</v>
      </c>
      <c r="J172" s="34">
        <v>42062</v>
      </c>
      <c r="K172" s="32">
        <v>42987</v>
      </c>
      <c r="L172" s="33">
        <v>51013</v>
      </c>
      <c r="M172" s="34">
        <v>47879</v>
      </c>
      <c r="N172" s="32">
        <v>77234</v>
      </c>
      <c r="O172" s="33">
        <v>85349</v>
      </c>
      <c r="P172" s="34">
        <v>81968</v>
      </c>
      <c r="Q172" s="32">
        <v>28437</v>
      </c>
      <c r="R172" s="33">
        <v>32425</v>
      </c>
      <c r="S172" s="34">
        <v>30118</v>
      </c>
      <c r="T172" s="32">
        <v>17369</v>
      </c>
      <c r="U172" s="33">
        <v>19582</v>
      </c>
      <c r="V172" s="34">
        <v>19045</v>
      </c>
      <c r="W172" s="32">
        <v>28484</v>
      </c>
      <c r="X172" s="33">
        <v>31144</v>
      </c>
      <c r="Y172" s="34">
        <v>29711</v>
      </c>
      <c r="Z172" s="35">
        <v>38710</v>
      </c>
    </row>
    <row r="173" spans="1:26" ht="14.25" customHeight="1" x14ac:dyDescent="0.3">
      <c r="A173" s="31" t="s">
        <v>224</v>
      </c>
      <c r="B173" s="32" t="s">
        <v>63</v>
      </c>
      <c r="C173" s="33" t="s">
        <v>63</v>
      </c>
      <c r="D173" s="34" t="s">
        <v>63</v>
      </c>
      <c r="E173" s="32" t="s">
        <v>63</v>
      </c>
      <c r="F173" s="33" t="s">
        <v>63</v>
      </c>
      <c r="G173" s="34" t="s">
        <v>63</v>
      </c>
      <c r="H173" s="33">
        <v>49909</v>
      </c>
      <c r="I173" s="33">
        <v>49643</v>
      </c>
      <c r="J173" s="34">
        <v>49761</v>
      </c>
      <c r="K173" s="32">
        <v>49909</v>
      </c>
      <c r="L173" s="33">
        <v>51278</v>
      </c>
      <c r="M173" s="34">
        <v>50679</v>
      </c>
      <c r="N173" s="32" t="s">
        <v>63</v>
      </c>
      <c r="O173" s="33" t="s">
        <v>63</v>
      </c>
      <c r="P173" s="34" t="s">
        <v>63</v>
      </c>
      <c r="Q173" s="32">
        <v>29213</v>
      </c>
      <c r="R173" s="33">
        <v>30549</v>
      </c>
      <c r="S173" s="34">
        <v>29927</v>
      </c>
      <c r="T173" s="32" t="s">
        <v>63</v>
      </c>
      <c r="U173" s="33">
        <v>18768</v>
      </c>
      <c r="V173" s="34">
        <v>18300</v>
      </c>
      <c r="W173" s="32">
        <v>29348</v>
      </c>
      <c r="X173" s="33">
        <v>29691</v>
      </c>
      <c r="Y173" s="34">
        <v>29563</v>
      </c>
      <c r="Z173" s="35">
        <v>39036</v>
      </c>
    </row>
    <row r="174" spans="1:26" ht="14.25" customHeight="1" x14ac:dyDescent="0.3">
      <c r="A174" s="31" t="s">
        <v>225</v>
      </c>
      <c r="B174" s="32" t="s">
        <v>63</v>
      </c>
      <c r="C174" s="33" t="s">
        <v>63</v>
      </c>
      <c r="D174" s="34" t="s">
        <v>63</v>
      </c>
      <c r="E174" s="32" t="s">
        <v>63</v>
      </c>
      <c r="F174" s="33" t="s">
        <v>63</v>
      </c>
      <c r="G174" s="34" t="s">
        <v>63</v>
      </c>
      <c r="H174" s="33">
        <v>47159</v>
      </c>
      <c r="I174" s="33">
        <v>49265</v>
      </c>
      <c r="J174" s="34">
        <v>47937</v>
      </c>
      <c r="K174" s="32">
        <v>49109</v>
      </c>
      <c r="L174" s="33">
        <v>50509</v>
      </c>
      <c r="M174" s="34">
        <v>49613</v>
      </c>
      <c r="N174" s="32" t="s">
        <v>63</v>
      </c>
      <c r="O174" s="33" t="s">
        <v>63</v>
      </c>
      <c r="P174" s="34">
        <v>45524</v>
      </c>
      <c r="Q174" s="32">
        <v>23502</v>
      </c>
      <c r="R174" s="33">
        <v>28768</v>
      </c>
      <c r="S174" s="34">
        <v>25461</v>
      </c>
      <c r="T174" s="32" t="s">
        <v>63</v>
      </c>
      <c r="U174" s="33">
        <v>17686</v>
      </c>
      <c r="V174" s="34">
        <v>18127</v>
      </c>
      <c r="W174" s="32">
        <v>26632</v>
      </c>
      <c r="X174" s="33">
        <v>23620</v>
      </c>
      <c r="Y174" s="34">
        <v>24901</v>
      </c>
      <c r="Z174" s="35">
        <v>33920</v>
      </c>
    </row>
    <row r="175" spans="1:26" ht="14.25" customHeight="1" x14ac:dyDescent="0.3">
      <c r="A175" s="31" t="s">
        <v>226</v>
      </c>
      <c r="B175" s="32">
        <v>65103</v>
      </c>
      <c r="C175" s="33">
        <v>69591</v>
      </c>
      <c r="D175" s="34">
        <v>68245</v>
      </c>
      <c r="E175" s="32">
        <v>67131</v>
      </c>
      <c r="F175" s="33">
        <v>77179</v>
      </c>
      <c r="G175" s="34">
        <v>73347</v>
      </c>
      <c r="H175" s="33">
        <v>40683</v>
      </c>
      <c r="I175" s="33">
        <v>40762</v>
      </c>
      <c r="J175" s="34">
        <v>40729</v>
      </c>
      <c r="K175" s="32">
        <v>43553</v>
      </c>
      <c r="L175" s="33">
        <v>45735</v>
      </c>
      <c r="M175" s="34">
        <v>44864</v>
      </c>
      <c r="N175" s="32">
        <v>49244</v>
      </c>
      <c r="O175" s="33">
        <v>56384</v>
      </c>
      <c r="P175" s="34">
        <v>53636</v>
      </c>
      <c r="Q175" s="32">
        <v>25524</v>
      </c>
      <c r="R175" s="33">
        <v>33582</v>
      </c>
      <c r="S175" s="34">
        <v>27964</v>
      </c>
      <c r="T175" s="32" t="s">
        <v>63</v>
      </c>
      <c r="U175" s="33">
        <v>19088</v>
      </c>
      <c r="V175" s="34">
        <v>19023</v>
      </c>
      <c r="W175" s="32">
        <v>27672</v>
      </c>
      <c r="X175" s="33">
        <v>34578</v>
      </c>
      <c r="Y175" s="34">
        <v>30572</v>
      </c>
      <c r="Z175" s="35">
        <v>39342</v>
      </c>
    </row>
    <row r="176" spans="1:26" ht="14.25" customHeight="1" x14ac:dyDescent="0.3">
      <c r="A176" s="41" t="s">
        <v>227</v>
      </c>
      <c r="B176" s="37">
        <v>66636</v>
      </c>
      <c r="C176" s="38">
        <v>74731</v>
      </c>
      <c r="D176" s="39">
        <v>72827</v>
      </c>
      <c r="E176" s="37">
        <v>66709</v>
      </c>
      <c r="F176" s="38">
        <v>74712</v>
      </c>
      <c r="G176" s="39">
        <v>72390</v>
      </c>
      <c r="H176" s="37">
        <v>40965</v>
      </c>
      <c r="I176" s="38">
        <v>42331</v>
      </c>
      <c r="J176" s="39">
        <v>41748</v>
      </c>
      <c r="K176" s="37">
        <v>43539</v>
      </c>
      <c r="L176" s="38">
        <v>48731</v>
      </c>
      <c r="M176" s="39">
        <v>46657</v>
      </c>
      <c r="N176" s="37">
        <v>54180</v>
      </c>
      <c r="O176" s="38">
        <v>59954</v>
      </c>
      <c r="P176" s="39">
        <v>57692</v>
      </c>
      <c r="Q176" s="37">
        <v>27384</v>
      </c>
      <c r="R176" s="38">
        <v>32551</v>
      </c>
      <c r="S176" s="39">
        <v>29393</v>
      </c>
      <c r="T176" s="37">
        <v>17621</v>
      </c>
      <c r="U176" s="38">
        <v>19164</v>
      </c>
      <c r="V176" s="39">
        <v>18906</v>
      </c>
      <c r="W176" s="37">
        <v>28174</v>
      </c>
      <c r="X176" s="38">
        <v>31742</v>
      </c>
      <c r="Y176" s="39">
        <v>29803</v>
      </c>
      <c r="Z176" s="40">
        <v>38828</v>
      </c>
    </row>
    <row r="177" spans="1:26" ht="14.25" customHeight="1" x14ac:dyDescent="0.3">
      <c r="A177" s="19"/>
      <c r="B177" s="42"/>
      <c r="C177" s="43"/>
      <c r="D177" s="44"/>
      <c r="E177" s="42"/>
      <c r="F177" s="43"/>
      <c r="G177" s="44"/>
      <c r="H177" s="42"/>
      <c r="I177" s="43"/>
      <c r="J177" s="44"/>
      <c r="K177" s="42"/>
      <c r="L177" s="43"/>
      <c r="M177" s="44"/>
      <c r="N177" s="42"/>
      <c r="O177" s="43"/>
      <c r="P177" s="44"/>
      <c r="Q177" s="42"/>
      <c r="R177" s="43"/>
      <c r="S177" s="44"/>
      <c r="T177" s="42"/>
      <c r="U177" s="43"/>
      <c r="V177" s="44"/>
      <c r="W177" s="42"/>
      <c r="X177" s="43"/>
      <c r="Y177" s="44"/>
      <c r="Z177" s="45"/>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46" t="s">
        <v>228</v>
      </c>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46" t="s">
        <v>229</v>
      </c>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t="s">
        <v>230</v>
      </c>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t="s">
        <v>231</v>
      </c>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E4:G4"/>
    <mergeCell ref="B4:D4"/>
    <mergeCell ref="N3:Y3"/>
    <mergeCell ref="B3:M3"/>
    <mergeCell ref="K4:M4"/>
    <mergeCell ref="N4:P4"/>
    <mergeCell ref="T4:V4"/>
    <mergeCell ref="W4:Y4"/>
    <mergeCell ref="H4:J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5.109375" defaultRowHeight="15" customHeight="1" x14ac:dyDescent="0.3"/>
  <cols>
    <col min="1" max="1" width="99.88671875" customWidth="1"/>
    <col min="2" max="26" width="7.6640625" customWidth="1"/>
  </cols>
  <sheetData>
    <row r="1" spans="1:26" ht="23.25" customHeight="1" x14ac:dyDescent="0.45">
      <c r="A1" s="3" t="s">
        <v>1</v>
      </c>
    </row>
    <row r="2" spans="1:26" ht="14.25" customHeight="1" x14ac:dyDescent="0.3">
      <c r="A2" s="5" t="s">
        <v>2</v>
      </c>
    </row>
    <row r="3" spans="1:26" ht="14.25" customHeight="1" x14ac:dyDescent="0.3">
      <c r="A3" s="5" t="s">
        <v>4</v>
      </c>
    </row>
    <row r="4" spans="1:26" ht="14.25" customHeight="1" x14ac:dyDescent="0.3">
      <c r="A4" s="6" t="str">
        <f>HYPERLINK("mailto:simon.kemp@hesa.ac.uk","simon.kemp@hesa.ac.uk")</f>
        <v>simon.kemp@hesa.ac.uk</v>
      </c>
    </row>
    <row r="5" spans="1:26" ht="14.25" customHeight="1" x14ac:dyDescent="0.3">
      <c r="A5" s="7"/>
    </row>
    <row r="6" spans="1:26" ht="17.25" customHeight="1" x14ac:dyDescent="0.35">
      <c r="A6" s="8" t="s">
        <v>6</v>
      </c>
    </row>
    <row r="7" spans="1:26" ht="14.25" customHeight="1" x14ac:dyDescent="0.3">
      <c r="A7" s="7" t="s">
        <v>8</v>
      </c>
    </row>
    <row r="8" spans="1:26" ht="14.25" customHeight="1" x14ac:dyDescent="0.3">
      <c r="A8" s="7"/>
    </row>
    <row r="9" spans="1:26" ht="17.25" customHeight="1" x14ac:dyDescent="0.35">
      <c r="A9" s="8" t="s">
        <v>9</v>
      </c>
    </row>
    <row r="10" spans="1:26" ht="14.25" customHeight="1" x14ac:dyDescent="0.3">
      <c r="A10" s="7"/>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x14ac:dyDescent="0.3">
      <c r="A11" s="10" t="s">
        <v>10</v>
      </c>
      <c r="B11" s="9"/>
      <c r="C11" s="9"/>
      <c r="D11" s="9"/>
      <c r="E11" s="9"/>
      <c r="F11" s="9"/>
      <c r="G11" s="9"/>
      <c r="H11" s="9"/>
      <c r="I11" s="9"/>
      <c r="J11" s="9"/>
      <c r="K11" s="9"/>
      <c r="L11" s="9"/>
      <c r="M11" s="9"/>
      <c r="N11" s="9"/>
      <c r="O11" s="9"/>
      <c r="P11" s="9"/>
      <c r="Q11" s="9"/>
      <c r="R11" s="9"/>
      <c r="S11" s="9"/>
      <c r="T11" s="9"/>
      <c r="U11" s="9"/>
      <c r="V11" s="9"/>
      <c r="W11" s="9"/>
      <c r="X11" s="9"/>
      <c r="Y11" s="9"/>
      <c r="Z11" s="9"/>
    </row>
    <row r="12" spans="1:26" ht="17.25" customHeight="1" x14ac:dyDescent="0.35">
      <c r="A12" s="11"/>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x14ac:dyDescent="0.3">
      <c r="A13" s="7" t="s">
        <v>11</v>
      </c>
    </row>
    <row r="14" spans="1:26" ht="14.25" customHeight="1" x14ac:dyDescent="0.3">
      <c r="A14" s="7" t="s">
        <v>12</v>
      </c>
    </row>
    <row r="15" spans="1:26" ht="14.25" customHeight="1" x14ac:dyDescent="0.3">
      <c r="A15" s="7" t="s">
        <v>13</v>
      </c>
    </row>
    <row r="16" spans="1:26" ht="14.25" customHeight="1" x14ac:dyDescent="0.3">
      <c r="A16" s="7" t="s">
        <v>14</v>
      </c>
    </row>
    <row r="17" spans="1:1" ht="14.25" customHeight="1" x14ac:dyDescent="0.3">
      <c r="A17" s="7"/>
    </row>
    <row r="18" spans="1:1" ht="14.25" customHeight="1" x14ac:dyDescent="0.3">
      <c r="A18" s="7" t="s">
        <v>15</v>
      </c>
    </row>
    <row r="19" spans="1:1" ht="14.25" customHeight="1" x14ac:dyDescent="0.3">
      <c r="A19" s="7" t="s">
        <v>12</v>
      </c>
    </row>
    <row r="20" spans="1:1" ht="28.5" customHeight="1" x14ac:dyDescent="0.3">
      <c r="A20" s="7" t="s">
        <v>16</v>
      </c>
    </row>
    <row r="21" spans="1:1" ht="14.25" customHeight="1" x14ac:dyDescent="0.3">
      <c r="A21" s="7" t="s">
        <v>14</v>
      </c>
    </row>
    <row r="22" spans="1:1" ht="14.25" customHeight="1" x14ac:dyDescent="0.3">
      <c r="A22" s="7"/>
    </row>
    <row r="23" spans="1:1" ht="14.25" customHeight="1" x14ac:dyDescent="0.3">
      <c r="A23" s="7" t="s">
        <v>17</v>
      </c>
    </row>
    <row r="24" spans="1:1" ht="14.25" customHeight="1" x14ac:dyDescent="0.3">
      <c r="A24" s="13" t="s">
        <v>12</v>
      </c>
    </row>
    <row r="25" spans="1:1" ht="14.25" customHeight="1" x14ac:dyDescent="0.3">
      <c r="A25" s="7"/>
    </row>
    <row r="26" spans="1:1" ht="17.25" customHeight="1" x14ac:dyDescent="0.35">
      <c r="A26" s="8" t="s">
        <v>19</v>
      </c>
    </row>
    <row r="27" spans="1:1" ht="14.25" customHeight="1" x14ac:dyDescent="0.3">
      <c r="A27" s="6" t="str">
        <f>HYPERLINK("https://www.hesa.ac.uk/component/content/article?id=2881#Coverage","Coverage - Staff Record")</f>
        <v>Coverage - Staff Record</v>
      </c>
    </row>
    <row r="28" spans="1:1" ht="14.25" customHeight="1" x14ac:dyDescent="0.3">
      <c r="A28" s="14" t="str">
        <f>HYPERLINK("https://www.hesa.ac.uk/component/content/article?id=2881#AcEmpMKR","Academic employment marker  - Indicates if the contract is academic or non-academic.")</f>
        <v>Academic employment marker  - Indicates if the contract is academic or non-academic.</v>
      </c>
    </row>
    <row r="29" spans="1:1" ht="14.25" customHeight="1" x14ac:dyDescent="0.3">
      <c r="A29" s="6" t="str">
        <f>HYPERLINK("https://www.hesa.ac.uk/component/content/article?id=2881#mod","Mode of employment - Describes the mode of employment detailed in the contract held.")</f>
        <v>Mode of employment - Describes the mode of employment detailed in the contract held.</v>
      </c>
    </row>
    <row r="30" spans="1:1" ht="14.25" customHeight="1" x14ac:dyDescent="0.3">
      <c r="A30" s="7"/>
    </row>
    <row r="31" spans="1:1" ht="14.25" customHeight="1" x14ac:dyDescent="0.3">
      <c r="A31" s="6" t="str">
        <f>HYPERLINK("http://www.hesa.ac.uk/content/view/2880/#rounding","Rounding and suppression strategy - To be applied to secondary analysis for the purpose of data protection.")</f>
        <v>Rounding and suppression strategy - To be applied to secondary analysis for the purpose of data protection.</v>
      </c>
    </row>
    <row r="32" spans="1:1" ht="14.25" customHeight="1" x14ac:dyDescent="0.3">
      <c r="A32" s="7"/>
    </row>
    <row r="33" spans="1:1" ht="17.25" customHeight="1" x14ac:dyDescent="0.3">
      <c r="A33" s="15" t="s">
        <v>20</v>
      </c>
    </row>
    <row r="34" spans="1:1" ht="14.25" customHeight="1" x14ac:dyDescent="0.3">
      <c r="A34" s="16"/>
    </row>
    <row r="35" spans="1:1" ht="14.25" customHeight="1" x14ac:dyDescent="0.3">
      <c r="A35" s="6" t="str">
        <f>HYPERLINK("https://www.hesa.ac.uk/component/content/article?id=2881#ActivityNEW","Activity - Identifies the activities of the staff member based on the proportion of time contracted to each.")</f>
        <v>Activity - Identifies the activities of the staff member based on the proportion of time contracted to each.</v>
      </c>
    </row>
    <row r="36" spans="1:1" ht="14.25" customHeight="1" x14ac:dyDescent="0.3">
      <c r="A36" s="17" t="s">
        <v>24</v>
      </c>
    </row>
    <row r="37" spans="1:1" ht="14.25" customHeight="1" x14ac:dyDescent="0.3">
      <c r="A37" s="16" t="s">
        <v>26</v>
      </c>
    </row>
    <row r="38" spans="1:1" ht="14.25" customHeight="1" x14ac:dyDescent="0.3">
      <c r="A38" s="16" t="s">
        <v>27</v>
      </c>
    </row>
    <row r="39" spans="1:1" ht="14.25" customHeight="1" x14ac:dyDescent="0.3">
      <c r="A39" s="16" t="s">
        <v>28</v>
      </c>
    </row>
    <row r="40" spans="1:1" ht="14.25" customHeight="1" x14ac:dyDescent="0.3">
      <c r="A40" s="16" t="s">
        <v>29</v>
      </c>
    </row>
    <row r="41" spans="1:1" ht="14.25" customHeight="1" x14ac:dyDescent="0.3">
      <c r="A41" s="16" t="s">
        <v>30</v>
      </c>
    </row>
    <row r="42" spans="1:1" ht="14.25" customHeight="1" x14ac:dyDescent="0.3">
      <c r="A42" s="16" t="s">
        <v>31</v>
      </c>
    </row>
    <row r="43" spans="1:1" ht="14.25" customHeight="1" x14ac:dyDescent="0.3">
      <c r="A43" s="16" t="s">
        <v>32</v>
      </c>
    </row>
    <row r="44" spans="1:1" ht="14.25" customHeight="1" x14ac:dyDescent="0.3">
      <c r="A44" s="16" t="s">
        <v>33</v>
      </c>
    </row>
    <row r="45" spans="1:1" ht="14.25" customHeight="1" x14ac:dyDescent="0.3">
      <c r="A45" s="16" t="s">
        <v>34</v>
      </c>
    </row>
    <row r="46" spans="1:1" ht="14.25" customHeight="1" x14ac:dyDescent="0.3">
      <c r="A46" s="6" t="str">
        <f>HYPERLINK("https://www.hesa.ac.uk/component/content/article?id=2881#LEVELS","Contract levels - returning the UCEA or XpertHR defined level of the contract.")</f>
        <v>Contract levels - returning the UCEA or XpertHR defined level of the contract.</v>
      </c>
    </row>
    <row r="47" spans="1:1" ht="14.25" customHeight="1" x14ac:dyDescent="0.3">
      <c r="A47" s="17" t="s">
        <v>35</v>
      </c>
    </row>
    <row r="48" spans="1:1" ht="14.25" customHeight="1" x14ac:dyDescent="0.3">
      <c r="A48" s="17" t="s">
        <v>36</v>
      </c>
    </row>
    <row r="49" spans="1:1" ht="14.25" customHeight="1" x14ac:dyDescent="0.3">
      <c r="A49" s="17" t="s">
        <v>37</v>
      </c>
    </row>
    <row r="50" spans="1:1" ht="14.25" customHeight="1" x14ac:dyDescent="0.3">
      <c r="A50" s="17" t="s">
        <v>38</v>
      </c>
    </row>
    <row r="51" spans="1:1" ht="14.25" customHeight="1" x14ac:dyDescent="0.3">
      <c r="A51" s="17" t="s">
        <v>40</v>
      </c>
    </row>
    <row r="52" spans="1:1" ht="14.25" customHeight="1" x14ac:dyDescent="0.3">
      <c r="A52" s="17" t="s">
        <v>41</v>
      </c>
    </row>
    <row r="53" spans="1:1" ht="14.25" customHeight="1" x14ac:dyDescent="0.3">
      <c r="A53" s="17" t="s">
        <v>42</v>
      </c>
    </row>
    <row r="54" spans="1:1" ht="14.25" customHeight="1" x14ac:dyDescent="0.3">
      <c r="A54" s="17" t="s">
        <v>43</v>
      </c>
    </row>
    <row r="55" spans="1:1" ht="14.25" customHeight="1" x14ac:dyDescent="0.3">
      <c r="A55" s="17" t="s">
        <v>44</v>
      </c>
    </row>
    <row r="56" spans="1:1" ht="14.25" customHeight="1" x14ac:dyDescent="0.3">
      <c r="A56" s="17" t="s">
        <v>45</v>
      </c>
    </row>
    <row r="57" spans="1:1" ht="14.25" customHeight="1" x14ac:dyDescent="0.3">
      <c r="A57" s="17" t="s">
        <v>46</v>
      </c>
    </row>
    <row r="58" spans="1:1" ht="14.25" customHeight="1" x14ac:dyDescent="0.3">
      <c r="A58" s="17" t="s">
        <v>47</v>
      </c>
    </row>
    <row r="59" spans="1:1" ht="14.25" customHeight="1" x14ac:dyDescent="0.3">
      <c r="A59" s="17" t="s">
        <v>48</v>
      </c>
    </row>
    <row r="60" spans="1:1" ht="14.25" customHeight="1" x14ac:dyDescent="0.3">
      <c r="A60" s="17" t="s">
        <v>49</v>
      </c>
    </row>
    <row r="61" spans="1:1" ht="14.25" customHeight="1" x14ac:dyDescent="0.3">
      <c r="A61" s="18" t="str">
        <f>HYPERLINK("http://www.hesa.ac.uk/component/option,com_studrec/task,show_file/Itemid,233/mnl,13025/href,Combinedlevels.html/","http://www.hesa.ac.uk/component/option,com_studrec/task,show_file/Itemid,233/mnl,13025/href,Combinedlevels.html/ ")</f>
        <v xml:space="preserve">http://www.hesa.ac.uk/component/option,com_studrec/task,show_file/Itemid,233/mnl,13025/href,Combinedlevels.html/ </v>
      </c>
    </row>
    <row r="62" spans="1:1" ht="14.25" customHeight="1" x14ac:dyDescent="0.3">
      <c r="A62" s="6" t="str">
        <f>HYPERLINK("https://www.hesa.ac.uk/component/content/article?id=2881#INST","HE provider identifiers - HESA identification number and UKPRN.")</f>
        <v>HE provider identifiers - HESA identification number and UKPRN.</v>
      </c>
    </row>
    <row r="63" spans="1:1" ht="14.25" customHeight="1" x14ac:dyDescent="0.3">
      <c r="A63" s="6" t="str">
        <f>HYPERLINK("https://www.hesa.ac.uk/component/content/article?id=2881#Sex","Sex - Identifies the sex of the member of staff")</f>
        <v>Sex - Identifies the sex of the member of staff</v>
      </c>
    </row>
    <row r="64" spans="1:1" ht="14.25" customHeight="1" x14ac:dyDescent="0.3">
      <c r="A64" s="7"/>
    </row>
    <row r="65" spans="1:1" ht="28.5" customHeight="1" x14ac:dyDescent="0.3">
      <c r="A65" s="14" t="str">
        <f>HYPERLINK("http://www.hesa.ac.uk/content/view/2884","HE provider Name changes and merges - Identifies new HE providers and changes each academic year. For the purpose of this enquiry name changes have been applied up to and including 2013/14, shown in the page linked.")</f>
        <v>HE provider Name changes and merges - Identifies new HE providers and changes each academic year. For the purpose of this enquiry name changes have been applied up to and including 2013/14, shown in the page linked.</v>
      </c>
    </row>
    <row r="66" spans="1:1" ht="14.25" customHeight="1" x14ac:dyDescent="0.3">
      <c r="A66" s="7"/>
    </row>
    <row r="67" spans="1:1" ht="17.25" customHeight="1" x14ac:dyDescent="0.3">
      <c r="A67" s="22" t="s">
        <v>55</v>
      </c>
    </row>
    <row r="68" spans="1:1" ht="14.25" customHeight="1" x14ac:dyDescent="0.3">
      <c r="A68" s="6" t="str">
        <f>HYPERLINK("http://www.hesa.ac.uk/content/view/3112/209","Staff Data Intelligence")</f>
        <v>Staff Data Intelligence</v>
      </c>
    </row>
    <row r="69" spans="1:1" ht="14.25" customHeight="1" x14ac:dyDescent="0.3">
      <c r="A69" s="6"/>
    </row>
    <row r="70" spans="1:1" ht="14.25" customHeight="1" x14ac:dyDescent="0.3">
      <c r="A70" s="24" t="s">
        <v>57</v>
      </c>
    </row>
    <row r="71" spans="1:1" ht="57" customHeight="1" x14ac:dyDescent="0.3">
      <c r="A71" s="25" t="s">
        <v>59</v>
      </c>
    </row>
    <row r="72" spans="1:1" ht="14.25" customHeight="1" x14ac:dyDescent="0.3">
      <c r="A72" s="7"/>
    </row>
    <row r="73" spans="1:1" ht="17.25" customHeight="1" x14ac:dyDescent="0.3">
      <c r="A73" s="22" t="s">
        <v>60</v>
      </c>
    </row>
    <row r="74" spans="1:1" ht="14.25" customHeight="1" x14ac:dyDescent="0.3">
      <c r="A74" s="6" t="str">
        <f>HYPERLINK("http://www.hesa.ac.uk/content/view/1897/239/","Free Statistics Online")</f>
        <v>Free Statistics Online</v>
      </c>
    </row>
    <row r="75" spans="1:1" ht="14.25" customHeight="1" x14ac:dyDescent="0.3">
      <c r="A75" s="6" t="str">
        <f>HYPERLINK("http://www.hesa.ac.uk/pubs","Publications and Products")</f>
        <v>Publications and Products</v>
      </c>
    </row>
    <row r="76" spans="1:1" ht="14.25" customHeight="1" x14ac:dyDescent="0.3">
      <c r="A76" s="6" t="str">
        <f>HYPERLINK("http://www.hesa.ac.uk/subjectreport","Subject Benchmarking Report")</f>
        <v>Subject Benchmarking Report</v>
      </c>
    </row>
    <row r="77" spans="1:1" ht="14.25" customHeight="1" x14ac:dyDescent="0.3">
      <c r="A77" s="7"/>
    </row>
    <row r="78" spans="1:1" ht="14.25" customHeight="1" x14ac:dyDescent="0.3">
      <c r="A78" s="16"/>
    </row>
    <row r="79" spans="1:1" ht="14.25" customHeight="1" x14ac:dyDescent="0.3">
      <c r="A79" s="16"/>
    </row>
    <row r="80" spans="1:1" ht="14.25" customHeight="1" x14ac:dyDescent="0.3">
      <c r="A80" s="16"/>
    </row>
    <row r="81" spans="1:1" ht="14.25" customHeight="1" x14ac:dyDescent="0.3">
      <c r="A81" s="16"/>
    </row>
    <row r="82" spans="1:1" ht="14.25" customHeight="1" x14ac:dyDescent="0.3">
      <c r="A82" s="16"/>
    </row>
    <row r="83" spans="1:1" ht="14.25" customHeight="1" x14ac:dyDescent="0.3">
      <c r="A83" s="16"/>
    </row>
    <row r="84" spans="1:1" ht="14.25" customHeight="1" x14ac:dyDescent="0.3">
      <c r="A84" s="16"/>
    </row>
    <row r="85" spans="1:1" ht="14.25" customHeight="1" x14ac:dyDescent="0.3">
      <c r="A85" s="16"/>
    </row>
    <row r="86" spans="1:1" ht="14.25" customHeight="1" x14ac:dyDescent="0.3">
      <c r="A86" s="16"/>
    </row>
    <row r="87" spans="1:1" ht="14.25" customHeight="1" x14ac:dyDescent="0.3">
      <c r="A87" s="16"/>
    </row>
    <row r="88" spans="1:1" ht="14.25" customHeight="1" x14ac:dyDescent="0.3">
      <c r="A88" s="16"/>
    </row>
    <row r="89" spans="1:1" ht="14.25" customHeight="1" x14ac:dyDescent="0.3">
      <c r="A89" s="16"/>
    </row>
    <row r="90" spans="1:1" ht="14.25" customHeight="1" x14ac:dyDescent="0.3">
      <c r="A90" s="16"/>
    </row>
    <row r="91" spans="1:1" ht="14.25" customHeight="1" x14ac:dyDescent="0.3">
      <c r="A91" s="16"/>
    </row>
    <row r="92" spans="1:1" ht="14.25" customHeight="1" x14ac:dyDescent="0.3">
      <c r="A92" s="16"/>
    </row>
    <row r="93" spans="1:1" ht="14.25" customHeight="1" x14ac:dyDescent="0.3">
      <c r="A93" s="16"/>
    </row>
    <row r="94" spans="1:1" ht="14.25" customHeight="1" x14ac:dyDescent="0.3">
      <c r="A94" s="16"/>
    </row>
    <row r="95" spans="1:1" ht="14.25" customHeight="1" x14ac:dyDescent="0.3">
      <c r="A95" s="16"/>
    </row>
    <row r="96" spans="1:1" ht="14.25" customHeight="1" x14ac:dyDescent="0.3">
      <c r="A96" s="16"/>
    </row>
    <row r="97" spans="1:1" ht="14.25" customHeight="1" x14ac:dyDescent="0.3">
      <c r="A97" s="16"/>
    </row>
    <row r="98" spans="1:1" ht="14.25" customHeight="1" x14ac:dyDescent="0.3">
      <c r="A98" s="16"/>
    </row>
    <row r="99" spans="1:1" ht="14.25" customHeight="1" x14ac:dyDescent="0.3">
      <c r="A99" s="16"/>
    </row>
    <row r="100" spans="1:1" ht="14.25" customHeight="1" x14ac:dyDescent="0.3">
      <c r="A100" s="16"/>
    </row>
    <row r="101" spans="1:1" ht="14.25" customHeight="1" x14ac:dyDescent="0.3">
      <c r="A101" s="16"/>
    </row>
    <row r="102" spans="1:1" ht="14.25" customHeight="1" x14ac:dyDescent="0.3">
      <c r="A102" s="16"/>
    </row>
    <row r="103" spans="1:1" ht="14.25" customHeight="1" x14ac:dyDescent="0.3">
      <c r="A103" s="16"/>
    </row>
    <row r="104" spans="1:1" ht="14.25" customHeight="1" x14ac:dyDescent="0.3">
      <c r="A104" s="16"/>
    </row>
    <row r="105" spans="1:1" ht="14.25" customHeight="1" x14ac:dyDescent="0.3">
      <c r="A105" s="16"/>
    </row>
    <row r="106" spans="1:1" ht="14.25" customHeight="1" x14ac:dyDescent="0.3">
      <c r="A106" s="16"/>
    </row>
    <row r="107" spans="1:1" ht="14.25" customHeight="1" x14ac:dyDescent="0.3">
      <c r="A107" s="16"/>
    </row>
    <row r="108" spans="1:1" ht="14.25" customHeight="1" x14ac:dyDescent="0.3">
      <c r="A108" s="16"/>
    </row>
    <row r="109" spans="1:1" ht="14.25" customHeight="1" x14ac:dyDescent="0.3">
      <c r="A109" s="16"/>
    </row>
    <row r="110" spans="1:1" ht="14.25" customHeight="1" x14ac:dyDescent="0.3">
      <c r="A110" s="16"/>
    </row>
    <row r="111" spans="1:1" ht="14.25" customHeight="1" x14ac:dyDescent="0.3">
      <c r="A111" s="16"/>
    </row>
    <row r="112" spans="1:1" ht="14.25" customHeight="1" x14ac:dyDescent="0.3">
      <c r="A112" s="16"/>
    </row>
    <row r="113" spans="1:1" ht="14.25" customHeight="1" x14ac:dyDescent="0.3">
      <c r="A113" s="16"/>
    </row>
    <row r="114" spans="1:1" ht="14.25" customHeight="1" x14ac:dyDescent="0.3">
      <c r="A114" s="16"/>
    </row>
    <row r="115" spans="1:1" ht="14.25" customHeight="1" x14ac:dyDescent="0.3">
      <c r="A115" s="16"/>
    </row>
    <row r="116" spans="1:1" ht="14.25" customHeight="1" x14ac:dyDescent="0.3">
      <c r="A116" s="16"/>
    </row>
    <row r="117" spans="1:1" ht="14.25" customHeight="1" x14ac:dyDescent="0.3">
      <c r="A117" s="16"/>
    </row>
    <row r="118" spans="1:1" ht="14.25" customHeight="1" x14ac:dyDescent="0.3">
      <c r="A118" s="16"/>
    </row>
    <row r="119" spans="1:1" ht="14.25" customHeight="1" x14ac:dyDescent="0.3">
      <c r="A119" s="16"/>
    </row>
    <row r="120" spans="1:1" ht="14.25" customHeight="1" x14ac:dyDescent="0.3">
      <c r="A120" s="16"/>
    </row>
    <row r="121" spans="1:1" ht="14.25" customHeight="1" x14ac:dyDescent="0.3">
      <c r="A121" s="16"/>
    </row>
    <row r="122" spans="1:1" ht="14.25" customHeight="1" x14ac:dyDescent="0.3">
      <c r="A122" s="16"/>
    </row>
    <row r="123" spans="1:1" ht="14.25" customHeight="1" x14ac:dyDescent="0.3">
      <c r="A123" s="16"/>
    </row>
    <row r="124" spans="1:1" ht="14.25" customHeight="1" x14ac:dyDescent="0.3">
      <c r="A124" s="16"/>
    </row>
    <row r="125" spans="1:1" ht="14.25" customHeight="1" x14ac:dyDescent="0.3">
      <c r="A125" s="16"/>
    </row>
    <row r="126" spans="1:1" ht="14.25" customHeight="1" x14ac:dyDescent="0.3">
      <c r="A126" s="16"/>
    </row>
    <row r="127" spans="1:1" ht="14.25" customHeight="1" x14ac:dyDescent="0.3">
      <c r="A127" s="16"/>
    </row>
    <row r="128" spans="1:1" ht="14.25" customHeight="1" x14ac:dyDescent="0.3">
      <c r="A128" s="16"/>
    </row>
    <row r="129" spans="1:1" ht="14.25" customHeight="1" x14ac:dyDescent="0.3">
      <c r="A129" s="16"/>
    </row>
    <row r="130" spans="1:1" ht="14.25" customHeight="1" x14ac:dyDescent="0.3">
      <c r="A130" s="16"/>
    </row>
    <row r="131" spans="1:1" ht="14.25" customHeight="1" x14ac:dyDescent="0.3">
      <c r="A131" s="16"/>
    </row>
    <row r="132" spans="1:1" ht="14.25" customHeight="1" x14ac:dyDescent="0.3">
      <c r="A132" s="16"/>
    </row>
    <row r="133" spans="1:1" ht="14.25" customHeight="1" x14ac:dyDescent="0.3">
      <c r="A133" s="16"/>
    </row>
    <row r="134" spans="1:1" ht="14.25" customHeight="1" x14ac:dyDescent="0.3">
      <c r="A134" s="16"/>
    </row>
    <row r="135" spans="1:1" ht="14.25" customHeight="1" x14ac:dyDescent="0.3">
      <c r="A135" s="16"/>
    </row>
    <row r="136" spans="1:1" ht="14.25" customHeight="1" x14ac:dyDescent="0.3">
      <c r="A136" s="16"/>
    </row>
    <row r="137" spans="1:1" ht="14.25" customHeight="1" x14ac:dyDescent="0.3">
      <c r="A137" s="16"/>
    </row>
    <row r="138" spans="1:1" ht="14.25" customHeight="1" x14ac:dyDescent="0.3">
      <c r="A138" s="16"/>
    </row>
    <row r="139" spans="1:1" ht="14.25" customHeight="1" x14ac:dyDescent="0.3">
      <c r="A139" s="16"/>
    </row>
    <row r="140" spans="1:1" ht="14.25" customHeight="1" x14ac:dyDescent="0.3">
      <c r="A140" s="16"/>
    </row>
    <row r="141" spans="1:1" ht="14.25" customHeight="1" x14ac:dyDescent="0.3">
      <c r="A141" s="16"/>
    </row>
    <row r="142" spans="1:1" ht="14.25" customHeight="1" x14ac:dyDescent="0.3">
      <c r="A142" s="16"/>
    </row>
    <row r="143" spans="1:1" ht="14.25" customHeight="1" x14ac:dyDescent="0.3">
      <c r="A143" s="16"/>
    </row>
    <row r="144" spans="1:1" ht="14.25" customHeight="1" x14ac:dyDescent="0.3">
      <c r="A144" s="16"/>
    </row>
    <row r="145" spans="1:1" ht="14.25" customHeight="1" x14ac:dyDescent="0.3">
      <c r="A145" s="16"/>
    </row>
    <row r="146" spans="1:1" ht="14.25" customHeight="1" x14ac:dyDescent="0.3">
      <c r="A146" s="16"/>
    </row>
    <row r="147" spans="1:1" ht="14.25" customHeight="1" x14ac:dyDescent="0.3">
      <c r="A147" s="16"/>
    </row>
    <row r="148" spans="1:1" ht="14.25" customHeight="1" x14ac:dyDescent="0.3">
      <c r="A148" s="16"/>
    </row>
    <row r="149" spans="1:1" ht="14.25" customHeight="1" x14ac:dyDescent="0.3">
      <c r="A149" s="16"/>
    </row>
    <row r="150" spans="1:1" ht="14.25" customHeight="1" x14ac:dyDescent="0.3">
      <c r="A150" s="16"/>
    </row>
    <row r="151" spans="1:1" ht="14.25" customHeight="1" x14ac:dyDescent="0.3">
      <c r="A151" s="16"/>
    </row>
    <row r="152" spans="1:1" ht="14.25" customHeight="1" x14ac:dyDescent="0.3">
      <c r="A152" s="16"/>
    </row>
    <row r="153" spans="1:1" ht="14.25" customHeight="1" x14ac:dyDescent="0.3">
      <c r="A153" s="16"/>
    </row>
    <row r="154" spans="1:1" ht="14.25" customHeight="1" x14ac:dyDescent="0.3">
      <c r="A154" s="16"/>
    </row>
    <row r="155" spans="1:1" ht="14.25" customHeight="1" x14ac:dyDescent="0.3">
      <c r="A155" s="16"/>
    </row>
    <row r="156" spans="1:1" ht="14.25" customHeight="1" x14ac:dyDescent="0.3">
      <c r="A156" s="16"/>
    </row>
    <row r="157" spans="1:1" ht="14.25" customHeight="1" x14ac:dyDescent="0.3">
      <c r="A157" s="16"/>
    </row>
    <row r="158" spans="1:1" ht="14.25" customHeight="1" x14ac:dyDescent="0.3">
      <c r="A158" s="16"/>
    </row>
    <row r="159" spans="1:1" ht="14.25" customHeight="1" x14ac:dyDescent="0.3">
      <c r="A159" s="16"/>
    </row>
    <row r="160" spans="1:1" ht="14.25" customHeight="1" x14ac:dyDescent="0.3">
      <c r="A160" s="16"/>
    </row>
    <row r="161" spans="1:1" ht="14.25" customHeight="1" x14ac:dyDescent="0.3">
      <c r="A161" s="16"/>
    </row>
    <row r="162" spans="1:1" ht="14.25" customHeight="1" x14ac:dyDescent="0.3">
      <c r="A162" s="16"/>
    </row>
    <row r="163" spans="1:1" ht="14.25" customHeight="1" x14ac:dyDescent="0.3">
      <c r="A163" s="16"/>
    </row>
    <row r="164" spans="1:1" ht="14.25" customHeight="1" x14ac:dyDescent="0.3">
      <c r="A164" s="16"/>
    </row>
    <row r="165" spans="1:1" ht="14.25" customHeight="1" x14ac:dyDescent="0.3">
      <c r="A165" s="16"/>
    </row>
    <row r="166" spans="1:1" ht="14.25" customHeight="1" x14ac:dyDescent="0.3">
      <c r="A166" s="16"/>
    </row>
    <row r="167" spans="1:1" ht="14.25" customHeight="1" x14ac:dyDescent="0.3">
      <c r="A167" s="16"/>
    </row>
    <row r="168" spans="1:1" ht="14.25" customHeight="1" x14ac:dyDescent="0.3">
      <c r="A168" s="16"/>
    </row>
    <row r="169" spans="1:1" ht="14.25" customHeight="1" x14ac:dyDescent="0.3">
      <c r="A169" s="16"/>
    </row>
    <row r="170" spans="1:1" ht="14.25" customHeight="1" x14ac:dyDescent="0.3">
      <c r="A170" s="16"/>
    </row>
    <row r="171" spans="1:1" ht="14.25" customHeight="1" x14ac:dyDescent="0.3">
      <c r="A171" s="16"/>
    </row>
    <row r="172" spans="1:1" ht="14.25" customHeight="1" x14ac:dyDescent="0.3">
      <c r="A172" s="16"/>
    </row>
    <row r="173" spans="1:1" ht="14.25" customHeight="1" x14ac:dyDescent="0.3">
      <c r="A173" s="16"/>
    </row>
    <row r="174" spans="1:1" ht="14.25" customHeight="1" x14ac:dyDescent="0.3">
      <c r="A174" s="16"/>
    </row>
    <row r="175" spans="1:1" ht="14.25" customHeight="1" x14ac:dyDescent="0.3">
      <c r="A175" s="16"/>
    </row>
    <row r="176" spans="1:1" ht="14.25" customHeight="1" x14ac:dyDescent="0.3">
      <c r="A176" s="16"/>
    </row>
    <row r="177" spans="1:1" ht="14.25" customHeight="1" x14ac:dyDescent="0.3">
      <c r="A177" s="16"/>
    </row>
    <row r="178" spans="1:1" ht="14.25" customHeight="1" x14ac:dyDescent="0.3">
      <c r="A178" s="16"/>
    </row>
    <row r="179" spans="1:1" ht="14.25" customHeight="1" x14ac:dyDescent="0.3">
      <c r="A179" s="16"/>
    </row>
    <row r="180" spans="1:1" ht="14.25" customHeight="1" x14ac:dyDescent="0.3">
      <c r="A180" s="16"/>
    </row>
    <row r="181" spans="1:1" ht="14.25" customHeight="1" x14ac:dyDescent="0.3">
      <c r="A181" s="16"/>
    </row>
    <row r="182" spans="1:1" ht="14.25" customHeight="1" x14ac:dyDescent="0.3">
      <c r="A182" s="16"/>
    </row>
    <row r="183" spans="1:1" ht="14.25" customHeight="1" x14ac:dyDescent="0.3">
      <c r="A183" s="16"/>
    </row>
    <row r="184" spans="1:1" ht="14.25" customHeight="1" x14ac:dyDescent="0.3">
      <c r="A184" s="16"/>
    </row>
    <row r="185" spans="1:1" ht="14.25" customHeight="1" x14ac:dyDescent="0.3">
      <c r="A185" s="16"/>
    </row>
    <row r="186" spans="1:1" ht="14.25" customHeight="1" x14ac:dyDescent="0.3">
      <c r="A186" s="16"/>
    </row>
    <row r="187" spans="1:1" ht="14.25" customHeight="1" x14ac:dyDescent="0.3">
      <c r="A187" s="16"/>
    </row>
    <row r="188" spans="1:1" ht="14.25" customHeight="1" x14ac:dyDescent="0.3">
      <c r="A188" s="16"/>
    </row>
    <row r="189" spans="1:1" ht="14.25" customHeight="1" x14ac:dyDescent="0.3">
      <c r="A189" s="16"/>
    </row>
    <row r="190" spans="1:1" ht="14.25" customHeight="1" x14ac:dyDescent="0.3">
      <c r="A190" s="16"/>
    </row>
    <row r="191" spans="1:1" ht="14.25" customHeight="1" x14ac:dyDescent="0.3">
      <c r="A191" s="16"/>
    </row>
    <row r="192" spans="1:1" ht="14.25" customHeight="1" x14ac:dyDescent="0.3">
      <c r="A192" s="16"/>
    </row>
    <row r="193" spans="1:1" ht="14.25" customHeight="1" x14ac:dyDescent="0.3">
      <c r="A193" s="16"/>
    </row>
    <row r="194" spans="1:1" ht="14.25" customHeight="1" x14ac:dyDescent="0.3">
      <c r="A194" s="16"/>
    </row>
    <row r="195" spans="1:1" ht="14.25" customHeight="1" x14ac:dyDescent="0.3">
      <c r="A195" s="16"/>
    </row>
    <row r="196" spans="1:1" ht="14.25" customHeight="1" x14ac:dyDescent="0.3">
      <c r="A196" s="16"/>
    </row>
    <row r="197" spans="1:1" ht="14.25" customHeight="1" x14ac:dyDescent="0.3">
      <c r="A197" s="16"/>
    </row>
    <row r="198" spans="1:1" ht="14.25" customHeight="1" x14ac:dyDescent="0.3">
      <c r="A198" s="16"/>
    </row>
    <row r="199" spans="1:1" ht="14.25" customHeight="1" x14ac:dyDescent="0.3">
      <c r="A199" s="16"/>
    </row>
    <row r="200" spans="1:1" ht="14.25" customHeight="1" x14ac:dyDescent="0.3">
      <c r="A200" s="16"/>
    </row>
    <row r="201" spans="1:1" ht="14.25" customHeight="1" x14ac:dyDescent="0.3">
      <c r="A201" s="16"/>
    </row>
    <row r="202" spans="1:1" ht="14.25" customHeight="1" x14ac:dyDescent="0.3">
      <c r="A202" s="16"/>
    </row>
    <row r="203" spans="1:1" ht="14.25" customHeight="1" x14ac:dyDescent="0.3">
      <c r="A203" s="16"/>
    </row>
    <row r="204" spans="1:1" ht="14.25" customHeight="1" x14ac:dyDescent="0.3">
      <c r="A204" s="16"/>
    </row>
    <row r="205" spans="1:1" ht="14.25" customHeight="1" x14ac:dyDescent="0.3">
      <c r="A205" s="16"/>
    </row>
    <row r="206" spans="1:1" ht="14.25" customHeight="1" x14ac:dyDescent="0.3">
      <c r="A206" s="16"/>
    </row>
    <row r="207" spans="1:1" ht="14.25" customHeight="1" x14ac:dyDescent="0.3">
      <c r="A207" s="16"/>
    </row>
    <row r="208" spans="1:1" ht="14.25" customHeight="1" x14ac:dyDescent="0.3">
      <c r="A208" s="16"/>
    </row>
    <row r="209" spans="1:1" ht="14.25" customHeight="1" x14ac:dyDescent="0.3">
      <c r="A209" s="16"/>
    </row>
    <row r="210" spans="1:1" ht="14.25" customHeight="1" x14ac:dyDescent="0.3">
      <c r="A210" s="16"/>
    </row>
    <row r="211" spans="1:1" ht="14.25" customHeight="1" x14ac:dyDescent="0.3">
      <c r="A211" s="16"/>
    </row>
    <row r="212" spans="1:1" ht="14.25" customHeight="1" x14ac:dyDescent="0.3">
      <c r="A212" s="16"/>
    </row>
    <row r="213" spans="1:1" ht="14.25" customHeight="1" x14ac:dyDescent="0.3">
      <c r="A213" s="16"/>
    </row>
    <row r="214" spans="1:1" ht="14.25" customHeight="1" x14ac:dyDescent="0.3">
      <c r="A214" s="16"/>
    </row>
    <row r="215" spans="1:1" ht="14.25" customHeight="1" x14ac:dyDescent="0.3">
      <c r="A215" s="16"/>
    </row>
    <row r="216" spans="1:1" ht="14.25" customHeight="1" x14ac:dyDescent="0.3">
      <c r="A216" s="16"/>
    </row>
    <row r="217" spans="1:1" ht="14.25" customHeight="1" x14ac:dyDescent="0.3">
      <c r="A217" s="16"/>
    </row>
    <row r="218" spans="1:1" ht="14.25" customHeight="1" x14ac:dyDescent="0.3">
      <c r="A218" s="16"/>
    </row>
    <row r="219" spans="1:1" ht="14.25" customHeight="1" x14ac:dyDescent="0.3">
      <c r="A219" s="16"/>
    </row>
    <row r="220" spans="1:1" ht="14.25" customHeight="1" x14ac:dyDescent="0.3">
      <c r="A220" s="16"/>
    </row>
    <row r="221" spans="1:1" ht="14.25" customHeight="1" x14ac:dyDescent="0.3">
      <c r="A221" s="16"/>
    </row>
    <row r="222" spans="1:1" ht="14.25" customHeight="1" x14ac:dyDescent="0.3">
      <c r="A222" s="16"/>
    </row>
    <row r="223" spans="1:1" ht="14.25" customHeight="1" x14ac:dyDescent="0.3">
      <c r="A223" s="16"/>
    </row>
    <row r="224" spans="1:1" ht="14.25" customHeight="1" x14ac:dyDescent="0.3">
      <c r="A224" s="16"/>
    </row>
    <row r="225" spans="1:1" ht="14.25" customHeight="1" x14ac:dyDescent="0.3">
      <c r="A225" s="16"/>
    </row>
    <row r="226" spans="1:1" ht="14.25" customHeight="1" x14ac:dyDescent="0.3">
      <c r="A226" s="16"/>
    </row>
    <row r="227" spans="1:1" ht="14.25" customHeight="1" x14ac:dyDescent="0.3">
      <c r="A227" s="16"/>
    </row>
    <row r="228" spans="1:1" ht="14.25" customHeight="1" x14ac:dyDescent="0.3">
      <c r="A228" s="16"/>
    </row>
    <row r="229" spans="1:1" ht="14.25" customHeight="1" x14ac:dyDescent="0.3">
      <c r="A229" s="16"/>
    </row>
    <row r="230" spans="1:1" ht="14.25" customHeight="1" x14ac:dyDescent="0.3">
      <c r="A230" s="16"/>
    </row>
    <row r="231" spans="1:1" ht="14.25" customHeight="1" x14ac:dyDescent="0.3">
      <c r="A231" s="16"/>
    </row>
    <row r="232" spans="1:1" ht="14.25" customHeight="1" x14ac:dyDescent="0.3">
      <c r="A232" s="16"/>
    </row>
    <row r="233" spans="1:1" ht="14.25" customHeight="1" x14ac:dyDescent="0.3">
      <c r="A233" s="16"/>
    </row>
    <row r="234" spans="1:1" ht="14.25" customHeight="1" x14ac:dyDescent="0.3">
      <c r="A234" s="16"/>
    </row>
    <row r="235" spans="1:1" ht="14.25" customHeight="1" x14ac:dyDescent="0.3">
      <c r="A235" s="16"/>
    </row>
    <row r="236" spans="1:1" ht="14.25" customHeight="1" x14ac:dyDescent="0.3">
      <c r="A236" s="16"/>
    </row>
    <row r="237" spans="1:1" ht="14.25" customHeight="1" x14ac:dyDescent="0.3">
      <c r="A237" s="16"/>
    </row>
    <row r="238" spans="1:1" ht="14.25" customHeight="1" x14ac:dyDescent="0.3">
      <c r="A238" s="16"/>
    </row>
    <row r="239" spans="1:1" ht="14.25" customHeight="1" x14ac:dyDescent="0.3">
      <c r="A239" s="16"/>
    </row>
    <row r="240" spans="1:1" ht="14.25" customHeight="1" x14ac:dyDescent="0.3">
      <c r="A240" s="16"/>
    </row>
    <row r="241" spans="1:1" ht="14.25" customHeight="1" x14ac:dyDescent="0.3">
      <c r="A241" s="16"/>
    </row>
    <row r="242" spans="1:1" ht="14.25" customHeight="1" x14ac:dyDescent="0.3">
      <c r="A242" s="16"/>
    </row>
    <row r="243" spans="1:1" ht="14.25" customHeight="1" x14ac:dyDescent="0.3">
      <c r="A243" s="16"/>
    </row>
    <row r="244" spans="1:1" ht="14.25" customHeight="1" x14ac:dyDescent="0.3">
      <c r="A244" s="16"/>
    </row>
    <row r="245" spans="1:1" ht="14.25" customHeight="1" x14ac:dyDescent="0.3">
      <c r="A245" s="16"/>
    </row>
    <row r="246" spans="1:1" ht="14.25" customHeight="1" x14ac:dyDescent="0.3">
      <c r="A246" s="16"/>
    </row>
    <row r="247" spans="1:1" ht="14.25" customHeight="1" x14ac:dyDescent="0.3">
      <c r="A247" s="16"/>
    </row>
    <row r="248" spans="1:1" ht="14.25" customHeight="1" x14ac:dyDescent="0.3">
      <c r="A248" s="16"/>
    </row>
    <row r="249" spans="1:1" ht="14.25" customHeight="1" x14ac:dyDescent="0.3">
      <c r="A249" s="16"/>
    </row>
    <row r="250" spans="1:1" ht="14.25" customHeight="1" x14ac:dyDescent="0.3">
      <c r="A250" s="16"/>
    </row>
    <row r="251" spans="1:1" ht="14.25" customHeight="1" x14ac:dyDescent="0.3">
      <c r="A251" s="16"/>
    </row>
    <row r="252" spans="1:1" ht="14.25" customHeight="1" x14ac:dyDescent="0.3">
      <c r="A252" s="16"/>
    </row>
    <row r="253" spans="1:1" ht="14.25" customHeight="1" x14ac:dyDescent="0.3">
      <c r="A253" s="16"/>
    </row>
    <row r="254" spans="1:1" ht="14.25" customHeight="1" x14ac:dyDescent="0.3">
      <c r="A254" s="16"/>
    </row>
    <row r="255" spans="1:1" ht="14.25" customHeight="1" x14ac:dyDescent="0.3">
      <c r="A255" s="16"/>
    </row>
    <row r="256" spans="1:1" ht="14.25" customHeight="1" x14ac:dyDescent="0.3">
      <c r="A256" s="16"/>
    </row>
    <row r="257" spans="1:1" ht="14.25" customHeight="1" x14ac:dyDescent="0.3">
      <c r="A257" s="16"/>
    </row>
    <row r="258" spans="1:1" ht="14.25" customHeight="1" x14ac:dyDescent="0.3">
      <c r="A258" s="16"/>
    </row>
    <row r="259" spans="1:1" ht="14.25" customHeight="1" x14ac:dyDescent="0.3">
      <c r="A259" s="16"/>
    </row>
    <row r="260" spans="1:1" ht="14.25" customHeight="1" x14ac:dyDescent="0.3">
      <c r="A260" s="16"/>
    </row>
    <row r="261" spans="1:1" ht="14.25" customHeight="1" x14ac:dyDescent="0.3">
      <c r="A261" s="16"/>
    </row>
    <row r="262" spans="1:1" ht="14.25" customHeight="1" x14ac:dyDescent="0.3">
      <c r="A262" s="16"/>
    </row>
    <row r="263" spans="1:1" ht="14.25" customHeight="1" x14ac:dyDescent="0.3">
      <c r="A263" s="16"/>
    </row>
    <row r="264" spans="1:1" ht="14.25" customHeight="1" x14ac:dyDescent="0.3">
      <c r="A264" s="16"/>
    </row>
    <row r="265" spans="1:1" ht="14.25" customHeight="1" x14ac:dyDescent="0.3">
      <c r="A265" s="16"/>
    </row>
    <row r="266" spans="1:1" ht="14.25" customHeight="1" x14ac:dyDescent="0.3">
      <c r="A266" s="16"/>
    </row>
    <row r="267" spans="1:1" ht="14.25" customHeight="1" x14ac:dyDescent="0.3">
      <c r="A267" s="16"/>
    </row>
    <row r="268" spans="1:1" ht="14.25" customHeight="1" x14ac:dyDescent="0.3">
      <c r="A268" s="16"/>
    </row>
    <row r="269" spans="1:1" ht="14.25" customHeight="1" x14ac:dyDescent="0.3">
      <c r="A269" s="16"/>
    </row>
    <row r="270" spans="1:1" ht="14.25" customHeight="1" x14ac:dyDescent="0.3">
      <c r="A270" s="16"/>
    </row>
    <row r="271" spans="1:1" ht="14.25" customHeight="1" x14ac:dyDescent="0.3">
      <c r="A271" s="16"/>
    </row>
    <row r="272" spans="1:1" ht="14.25" customHeight="1" x14ac:dyDescent="0.3">
      <c r="A272" s="16"/>
    </row>
    <row r="273" spans="1:1" ht="14.25" customHeight="1" x14ac:dyDescent="0.3">
      <c r="A273" s="16"/>
    </row>
    <row r="274" spans="1:1" ht="14.25" customHeight="1" x14ac:dyDescent="0.3">
      <c r="A274" s="16"/>
    </row>
    <row r="275" spans="1:1" ht="14.25" customHeight="1" x14ac:dyDescent="0.3">
      <c r="A275" s="16"/>
    </row>
    <row r="276" spans="1:1" ht="14.25" customHeight="1" x14ac:dyDescent="0.3">
      <c r="A276" s="16"/>
    </row>
    <row r="277" spans="1:1" ht="14.25" customHeight="1" x14ac:dyDescent="0.3">
      <c r="A277" s="16"/>
    </row>
    <row r="278" spans="1:1" ht="14.25" customHeight="1" x14ac:dyDescent="0.3">
      <c r="A278" s="16"/>
    </row>
    <row r="279" spans="1:1" ht="14.25" customHeight="1" x14ac:dyDescent="0.3">
      <c r="A279" s="16"/>
    </row>
    <row r="280" spans="1:1" ht="14.25" customHeight="1" x14ac:dyDescent="0.3">
      <c r="A280" s="16"/>
    </row>
    <row r="281" spans="1:1" ht="14.25" customHeight="1" x14ac:dyDescent="0.3">
      <c r="A281" s="16"/>
    </row>
    <row r="282" spans="1:1" ht="14.25" customHeight="1" x14ac:dyDescent="0.3">
      <c r="A282" s="16"/>
    </row>
    <row r="283" spans="1:1" ht="14.25" customHeight="1" x14ac:dyDescent="0.3">
      <c r="A283" s="16"/>
    </row>
    <row r="284" spans="1:1" ht="14.25" customHeight="1" x14ac:dyDescent="0.3">
      <c r="A284" s="16"/>
    </row>
    <row r="285" spans="1:1" ht="14.25" customHeight="1" x14ac:dyDescent="0.3">
      <c r="A285" s="16"/>
    </row>
    <row r="286" spans="1:1" ht="14.25" customHeight="1" x14ac:dyDescent="0.3">
      <c r="A286" s="16"/>
    </row>
    <row r="287" spans="1:1" ht="14.25" customHeight="1" x14ac:dyDescent="0.3">
      <c r="A287" s="16"/>
    </row>
    <row r="288" spans="1:1" ht="14.25" customHeight="1" x14ac:dyDescent="0.3">
      <c r="A288" s="16"/>
    </row>
    <row r="289" spans="1:1" ht="14.25" customHeight="1" x14ac:dyDescent="0.3">
      <c r="A289" s="16"/>
    </row>
    <row r="290" spans="1:1" ht="14.25" customHeight="1" x14ac:dyDescent="0.3">
      <c r="A290" s="16"/>
    </row>
    <row r="291" spans="1:1" ht="14.25" customHeight="1" x14ac:dyDescent="0.3">
      <c r="A291" s="16"/>
    </row>
    <row r="292" spans="1:1" ht="14.25" customHeight="1" x14ac:dyDescent="0.3">
      <c r="A292" s="16"/>
    </row>
    <row r="293" spans="1:1" ht="14.25" customHeight="1" x14ac:dyDescent="0.3">
      <c r="A293" s="16"/>
    </row>
    <row r="294" spans="1:1" ht="14.25" customHeight="1" x14ac:dyDescent="0.3">
      <c r="A294" s="16"/>
    </row>
    <row r="295" spans="1:1" ht="14.25" customHeight="1" x14ac:dyDescent="0.3">
      <c r="A295" s="16"/>
    </row>
    <row r="296" spans="1:1" ht="14.25" customHeight="1" x14ac:dyDescent="0.3">
      <c r="A296" s="16"/>
    </row>
    <row r="297" spans="1:1" ht="14.25" customHeight="1" x14ac:dyDescent="0.3">
      <c r="A297" s="16"/>
    </row>
    <row r="298" spans="1:1" ht="14.25" customHeight="1" x14ac:dyDescent="0.3">
      <c r="A298" s="16"/>
    </row>
    <row r="299" spans="1:1" ht="14.25" customHeight="1" x14ac:dyDescent="0.3">
      <c r="A299" s="16"/>
    </row>
    <row r="300" spans="1:1" ht="14.25" customHeight="1" x14ac:dyDescent="0.3">
      <c r="A300" s="16"/>
    </row>
    <row r="301" spans="1:1" ht="14.25" customHeight="1" x14ac:dyDescent="0.3">
      <c r="A301" s="16"/>
    </row>
    <row r="302" spans="1:1" ht="14.25" customHeight="1" x14ac:dyDescent="0.3">
      <c r="A302" s="16"/>
    </row>
    <row r="303" spans="1:1" ht="14.25" customHeight="1" x14ac:dyDescent="0.3">
      <c r="A303" s="16"/>
    </row>
    <row r="304" spans="1:1" ht="14.25" customHeight="1" x14ac:dyDescent="0.3">
      <c r="A304" s="16"/>
    </row>
    <row r="305" spans="1:1" ht="14.25" customHeight="1" x14ac:dyDescent="0.3">
      <c r="A305" s="16"/>
    </row>
    <row r="306" spans="1:1" ht="14.25" customHeight="1" x14ac:dyDescent="0.3">
      <c r="A306" s="16"/>
    </row>
    <row r="307" spans="1:1" ht="14.25" customHeight="1" x14ac:dyDescent="0.3">
      <c r="A307" s="16"/>
    </row>
    <row r="308" spans="1:1" ht="14.25" customHeight="1" x14ac:dyDescent="0.3">
      <c r="A308" s="16"/>
    </row>
    <row r="309" spans="1:1" ht="14.25" customHeight="1" x14ac:dyDescent="0.3">
      <c r="A309" s="16"/>
    </row>
    <row r="310" spans="1:1" ht="14.25" customHeight="1" x14ac:dyDescent="0.3">
      <c r="A310" s="16"/>
    </row>
    <row r="311" spans="1:1" ht="14.25" customHeight="1" x14ac:dyDescent="0.3">
      <c r="A311" s="16"/>
    </row>
    <row r="312" spans="1:1" ht="14.25" customHeight="1" x14ac:dyDescent="0.3">
      <c r="A312" s="16"/>
    </row>
    <row r="313" spans="1:1" ht="14.25" customHeight="1" x14ac:dyDescent="0.3">
      <c r="A313" s="16"/>
    </row>
    <row r="314" spans="1:1" ht="14.25" customHeight="1" x14ac:dyDescent="0.3">
      <c r="A314" s="16"/>
    </row>
    <row r="315" spans="1:1" ht="14.25" customHeight="1" x14ac:dyDescent="0.3">
      <c r="A315" s="16"/>
    </row>
    <row r="316" spans="1:1" ht="14.25" customHeight="1" x14ac:dyDescent="0.3">
      <c r="A316" s="16"/>
    </row>
    <row r="317" spans="1:1" ht="14.25" customHeight="1" x14ac:dyDescent="0.3">
      <c r="A317" s="16"/>
    </row>
    <row r="318" spans="1:1" ht="14.25" customHeight="1" x14ac:dyDescent="0.3">
      <c r="A318" s="16"/>
    </row>
    <row r="319" spans="1:1" ht="14.25" customHeight="1" x14ac:dyDescent="0.3">
      <c r="A319" s="16"/>
    </row>
    <row r="320" spans="1:1" ht="14.25" customHeight="1" x14ac:dyDescent="0.3">
      <c r="A320" s="16"/>
    </row>
    <row r="321" spans="1:1" ht="14.25" customHeight="1" x14ac:dyDescent="0.3">
      <c r="A321" s="16"/>
    </row>
    <row r="322" spans="1:1" ht="14.25" customHeight="1" x14ac:dyDescent="0.3">
      <c r="A322" s="16"/>
    </row>
    <row r="323" spans="1:1" ht="14.25" customHeight="1" x14ac:dyDescent="0.3">
      <c r="A323" s="16"/>
    </row>
    <row r="324" spans="1:1" ht="14.25" customHeight="1" x14ac:dyDescent="0.3">
      <c r="A324" s="16"/>
    </row>
    <row r="325" spans="1:1" ht="14.25" customHeight="1" x14ac:dyDescent="0.3">
      <c r="A325" s="16"/>
    </row>
    <row r="326" spans="1:1" ht="14.25" customHeight="1" x14ac:dyDescent="0.3">
      <c r="A326" s="16"/>
    </row>
    <row r="327" spans="1:1" ht="14.25" customHeight="1" x14ac:dyDescent="0.3">
      <c r="A327" s="16"/>
    </row>
    <row r="328" spans="1:1" ht="14.25" customHeight="1" x14ac:dyDescent="0.3">
      <c r="A328" s="16"/>
    </row>
    <row r="329" spans="1:1" ht="14.25" customHeight="1" x14ac:dyDescent="0.3">
      <c r="A329" s="16"/>
    </row>
    <row r="330" spans="1:1" ht="14.25" customHeight="1" x14ac:dyDescent="0.3">
      <c r="A330" s="16"/>
    </row>
    <row r="331" spans="1:1" ht="14.25" customHeight="1" x14ac:dyDescent="0.3">
      <c r="A331" s="16"/>
    </row>
    <row r="332" spans="1:1" ht="14.25" customHeight="1" x14ac:dyDescent="0.3">
      <c r="A332" s="16"/>
    </row>
    <row r="333" spans="1:1" ht="14.25" customHeight="1" x14ac:dyDescent="0.3">
      <c r="A333" s="16"/>
    </row>
    <row r="334" spans="1:1" ht="14.25" customHeight="1" x14ac:dyDescent="0.3">
      <c r="A334" s="16"/>
    </row>
    <row r="335" spans="1:1" ht="14.25" customHeight="1" x14ac:dyDescent="0.3">
      <c r="A335" s="16"/>
    </row>
    <row r="336" spans="1:1" ht="14.25" customHeight="1" x14ac:dyDescent="0.3">
      <c r="A336" s="16"/>
    </row>
    <row r="337" spans="1:1" ht="14.25" customHeight="1" x14ac:dyDescent="0.3">
      <c r="A337" s="16"/>
    </row>
    <row r="338" spans="1:1" ht="14.25" customHeight="1" x14ac:dyDescent="0.3">
      <c r="A338" s="16"/>
    </row>
    <row r="339" spans="1:1" ht="14.25" customHeight="1" x14ac:dyDescent="0.3">
      <c r="A339" s="16"/>
    </row>
    <row r="340" spans="1:1" ht="14.25" customHeight="1" x14ac:dyDescent="0.3">
      <c r="A340" s="16"/>
    </row>
    <row r="341" spans="1:1" ht="14.25" customHeight="1" x14ac:dyDescent="0.3">
      <c r="A341" s="16"/>
    </row>
    <row r="342" spans="1:1" ht="14.25" customHeight="1" x14ac:dyDescent="0.3">
      <c r="A342" s="16"/>
    </row>
    <row r="343" spans="1:1" ht="14.25" customHeight="1" x14ac:dyDescent="0.3">
      <c r="A343" s="16"/>
    </row>
    <row r="344" spans="1:1" ht="14.25" customHeight="1" x14ac:dyDescent="0.3">
      <c r="A344" s="16"/>
    </row>
    <row r="345" spans="1:1" ht="14.25" customHeight="1" x14ac:dyDescent="0.3">
      <c r="A345" s="16"/>
    </row>
    <row r="346" spans="1:1" ht="14.25" customHeight="1" x14ac:dyDescent="0.3">
      <c r="A346" s="16"/>
    </row>
    <row r="347" spans="1:1" ht="14.25" customHeight="1" x14ac:dyDescent="0.3">
      <c r="A347" s="16"/>
    </row>
    <row r="348" spans="1:1" ht="14.25" customHeight="1" x14ac:dyDescent="0.3">
      <c r="A348" s="16"/>
    </row>
    <row r="349" spans="1:1" ht="14.25" customHeight="1" x14ac:dyDescent="0.3">
      <c r="A349" s="16"/>
    </row>
    <row r="350" spans="1:1" ht="14.25" customHeight="1" x14ac:dyDescent="0.3">
      <c r="A350" s="16"/>
    </row>
    <row r="351" spans="1:1" ht="14.25" customHeight="1" x14ac:dyDescent="0.3">
      <c r="A351" s="16"/>
    </row>
    <row r="352" spans="1:1" ht="14.25" customHeight="1" x14ac:dyDescent="0.3">
      <c r="A352" s="16"/>
    </row>
    <row r="353" spans="1:1" ht="14.25" customHeight="1" x14ac:dyDescent="0.3">
      <c r="A353" s="16"/>
    </row>
    <row r="354" spans="1:1" ht="14.25" customHeight="1" x14ac:dyDescent="0.3">
      <c r="A354" s="16"/>
    </row>
    <row r="355" spans="1:1" ht="14.25" customHeight="1" x14ac:dyDescent="0.3">
      <c r="A355" s="16"/>
    </row>
    <row r="356" spans="1:1" ht="14.25" customHeight="1" x14ac:dyDescent="0.3">
      <c r="A356" s="16"/>
    </row>
    <row r="357" spans="1:1" ht="14.25" customHeight="1" x14ac:dyDescent="0.3">
      <c r="A357" s="16"/>
    </row>
    <row r="358" spans="1:1" ht="14.25" customHeight="1" x14ac:dyDescent="0.3">
      <c r="A358" s="16"/>
    </row>
    <row r="359" spans="1:1" ht="14.25" customHeight="1" x14ac:dyDescent="0.3">
      <c r="A359" s="16"/>
    </row>
    <row r="360" spans="1:1" ht="14.25" customHeight="1" x14ac:dyDescent="0.3">
      <c r="A360" s="16"/>
    </row>
    <row r="361" spans="1:1" ht="14.25" customHeight="1" x14ac:dyDescent="0.3">
      <c r="A361" s="16"/>
    </row>
    <row r="362" spans="1:1" ht="14.25" customHeight="1" x14ac:dyDescent="0.3">
      <c r="A362" s="16"/>
    </row>
    <row r="363" spans="1:1" ht="14.25" customHeight="1" x14ac:dyDescent="0.3">
      <c r="A363" s="16"/>
    </row>
    <row r="364" spans="1:1" ht="14.25" customHeight="1" x14ac:dyDescent="0.3">
      <c r="A364" s="16"/>
    </row>
    <row r="365" spans="1:1" ht="14.25" customHeight="1" x14ac:dyDescent="0.3">
      <c r="A365" s="16"/>
    </row>
    <row r="366" spans="1:1" ht="14.25" customHeight="1" x14ac:dyDescent="0.3">
      <c r="A366" s="16"/>
    </row>
    <row r="367" spans="1:1" ht="14.25" customHeight="1" x14ac:dyDescent="0.3">
      <c r="A367" s="16"/>
    </row>
    <row r="368" spans="1:1" ht="14.25" customHeight="1" x14ac:dyDescent="0.3">
      <c r="A368" s="16"/>
    </row>
    <row r="369" spans="1:1" ht="14.25" customHeight="1" x14ac:dyDescent="0.3">
      <c r="A369" s="16"/>
    </row>
    <row r="370" spans="1:1" ht="14.25" customHeight="1" x14ac:dyDescent="0.3">
      <c r="A370" s="16"/>
    </row>
    <row r="371" spans="1:1" ht="14.25" customHeight="1" x14ac:dyDescent="0.3">
      <c r="A371" s="16"/>
    </row>
    <row r="372" spans="1:1" ht="14.25" customHeight="1" x14ac:dyDescent="0.3">
      <c r="A372" s="16"/>
    </row>
    <row r="373" spans="1:1" ht="14.25" customHeight="1" x14ac:dyDescent="0.3">
      <c r="A373" s="16"/>
    </row>
    <row r="374" spans="1:1" ht="14.25" customHeight="1" x14ac:dyDescent="0.3">
      <c r="A374" s="16"/>
    </row>
    <row r="375" spans="1:1" ht="14.25" customHeight="1" x14ac:dyDescent="0.3">
      <c r="A375" s="16"/>
    </row>
    <row r="376" spans="1:1" ht="14.25" customHeight="1" x14ac:dyDescent="0.3">
      <c r="A376" s="16"/>
    </row>
    <row r="377" spans="1:1" ht="14.25" customHeight="1" x14ac:dyDescent="0.3">
      <c r="A377" s="16"/>
    </row>
    <row r="378" spans="1:1" ht="14.25" customHeight="1" x14ac:dyDescent="0.3">
      <c r="A378" s="16"/>
    </row>
    <row r="379" spans="1:1" ht="14.25" customHeight="1" x14ac:dyDescent="0.3">
      <c r="A379" s="16"/>
    </row>
    <row r="380" spans="1:1" ht="14.25" customHeight="1" x14ac:dyDescent="0.3">
      <c r="A380" s="16"/>
    </row>
    <row r="381" spans="1:1" ht="14.25" customHeight="1" x14ac:dyDescent="0.3">
      <c r="A381" s="16"/>
    </row>
    <row r="382" spans="1:1" ht="14.25" customHeight="1" x14ac:dyDescent="0.3">
      <c r="A382" s="16"/>
    </row>
    <row r="383" spans="1:1" ht="14.25" customHeight="1" x14ac:dyDescent="0.3">
      <c r="A383" s="16"/>
    </row>
    <row r="384" spans="1:1" ht="14.25" customHeight="1" x14ac:dyDescent="0.3">
      <c r="A384" s="16"/>
    </row>
    <row r="385" spans="1:1" ht="14.25" customHeight="1" x14ac:dyDescent="0.3">
      <c r="A385" s="16"/>
    </row>
    <row r="386" spans="1:1" ht="14.25" customHeight="1" x14ac:dyDescent="0.3">
      <c r="A386" s="16"/>
    </row>
    <row r="387" spans="1:1" ht="14.25" customHeight="1" x14ac:dyDescent="0.3">
      <c r="A387" s="16"/>
    </row>
    <row r="388" spans="1:1" ht="14.25" customHeight="1" x14ac:dyDescent="0.3">
      <c r="A388" s="16"/>
    </row>
    <row r="389" spans="1:1" ht="14.25" customHeight="1" x14ac:dyDescent="0.3">
      <c r="A389" s="16"/>
    </row>
    <row r="390" spans="1:1" ht="14.25" customHeight="1" x14ac:dyDescent="0.3">
      <c r="A390" s="16"/>
    </row>
    <row r="391" spans="1:1" ht="14.25" customHeight="1" x14ac:dyDescent="0.3">
      <c r="A391" s="16"/>
    </row>
    <row r="392" spans="1:1" ht="14.25" customHeight="1" x14ac:dyDescent="0.3">
      <c r="A392" s="16"/>
    </row>
    <row r="393" spans="1:1" ht="14.25" customHeight="1" x14ac:dyDescent="0.3">
      <c r="A393" s="16"/>
    </row>
    <row r="394" spans="1:1" ht="14.25" customHeight="1" x14ac:dyDescent="0.3">
      <c r="A394" s="16"/>
    </row>
    <row r="395" spans="1:1" ht="14.25" customHeight="1" x14ac:dyDescent="0.3">
      <c r="A395" s="16"/>
    </row>
    <row r="396" spans="1:1" ht="14.25" customHeight="1" x14ac:dyDescent="0.3">
      <c r="A396" s="16"/>
    </row>
    <row r="397" spans="1:1" ht="14.25" customHeight="1" x14ac:dyDescent="0.3">
      <c r="A397" s="16"/>
    </row>
    <row r="398" spans="1:1" ht="14.25" customHeight="1" x14ac:dyDescent="0.3">
      <c r="A398" s="16"/>
    </row>
    <row r="399" spans="1:1" ht="14.25" customHeight="1" x14ac:dyDescent="0.3">
      <c r="A399" s="16"/>
    </row>
    <row r="400" spans="1:1" ht="14.25" customHeight="1" x14ac:dyDescent="0.3">
      <c r="A400" s="16"/>
    </row>
    <row r="401" spans="1:1" ht="14.25" customHeight="1" x14ac:dyDescent="0.3">
      <c r="A401" s="16"/>
    </row>
    <row r="402" spans="1:1" ht="14.25" customHeight="1" x14ac:dyDescent="0.3">
      <c r="A402" s="16"/>
    </row>
    <row r="403" spans="1:1" ht="14.25" customHeight="1" x14ac:dyDescent="0.3">
      <c r="A403" s="16"/>
    </row>
    <row r="404" spans="1:1" ht="14.25" customHeight="1" x14ac:dyDescent="0.3">
      <c r="A404" s="16"/>
    </row>
    <row r="405" spans="1:1" ht="14.25" customHeight="1" x14ac:dyDescent="0.3">
      <c r="A405" s="16"/>
    </row>
    <row r="406" spans="1:1" ht="14.25" customHeight="1" x14ac:dyDescent="0.3">
      <c r="A406" s="16"/>
    </row>
    <row r="407" spans="1:1" ht="14.25" customHeight="1" x14ac:dyDescent="0.3">
      <c r="A407" s="16"/>
    </row>
    <row r="408" spans="1:1" ht="14.25" customHeight="1" x14ac:dyDescent="0.3">
      <c r="A408" s="16"/>
    </row>
    <row r="409" spans="1:1" ht="14.25" customHeight="1" x14ac:dyDescent="0.3">
      <c r="A409" s="16"/>
    </row>
    <row r="410" spans="1:1" ht="14.25" customHeight="1" x14ac:dyDescent="0.3">
      <c r="A410" s="16"/>
    </row>
    <row r="411" spans="1:1" ht="14.25" customHeight="1" x14ac:dyDescent="0.3">
      <c r="A411" s="16"/>
    </row>
    <row r="412" spans="1:1" ht="14.25" customHeight="1" x14ac:dyDescent="0.3">
      <c r="A412" s="16"/>
    </row>
    <row r="413" spans="1:1" ht="14.25" customHeight="1" x14ac:dyDescent="0.3">
      <c r="A413" s="16"/>
    </row>
    <row r="414" spans="1:1" ht="14.25" customHeight="1" x14ac:dyDescent="0.3">
      <c r="A414" s="16"/>
    </row>
    <row r="415" spans="1:1" ht="14.25" customHeight="1" x14ac:dyDescent="0.3">
      <c r="A415" s="16"/>
    </row>
    <row r="416" spans="1:1" ht="14.25" customHeight="1" x14ac:dyDescent="0.3">
      <c r="A416" s="16"/>
    </row>
    <row r="417" spans="1:1" ht="14.25" customHeight="1" x14ac:dyDescent="0.3">
      <c r="A417" s="16"/>
    </row>
    <row r="418" spans="1:1" ht="14.25" customHeight="1" x14ac:dyDescent="0.3">
      <c r="A418" s="16"/>
    </row>
    <row r="419" spans="1:1" ht="14.25" customHeight="1" x14ac:dyDescent="0.3">
      <c r="A419" s="16"/>
    </row>
    <row r="420" spans="1:1" ht="14.25" customHeight="1" x14ac:dyDescent="0.3">
      <c r="A420" s="16"/>
    </row>
    <row r="421" spans="1:1" ht="14.25" customHeight="1" x14ac:dyDescent="0.3">
      <c r="A421" s="16"/>
    </row>
    <row r="422" spans="1:1" ht="14.25" customHeight="1" x14ac:dyDescent="0.3">
      <c r="A422" s="16"/>
    </row>
    <row r="423" spans="1:1" ht="14.25" customHeight="1" x14ac:dyDescent="0.3">
      <c r="A423" s="16"/>
    </row>
    <row r="424" spans="1:1" ht="14.25" customHeight="1" x14ac:dyDescent="0.3">
      <c r="A424" s="16"/>
    </row>
    <row r="425" spans="1:1" ht="14.25" customHeight="1" x14ac:dyDescent="0.3">
      <c r="A425" s="16"/>
    </row>
    <row r="426" spans="1:1" ht="14.25" customHeight="1" x14ac:dyDescent="0.3">
      <c r="A426" s="16"/>
    </row>
    <row r="427" spans="1:1" ht="14.25" customHeight="1" x14ac:dyDescent="0.3">
      <c r="A427" s="16"/>
    </row>
    <row r="428" spans="1:1" ht="14.25" customHeight="1" x14ac:dyDescent="0.3">
      <c r="A428" s="16"/>
    </row>
    <row r="429" spans="1:1" ht="14.25" customHeight="1" x14ac:dyDescent="0.3">
      <c r="A429" s="16"/>
    </row>
    <row r="430" spans="1:1" ht="14.25" customHeight="1" x14ac:dyDescent="0.3">
      <c r="A430" s="16"/>
    </row>
    <row r="431" spans="1:1" ht="14.25" customHeight="1" x14ac:dyDescent="0.3">
      <c r="A431" s="16"/>
    </row>
    <row r="432" spans="1:1" ht="14.25" customHeight="1" x14ac:dyDescent="0.3">
      <c r="A432" s="16"/>
    </row>
    <row r="433" spans="1:1" ht="14.25" customHeight="1" x14ac:dyDescent="0.3">
      <c r="A433" s="16"/>
    </row>
    <row r="434" spans="1:1" ht="14.25" customHeight="1" x14ac:dyDescent="0.3">
      <c r="A434" s="16"/>
    </row>
    <row r="435" spans="1:1" ht="14.25" customHeight="1" x14ac:dyDescent="0.3">
      <c r="A435" s="16"/>
    </row>
    <row r="436" spans="1:1" ht="14.25" customHeight="1" x14ac:dyDescent="0.3">
      <c r="A436" s="16"/>
    </row>
    <row r="437" spans="1:1" ht="14.25" customHeight="1" x14ac:dyDescent="0.3">
      <c r="A437" s="16"/>
    </row>
    <row r="438" spans="1:1" ht="14.25" customHeight="1" x14ac:dyDescent="0.3">
      <c r="A438" s="16"/>
    </row>
    <row r="439" spans="1:1" ht="14.25" customHeight="1" x14ac:dyDescent="0.3">
      <c r="A439" s="16"/>
    </row>
    <row r="440" spans="1:1" ht="14.25" customHeight="1" x14ac:dyDescent="0.3">
      <c r="A440" s="16"/>
    </row>
    <row r="441" spans="1:1" ht="14.25" customHeight="1" x14ac:dyDescent="0.3">
      <c r="A441" s="16"/>
    </row>
    <row r="442" spans="1:1" ht="14.25" customHeight="1" x14ac:dyDescent="0.3">
      <c r="A442" s="16"/>
    </row>
    <row r="443" spans="1:1" ht="14.25" customHeight="1" x14ac:dyDescent="0.3">
      <c r="A443" s="16"/>
    </row>
    <row r="444" spans="1:1" ht="14.25" customHeight="1" x14ac:dyDescent="0.3">
      <c r="A444" s="16"/>
    </row>
    <row r="445" spans="1:1" ht="14.25" customHeight="1" x14ac:dyDescent="0.3">
      <c r="A445" s="16"/>
    </row>
    <row r="446" spans="1:1" ht="14.25" customHeight="1" x14ac:dyDescent="0.3">
      <c r="A446" s="16"/>
    </row>
    <row r="447" spans="1:1" ht="14.25" customHeight="1" x14ac:dyDescent="0.3">
      <c r="A447" s="16"/>
    </row>
    <row r="448" spans="1:1" ht="14.25" customHeight="1" x14ac:dyDescent="0.3">
      <c r="A448" s="16"/>
    </row>
    <row r="449" spans="1:1" ht="14.25" customHeight="1" x14ac:dyDescent="0.3">
      <c r="A449" s="16"/>
    </row>
    <row r="450" spans="1:1" ht="14.25" customHeight="1" x14ac:dyDescent="0.3">
      <c r="A450" s="16"/>
    </row>
    <row r="451" spans="1:1" ht="14.25" customHeight="1" x14ac:dyDescent="0.3">
      <c r="A451" s="16"/>
    </row>
    <row r="452" spans="1:1" ht="14.25" customHeight="1" x14ac:dyDescent="0.3">
      <c r="A452" s="16"/>
    </row>
    <row r="453" spans="1:1" ht="14.25" customHeight="1" x14ac:dyDescent="0.3">
      <c r="A453" s="16"/>
    </row>
    <row r="454" spans="1:1" ht="14.25" customHeight="1" x14ac:dyDescent="0.3">
      <c r="A454" s="16"/>
    </row>
    <row r="455" spans="1:1" ht="14.25" customHeight="1" x14ac:dyDescent="0.3">
      <c r="A455" s="16"/>
    </row>
    <row r="456" spans="1:1" ht="14.25" customHeight="1" x14ac:dyDescent="0.3">
      <c r="A456" s="16"/>
    </row>
    <row r="457" spans="1:1" ht="14.25" customHeight="1" x14ac:dyDescent="0.3">
      <c r="A457" s="16"/>
    </row>
    <row r="458" spans="1:1" ht="14.25" customHeight="1" x14ac:dyDescent="0.3">
      <c r="A458" s="16"/>
    </row>
    <row r="459" spans="1:1" ht="14.25" customHeight="1" x14ac:dyDescent="0.3">
      <c r="A459" s="16"/>
    </row>
    <row r="460" spans="1:1" ht="14.25" customHeight="1" x14ac:dyDescent="0.3">
      <c r="A460" s="16"/>
    </row>
    <row r="461" spans="1:1" ht="14.25" customHeight="1" x14ac:dyDescent="0.3">
      <c r="A461" s="16"/>
    </row>
    <row r="462" spans="1:1" ht="14.25" customHeight="1" x14ac:dyDescent="0.3">
      <c r="A462" s="16"/>
    </row>
    <row r="463" spans="1:1" ht="14.25" customHeight="1" x14ac:dyDescent="0.3">
      <c r="A463" s="16"/>
    </row>
    <row r="464" spans="1:1" ht="14.25" customHeight="1" x14ac:dyDescent="0.3">
      <c r="A464" s="16"/>
    </row>
    <row r="465" spans="1:1" ht="14.25" customHeight="1" x14ac:dyDescent="0.3">
      <c r="A465" s="16"/>
    </row>
    <row r="466" spans="1:1" ht="14.25" customHeight="1" x14ac:dyDescent="0.3">
      <c r="A466" s="16"/>
    </row>
    <row r="467" spans="1:1" ht="14.25" customHeight="1" x14ac:dyDescent="0.3">
      <c r="A467" s="16"/>
    </row>
    <row r="468" spans="1:1" ht="14.25" customHeight="1" x14ac:dyDescent="0.3">
      <c r="A468" s="16"/>
    </row>
    <row r="469" spans="1:1" ht="14.25" customHeight="1" x14ac:dyDescent="0.3">
      <c r="A469" s="16"/>
    </row>
    <row r="470" spans="1:1" ht="14.25" customHeight="1" x14ac:dyDescent="0.3">
      <c r="A470" s="16"/>
    </row>
    <row r="471" spans="1:1" ht="14.25" customHeight="1" x14ac:dyDescent="0.3">
      <c r="A471" s="16"/>
    </row>
    <row r="472" spans="1:1" ht="14.25" customHeight="1" x14ac:dyDescent="0.3">
      <c r="A472" s="16"/>
    </row>
    <row r="473" spans="1:1" ht="14.25" customHeight="1" x14ac:dyDescent="0.3">
      <c r="A473" s="16"/>
    </row>
    <row r="474" spans="1:1" ht="14.25" customHeight="1" x14ac:dyDescent="0.3">
      <c r="A474" s="16"/>
    </row>
    <row r="475" spans="1:1" ht="14.25" customHeight="1" x14ac:dyDescent="0.3">
      <c r="A475" s="16"/>
    </row>
    <row r="476" spans="1:1" ht="14.25" customHeight="1" x14ac:dyDescent="0.3">
      <c r="A476" s="16"/>
    </row>
    <row r="477" spans="1:1" ht="14.25" customHeight="1" x14ac:dyDescent="0.3">
      <c r="A477" s="16"/>
    </row>
    <row r="478" spans="1:1" ht="14.25" customHeight="1" x14ac:dyDescent="0.3">
      <c r="A478" s="16"/>
    </row>
    <row r="479" spans="1:1" ht="14.25" customHeight="1" x14ac:dyDescent="0.3">
      <c r="A479" s="16"/>
    </row>
    <row r="480" spans="1:1" ht="14.25" customHeight="1" x14ac:dyDescent="0.3">
      <c r="A480" s="16"/>
    </row>
    <row r="481" spans="1:1" ht="14.25" customHeight="1" x14ac:dyDescent="0.3">
      <c r="A481" s="16"/>
    </row>
    <row r="482" spans="1:1" ht="14.25" customHeight="1" x14ac:dyDescent="0.3">
      <c r="A482" s="16"/>
    </row>
    <row r="483" spans="1:1" ht="14.25" customHeight="1" x14ac:dyDescent="0.3">
      <c r="A483" s="16"/>
    </row>
    <row r="484" spans="1:1" ht="14.25" customHeight="1" x14ac:dyDescent="0.3">
      <c r="A484" s="16"/>
    </row>
    <row r="485" spans="1:1" ht="14.25" customHeight="1" x14ac:dyDescent="0.3">
      <c r="A485" s="16"/>
    </row>
    <row r="486" spans="1:1" ht="14.25" customHeight="1" x14ac:dyDescent="0.3">
      <c r="A486" s="16"/>
    </row>
    <row r="487" spans="1:1" ht="14.25" customHeight="1" x14ac:dyDescent="0.3">
      <c r="A487" s="16"/>
    </row>
    <row r="488" spans="1:1" ht="14.25" customHeight="1" x14ac:dyDescent="0.3">
      <c r="A488" s="16"/>
    </row>
    <row r="489" spans="1:1" ht="14.25" customHeight="1" x14ac:dyDescent="0.3">
      <c r="A489" s="16"/>
    </row>
    <row r="490" spans="1:1" ht="14.25" customHeight="1" x14ac:dyDescent="0.3">
      <c r="A490" s="16"/>
    </row>
    <row r="491" spans="1:1" ht="14.25" customHeight="1" x14ac:dyDescent="0.3">
      <c r="A491" s="16"/>
    </row>
    <row r="492" spans="1:1" ht="14.25" customHeight="1" x14ac:dyDescent="0.3">
      <c r="A492" s="16"/>
    </row>
    <row r="493" spans="1:1" ht="14.25" customHeight="1" x14ac:dyDescent="0.3">
      <c r="A493" s="16"/>
    </row>
    <row r="494" spans="1:1" ht="14.25" customHeight="1" x14ac:dyDescent="0.3">
      <c r="A494" s="16"/>
    </row>
    <row r="495" spans="1:1" ht="14.25" customHeight="1" x14ac:dyDescent="0.3">
      <c r="A495" s="16"/>
    </row>
    <row r="496" spans="1:1" ht="14.25" customHeight="1" x14ac:dyDescent="0.3">
      <c r="A496" s="16"/>
    </row>
    <row r="497" spans="1:1" ht="14.25" customHeight="1" x14ac:dyDescent="0.3">
      <c r="A497" s="16"/>
    </row>
    <row r="498" spans="1:1" ht="14.25" customHeight="1" x14ac:dyDescent="0.3">
      <c r="A498" s="16"/>
    </row>
    <row r="499" spans="1:1" ht="14.25" customHeight="1" x14ac:dyDescent="0.3">
      <c r="A499" s="16"/>
    </row>
    <row r="500" spans="1:1" ht="14.25" customHeight="1" x14ac:dyDescent="0.3">
      <c r="A500" s="16"/>
    </row>
    <row r="501" spans="1:1" ht="14.25" customHeight="1" x14ac:dyDescent="0.3">
      <c r="A501" s="16"/>
    </row>
    <row r="502" spans="1:1" ht="14.25" customHeight="1" x14ac:dyDescent="0.3">
      <c r="A502" s="16"/>
    </row>
    <row r="503" spans="1:1" ht="14.25" customHeight="1" x14ac:dyDescent="0.3">
      <c r="A503" s="16"/>
    </row>
    <row r="504" spans="1:1" ht="14.25" customHeight="1" x14ac:dyDescent="0.3">
      <c r="A504" s="16"/>
    </row>
    <row r="505" spans="1:1" ht="14.25" customHeight="1" x14ac:dyDescent="0.3">
      <c r="A505" s="16"/>
    </row>
    <row r="506" spans="1:1" ht="14.25" customHeight="1" x14ac:dyDescent="0.3">
      <c r="A506" s="16"/>
    </row>
    <row r="507" spans="1:1" ht="14.25" customHeight="1" x14ac:dyDescent="0.3">
      <c r="A507" s="16"/>
    </row>
    <row r="508" spans="1:1" ht="14.25" customHeight="1" x14ac:dyDescent="0.3">
      <c r="A508" s="16"/>
    </row>
    <row r="509" spans="1:1" ht="14.25" customHeight="1" x14ac:dyDescent="0.3">
      <c r="A509" s="16"/>
    </row>
    <row r="510" spans="1:1" ht="14.25" customHeight="1" x14ac:dyDescent="0.3">
      <c r="A510" s="16"/>
    </row>
    <row r="511" spans="1:1" ht="14.25" customHeight="1" x14ac:dyDescent="0.3">
      <c r="A511" s="16"/>
    </row>
    <row r="512" spans="1:1" ht="14.25" customHeight="1" x14ac:dyDescent="0.3">
      <c r="A512" s="16"/>
    </row>
    <row r="513" spans="1:1" ht="14.25" customHeight="1" x14ac:dyDescent="0.3">
      <c r="A513" s="16"/>
    </row>
    <row r="514" spans="1:1" ht="14.25" customHeight="1" x14ac:dyDescent="0.3">
      <c r="A514" s="16"/>
    </row>
    <row r="515" spans="1:1" ht="14.25" customHeight="1" x14ac:dyDescent="0.3">
      <c r="A515" s="16"/>
    </row>
    <row r="516" spans="1:1" ht="14.25" customHeight="1" x14ac:dyDescent="0.3">
      <c r="A516" s="16"/>
    </row>
    <row r="517" spans="1:1" ht="14.25" customHeight="1" x14ac:dyDescent="0.3">
      <c r="A517" s="16"/>
    </row>
    <row r="518" spans="1:1" ht="14.25" customHeight="1" x14ac:dyDescent="0.3">
      <c r="A518" s="16"/>
    </row>
    <row r="519" spans="1:1" ht="14.25" customHeight="1" x14ac:dyDescent="0.3">
      <c r="A519" s="16"/>
    </row>
    <row r="520" spans="1:1" ht="14.25" customHeight="1" x14ac:dyDescent="0.3">
      <c r="A520" s="16"/>
    </row>
    <row r="521" spans="1:1" ht="14.25" customHeight="1" x14ac:dyDescent="0.3">
      <c r="A521" s="16"/>
    </row>
    <row r="522" spans="1:1" ht="14.25" customHeight="1" x14ac:dyDescent="0.3">
      <c r="A522" s="16"/>
    </row>
    <row r="523" spans="1:1" ht="14.25" customHeight="1" x14ac:dyDescent="0.3">
      <c r="A523" s="16"/>
    </row>
    <row r="524" spans="1:1" ht="14.25" customHeight="1" x14ac:dyDescent="0.3">
      <c r="A524" s="16"/>
    </row>
    <row r="525" spans="1:1" ht="14.25" customHeight="1" x14ac:dyDescent="0.3">
      <c r="A525" s="16"/>
    </row>
    <row r="526" spans="1:1" ht="14.25" customHeight="1" x14ac:dyDescent="0.3">
      <c r="A526" s="16"/>
    </row>
    <row r="527" spans="1:1" ht="14.25" customHeight="1" x14ac:dyDescent="0.3">
      <c r="A527" s="16"/>
    </row>
    <row r="528" spans="1:1" ht="14.25" customHeight="1" x14ac:dyDescent="0.3">
      <c r="A528" s="16"/>
    </row>
    <row r="529" spans="1:1" ht="14.25" customHeight="1" x14ac:dyDescent="0.3">
      <c r="A529" s="16"/>
    </row>
    <row r="530" spans="1:1" ht="14.25" customHeight="1" x14ac:dyDescent="0.3">
      <c r="A530" s="16"/>
    </row>
    <row r="531" spans="1:1" ht="14.25" customHeight="1" x14ac:dyDescent="0.3">
      <c r="A531" s="16"/>
    </row>
    <row r="532" spans="1:1" ht="14.25" customHeight="1" x14ac:dyDescent="0.3">
      <c r="A532" s="16"/>
    </row>
    <row r="533" spans="1:1" ht="14.25" customHeight="1" x14ac:dyDescent="0.3">
      <c r="A533" s="16"/>
    </row>
    <row r="534" spans="1:1" ht="14.25" customHeight="1" x14ac:dyDescent="0.3">
      <c r="A534" s="16"/>
    </row>
    <row r="535" spans="1:1" ht="14.25" customHeight="1" x14ac:dyDescent="0.3">
      <c r="A535" s="16"/>
    </row>
    <row r="536" spans="1:1" ht="14.25" customHeight="1" x14ac:dyDescent="0.3">
      <c r="A536" s="16"/>
    </row>
    <row r="537" spans="1:1" ht="14.25" customHeight="1" x14ac:dyDescent="0.3">
      <c r="A537" s="16"/>
    </row>
    <row r="538" spans="1:1" ht="14.25" customHeight="1" x14ac:dyDescent="0.3">
      <c r="A538" s="16"/>
    </row>
    <row r="539" spans="1:1" ht="14.25" customHeight="1" x14ac:dyDescent="0.3">
      <c r="A539" s="16"/>
    </row>
    <row r="540" spans="1:1" ht="14.25" customHeight="1" x14ac:dyDescent="0.3">
      <c r="A540" s="16"/>
    </row>
    <row r="541" spans="1:1" ht="14.25" customHeight="1" x14ac:dyDescent="0.3">
      <c r="A541" s="16"/>
    </row>
    <row r="542" spans="1:1" ht="14.25" customHeight="1" x14ac:dyDescent="0.3">
      <c r="A542" s="16"/>
    </row>
    <row r="543" spans="1:1" ht="14.25" customHeight="1" x14ac:dyDescent="0.3">
      <c r="A543" s="16"/>
    </row>
    <row r="544" spans="1:1" ht="14.25" customHeight="1" x14ac:dyDescent="0.3">
      <c r="A544" s="16"/>
    </row>
    <row r="545" spans="1:1" ht="14.25" customHeight="1" x14ac:dyDescent="0.3">
      <c r="A545" s="16"/>
    </row>
    <row r="546" spans="1:1" ht="14.25" customHeight="1" x14ac:dyDescent="0.3">
      <c r="A546" s="16"/>
    </row>
    <row r="547" spans="1:1" ht="14.25" customHeight="1" x14ac:dyDescent="0.3">
      <c r="A547" s="16"/>
    </row>
    <row r="548" spans="1:1" ht="14.25" customHeight="1" x14ac:dyDescent="0.3">
      <c r="A548" s="16"/>
    </row>
    <row r="549" spans="1:1" ht="14.25" customHeight="1" x14ac:dyDescent="0.3">
      <c r="A549" s="16"/>
    </row>
    <row r="550" spans="1:1" ht="14.25" customHeight="1" x14ac:dyDescent="0.3">
      <c r="A550" s="16"/>
    </row>
    <row r="551" spans="1:1" ht="14.25" customHeight="1" x14ac:dyDescent="0.3">
      <c r="A551" s="16"/>
    </row>
    <row r="552" spans="1:1" ht="14.25" customHeight="1" x14ac:dyDescent="0.3">
      <c r="A552" s="16"/>
    </row>
    <row r="553" spans="1:1" ht="14.25" customHeight="1" x14ac:dyDescent="0.3">
      <c r="A553" s="16"/>
    </row>
    <row r="554" spans="1:1" ht="14.25" customHeight="1" x14ac:dyDescent="0.3">
      <c r="A554" s="16"/>
    </row>
    <row r="555" spans="1:1" ht="14.25" customHeight="1" x14ac:dyDescent="0.3">
      <c r="A555" s="16"/>
    </row>
    <row r="556" spans="1:1" ht="14.25" customHeight="1" x14ac:dyDescent="0.3">
      <c r="A556" s="16"/>
    </row>
    <row r="557" spans="1:1" ht="14.25" customHeight="1" x14ac:dyDescent="0.3">
      <c r="A557" s="16"/>
    </row>
    <row r="558" spans="1:1" ht="14.25" customHeight="1" x14ac:dyDescent="0.3">
      <c r="A558" s="16"/>
    </row>
    <row r="559" spans="1:1" ht="14.25" customHeight="1" x14ac:dyDescent="0.3">
      <c r="A559" s="16"/>
    </row>
    <row r="560" spans="1:1" ht="14.25" customHeight="1" x14ac:dyDescent="0.3">
      <c r="A560" s="16"/>
    </row>
    <row r="561" spans="1:1" ht="14.25" customHeight="1" x14ac:dyDescent="0.3">
      <c r="A561" s="16"/>
    </row>
    <row r="562" spans="1:1" ht="14.25" customHeight="1" x14ac:dyDescent="0.3">
      <c r="A562" s="16"/>
    </row>
    <row r="563" spans="1:1" ht="14.25" customHeight="1" x14ac:dyDescent="0.3">
      <c r="A563" s="16"/>
    </row>
    <row r="564" spans="1:1" ht="14.25" customHeight="1" x14ac:dyDescent="0.3">
      <c r="A564" s="16"/>
    </row>
    <row r="565" spans="1:1" ht="14.25" customHeight="1" x14ac:dyDescent="0.3">
      <c r="A565" s="16"/>
    </row>
    <row r="566" spans="1:1" ht="14.25" customHeight="1" x14ac:dyDescent="0.3">
      <c r="A566" s="16"/>
    </row>
    <row r="567" spans="1:1" ht="14.25" customHeight="1" x14ac:dyDescent="0.3">
      <c r="A567" s="16"/>
    </row>
    <row r="568" spans="1:1" ht="14.25" customHeight="1" x14ac:dyDescent="0.3">
      <c r="A568" s="16"/>
    </row>
    <row r="569" spans="1:1" ht="14.25" customHeight="1" x14ac:dyDescent="0.3">
      <c r="A569" s="16"/>
    </row>
    <row r="570" spans="1:1" ht="14.25" customHeight="1" x14ac:dyDescent="0.3">
      <c r="A570" s="16"/>
    </row>
    <row r="571" spans="1:1" ht="14.25" customHeight="1" x14ac:dyDescent="0.3">
      <c r="A571" s="16"/>
    </row>
    <row r="572" spans="1:1" ht="14.25" customHeight="1" x14ac:dyDescent="0.3">
      <c r="A572" s="16"/>
    </row>
    <row r="573" spans="1:1" ht="14.25" customHeight="1" x14ac:dyDescent="0.3">
      <c r="A573" s="16"/>
    </row>
    <row r="574" spans="1:1" ht="14.25" customHeight="1" x14ac:dyDescent="0.3">
      <c r="A574" s="16"/>
    </row>
    <row r="575" spans="1:1" ht="14.25" customHeight="1" x14ac:dyDescent="0.3">
      <c r="A575" s="16"/>
    </row>
    <row r="576" spans="1:1" ht="14.25" customHeight="1" x14ac:dyDescent="0.3">
      <c r="A576" s="16"/>
    </row>
    <row r="577" spans="1:1" ht="14.25" customHeight="1" x14ac:dyDescent="0.3">
      <c r="A577" s="16"/>
    </row>
    <row r="578" spans="1:1" ht="14.25" customHeight="1" x14ac:dyDescent="0.3">
      <c r="A578" s="16"/>
    </row>
    <row r="579" spans="1:1" ht="14.25" customHeight="1" x14ac:dyDescent="0.3">
      <c r="A579" s="16"/>
    </row>
    <row r="580" spans="1:1" ht="14.25" customHeight="1" x14ac:dyDescent="0.3">
      <c r="A580" s="16"/>
    </row>
    <row r="581" spans="1:1" ht="14.25" customHeight="1" x14ac:dyDescent="0.3">
      <c r="A581" s="16"/>
    </row>
    <row r="582" spans="1:1" ht="14.25" customHeight="1" x14ac:dyDescent="0.3">
      <c r="A582" s="16"/>
    </row>
    <row r="583" spans="1:1" ht="14.25" customHeight="1" x14ac:dyDescent="0.3">
      <c r="A583" s="16"/>
    </row>
    <row r="584" spans="1:1" ht="14.25" customHeight="1" x14ac:dyDescent="0.3">
      <c r="A584" s="16"/>
    </row>
    <row r="585" spans="1:1" ht="14.25" customHeight="1" x14ac:dyDescent="0.3">
      <c r="A585" s="16"/>
    </row>
    <row r="586" spans="1:1" ht="14.25" customHeight="1" x14ac:dyDescent="0.3">
      <c r="A586" s="16"/>
    </row>
    <row r="587" spans="1:1" ht="14.25" customHeight="1" x14ac:dyDescent="0.3">
      <c r="A587" s="16"/>
    </row>
    <row r="588" spans="1:1" ht="14.25" customHeight="1" x14ac:dyDescent="0.3">
      <c r="A588" s="16"/>
    </row>
    <row r="589" spans="1:1" ht="14.25" customHeight="1" x14ac:dyDescent="0.3">
      <c r="A589" s="16"/>
    </row>
    <row r="590" spans="1:1" ht="14.25" customHeight="1" x14ac:dyDescent="0.3">
      <c r="A590" s="16"/>
    </row>
    <row r="591" spans="1:1" ht="14.25" customHeight="1" x14ac:dyDescent="0.3">
      <c r="A591" s="16"/>
    </row>
    <row r="592" spans="1:1" ht="14.25" customHeight="1" x14ac:dyDescent="0.3">
      <c r="A592" s="16"/>
    </row>
    <row r="593" spans="1:1" ht="14.25" customHeight="1" x14ac:dyDescent="0.3">
      <c r="A593" s="16"/>
    </row>
    <row r="594" spans="1:1" ht="14.25" customHeight="1" x14ac:dyDescent="0.3">
      <c r="A594" s="16"/>
    </row>
    <row r="595" spans="1:1" ht="14.25" customHeight="1" x14ac:dyDescent="0.3">
      <c r="A595" s="16"/>
    </row>
    <row r="596" spans="1:1" ht="14.25" customHeight="1" x14ac:dyDescent="0.3">
      <c r="A596" s="16"/>
    </row>
    <row r="597" spans="1:1" ht="14.25" customHeight="1" x14ac:dyDescent="0.3">
      <c r="A597" s="16"/>
    </row>
    <row r="598" spans="1:1" ht="14.25" customHeight="1" x14ac:dyDescent="0.3">
      <c r="A598" s="16"/>
    </row>
    <row r="599" spans="1:1" ht="14.25" customHeight="1" x14ac:dyDescent="0.3">
      <c r="A599" s="16"/>
    </row>
    <row r="600" spans="1:1" ht="14.25" customHeight="1" x14ac:dyDescent="0.3">
      <c r="A600" s="16"/>
    </row>
    <row r="601" spans="1:1" ht="14.25" customHeight="1" x14ac:dyDescent="0.3">
      <c r="A601" s="16"/>
    </row>
    <row r="602" spans="1:1" ht="14.25" customHeight="1" x14ac:dyDescent="0.3">
      <c r="A602" s="16"/>
    </row>
    <row r="603" spans="1:1" ht="14.25" customHeight="1" x14ac:dyDescent="0.3">
      <c r="A603" s="16"/>
    </row>
    <row r="604" spans="1:1" ht="14.25" customHeight="1" x14ac:dyDescent="0.3">
      <c r="A604" s="16"/>
    </row>
    <row r="605" spans="1:1" ht="14.25" customHeight="1" x14ac:dyDescent="0.3">
      <c r="A605" s="16"/>
    </row>
    <row r="606" spans="1:1" ht="14.25" customHeight="1" x14ac:dyDescent="0.3">
      <c r="A606" s="16"/>
    </row>
    <row r="607" spans="1:1" ht="14.25" customHeight="1" x14ac:dyDescent="0.3">
      <c r="A607" s="16"/>
    </row>
    <row r="608" spans="1:1" ht="14.25" customHeight="1" x14ac:dyDescent="0.3">
      <c r="A608" s="16"/>
    </row>
    <row r="609" spans="1:1" ht="14.25" customHeight="1" x14ac:dyDescent="0.3">
      <c r="A609" s="16"/>
    </row>
    <row r="610" spans="1:1" ht="14.25" customHeight="1" x14ac:dyDescent="0.3">
      <c r="A610" s="16"/>
    </row>
    <row r="611" spans="1:1" ht="14.25" customHeight="1" x14ac:dyDescent="0.3">
      <c r="A611" s="16"/>
    </row>
    <row r="612" spans="1:1" ht="14.25" customHeight="1" x14ac:dyDescent="0.3">
      <c r="A612" s="16"/>
    </row>
    <row r="613" spans="1:1" ht="14.25" customHeight="1" x14ac:dyDescent="0.3">
      <c r="A613" s="16"/>
    </row>
    <row r="614" spans="1:1" ht="14.25" customHeight="1" x14ac:dyDescent="0.3">
      <c r="A614" s="16"/>
    </row>
    <row r="615" spans="1:1" ht="14.25" customHeight="1" x14ac:dyDescent="0.3">
      <c r="A615" s="16"/>
    </row>
    <row r="616" spans="1:1" ht="14.25" customHeight="1" x14ac:dyDescent="0.3">
      <c r="A616" s="16"/>
    </row>
    <row r="617" spans="1:1" ht="14.25" customHeight="1" x14ac:dyDescent="0.3">
      <c r="A617" s="16"/>
    </row>
    <row r="618" spans="1:1" ht="14.25" customHeight="1" x14ac:dyDescent="0.3">
      <c r="A618" s="16"/>
    </row>
    <row r="619" spans="1:1" ht="14.25" customHeight="1" x14ac:dyDescent="0.3">
      <c r="A619" s="16"/>
    </row>
    <row r="620" spans="1:1" ht="14.25" customHeight="1" x14ac:dyDescent="0.3">
      <c r="A620" s="16"/>
    </row>
    <row r="621" spans="1:1" ht="14.25" customHeight="1" x14ac:dyDescent="0.3">
      <c r="A621" s="16"/>
    </row>
    <row r="622" spans="1:1" ht="14.25" customHeight="1" x14ac:dyDescent="0.3">
      <c r="A622" s="16"/>
    </row>
    <row r="623" spans="1:1" ht="14.25" customHeight="1" x14ac:dyDescent="0.3">
      <c r="A623" s="16"/>
    </row>
    <row r="624" spans="1:1" ht="14.25" customHeight="1" x14ac:dyDescent="0.3">
      <c r="A624" s="16"/>
    </row>
    <row r="625" spans="1:1" ht="14.25" customHeight="1" x14ac:dyDescent="0.3">
      <c r="A625" s="16"/>
    </row>
    <row r="626" spans="1:1" ht="14.25" customHeight="1" x14ac:dyDescent="0.3">
      <c r="A626" s="16"/>
    </row>
    <row r="627" spans="1:1" ht="14.25" customHeight="1" x14ac:dyDescent="0.3">
      <c r="A627" s="16"/>
    </row>
    <row r="628" spans="1:1" ht="14.25" customHeight="1" x14ac:dyDescent="0.3">
      <c r="A628" s="16"/>
    </row>
    <row r="629" spans="1:1" ht="14.25" customHeight="1" x14ac:dyDescent="0.3">
      <c r="A629" s="16"/>
    </row>
    <row r="630" spans="1:1" ht="14.25" customHeight="1" x14ac:dyDescent="0.3">
      <c r="A630" s="16"/>
    </row>
    <row r="631" spans="1:1" ht="14.25" customHeight="1" x14ac:dyDescent="0.3">
      <c r="A631" s="16"/>
    </row>
    <row r="632" spans="1:1" ht="14.25" customHeight="1" x14ac:dyDescent="0.3">
      <c r="A632" s="16"/>
    </row>
    <row r="633" spans="1:1" ht="14.25" customHeight="1" x14ac:dyDescent="0.3">
      <c r="A633" s="16"/>
    </row>
    <row r="634" spans="1:1" ht="14.25" customHeight="1" x14ac:dyDescent="0.3">
      <c r="A634" s="16"/>
    </row>
    <row r="635" spans="1:1" ht="14.25" customHeight="1" x14ac:dyDescent="0.3">
      <c r="A635" s="16"/>
    </row>
    <row r="636" spans="1:1" ht="14.25" customHeight="1" x14ac:dyDescent="0.3">
      <c r="A636" s="16"/>
    </row>
    <row r="637" spans="1:1" ht="14.25" customHeight="1" x14ac:dyDescent="0.3">
      <c r="A637" s="16"/>
    </row>
    <row r="638" spans="1:1" ht="14.25" customHeight="1" x14ac:dyDescent="0.3">
      <c r="A638" s="16"/>
    </row>
    <row r="639" spans="1:1" ht="14.25" customHeight="1" x14ac:dyDescent="0.3">
      <c r="A639" s="16"/>
    </row>
    <row r="640" spans="1:1" ht="14.25" customHeight="1" x14ac:dyDescent="0.3">
      <c r="A640" s="16"/>
    </row>
    <row r="641" spans="1:1" ht="14.25" customHeight="1" x14ac:dyDescent="0.3">
      <c r="A641" s="16"/>
    </row>
    <row r="642" spans="1:1" ht="14.25" customHeight="1" x14ac:dyDescent="0.3">
      <c r="A642" s="16"/>
    </row>
    <row r="643" spans="1:1" ht="14.25" customHeight="1" x14ac:dyDescent="0.3">
      <c r="A643" s="16"/>
    </row>
    <row r="644" spans="1:1" ht="14.25" customHeight="1" x14ac:dyDescent="0.3">
      <c r="A644" s="16"/>
    </row>
    <row r="645" spans="1:1" ht="14.25" customHeight="1" x14ac:dyDescent="0.3">
      <c r="A645" s="16"/>
    </row>
    <row r="646" spans="1:1" ht="14.25" customHeight="1" x14ac:dyDescent="0.3">
      <c r="A646" s="16"/>
    </row>
    <row r="647" spans="1:1" ht="14.25" customHeight="1" x14ac:dyDescent="0.3">
      <c r="A647" s="16"/>
    </row>
    <row r="648" spans="1:1" ht="14.25" customHeight="1" x14ac:dyDescent="0.3">
      <c r="A648" s="16"/>
    </row>
    <row r="649" spans="1:1" ht="14.25" customHeight="1" x14ac:dyDescent="0.3">
      <c r="A649" s="16"/>
    </row>
    <row r="650" spans="1:1" ht="14.25" customHeight="1" x14ac:dyDescent="0.3">
      <c r="A650" s="16"/>
    </row>
    <row r="651" spans="1:1" ht="14.25" customHeight="1" x14ac:dyDescent="0.3">
      <c r="A651" s="16"/>
    </row>
    <row r="652" spans="1:1" ht="14.25" customHeight="1" x14ac:dyDescent="0.3">
      <c r="A652" s="16"/>
    </row>
    <row r="653" spans="1:1" ht="14.25" customHeight="1" x14ac:dyDescent="0.3">
      <c r="A653" s="16"/>
    </row>
    <row r="654" spans="1:1" ht="14.25" customHeight="1" x14ac:dyDescent="0.3">
      <c r="A654" s="16"/>
    </row>
    <row r="655" spans="1:1" ht="14.25" customHeight="1" x14ac:dyDescent="0.3">
      <c r="A655" s="16"/>
    </row>
    <row r="656" spans="1:1" ht="14.25" customHeight="1" x14ac:dyDescent="0.3">
      <c r="A656" s="16"/>
    </row>
    <row r="657" spans="1:1" ht="14.25" customHeight="1" x14ac:dyDescent="0.3">
      <c r="A657" s="16"/>
    </row>
    <row r="658" spans="1:1" ht="14.25" customHeight="1" x14ac:dyDescent="0.3">
      <c r="A658" s="16"/>
    </row>
    <row r="659" spans="1:1" ht="14.25" customHeight="1" x14ac:dyDescent="0.3">
      <c r="A659" s="16"/>
    </row>
    <row r="660" spans="1:1" ht="14.25" customHeight="1" x14ac:dyDescent="0.3">
      <c r="A660" s="16"/>
    </row>
    <row r="661" spans="1:1" ht="14.25" customHeight="1" x14ac:dyDescent="0.3">
      <c r="A661" s="16"/>
    </row>
    <row r="662" spans="1:1" ht="14.25" customHeight="1" x14ac:dyDescent="0.3">
      <c r="A662" s="16"/>
    </row>
    <row r="663" spans="1:1" ht="14.25" customHeight="1" x14ac:dyDescent="0.3">
      <c r="A663" s="16"/>
    </row>
    <row r="664" spans="1:1" ht="14.25" customHeight="1" x14ac:dyDescent="0.3">
      <c r="A664" s="16"/>
    </row>
    <row r="665" spans="1:1" ht="14.25" customHeight="1" x14ac:dyDescent="0.3">
      <c r="A665" s="16"/>
    </row>
    <row r="666" spans="1:1" ht="14.25" customHeight="1" x14ac:dyDescent="0.3">
      <c r="A666" s="16"/>
    </row>
    <row r="667" spans="1:1" ht="14.25" customHeight="1" x14ac:dyDescent="0.3">
      <c r="A667" s="16"/>
    </row>
    <row r="668" spans="1:1" ht="14.25" customHeight="1" x14ac:dyDescent="0.3">
      <c r="A668" s="16"/>
    </row>
    <row r="669" spans="1:1" ht="14.25" customHeight="1" x14ac:dyDescent="0.3">
      <c r="A669" s="16"/>
    </row>
    <row r="670" spans="1:1" ht="14.25" customHeight="1" x14ac:dyDescent="0.3">
      <c r="A670" s="16"/>
    </row>
    <row r="671" spans="1:1" ht="14.25" customHeight="1" x14ac:dyDescent="0.3">
      <c r="A671" s="16"/>
    </row>
    <row r="672" spans="1:1" ht="14.25" customHeight="1" x14ac:dyDescent="0.3">
      <c r="A672" s="16"/>
    </row>
    <row r="673" spans="1:1" ht="14.25" customHeight="1" x14ac:dyDescent="0.3">
      <c r="A673" s="16"/>
    </row>
    <row r="674" spans="1:1" ht="14.25" customHeight="1" x14ac:dyDescent="0.3">
      <c r="A674" s="16"/>
    </row>
    <row r="675" spans="1:1" ht="14.25" customHeight="1" x14ac:dyDescent="0.3">
      <c r="A675" s="16"/>
    </row>
    <row r="676" spans="1:1" ht="14.25" customHeight="1" x14ac:dyDescent="0.3">
      <c r="A676" s="16"/>
    </row>
    <row r="677" spans="1:1" ht="14.25" customHeight="1" x14ac:dyDescent="0.3">
      <c r="A677" s="16"/>
    </row>
    <row r="678" spans="1:1" ht="14.25" customHeight="1" x14ac:dyDescent="0.3">
      <c r="A678" s="16"/>
    </row>
    <row r="679" spans="1:1" ht="14.25" customHeight="1" x14ac:dyDescent="0.3">
      <c r="A679" s="16"/>
    </row>
    <row r="680" spans="1:1" ht="14.25" customHeight="1" x14ac:dyDescent="0.3">
      <c r="A680" s="16"/>
    </row>
    <row r="681" spans="1:1" ht="14.25" customHeight="1" x14ac:dyDescent="0.3">
      <c r="A681" s="16"/>
    </row>
    <row r="682" spans="1:1" ht="14.25" customHeight="1" x14ac:dyDescent="0.3">
      <c r="A682" s="16"/>
    </row>
    <row r="683" spans="1:1" ht="14.25" customHeight="1" x14ac:dyDescent="0.3">
      <c r="A683" s="16"/>
    </row>
    <row r="684" spans="1:1" ht="14.25" customHeight="1" x14ac:dyDescent="0.3">
      <c r="A684" s="16"/>
    </row>
    <row r="685" spans="1:1" ht="14.25" customHeight="1" x14ac:dyDescent="0.3">
      <c r="A685" s="16"/>
    </row>
    <row r="686" spans="1:1" ht="14.25" customHeight="1" x14ac:dyDescent="0.3">
      <c r="A686" s="16"/>
    </row>
    <row r="687" spans="1:1" ht="14.25" customHeight="1" x14ac:dyDescent="0.3">
      <c r="A687" s="16"/>
    </row>
    <row r="688" spans="1:1" ht="14.25" customHeight="1" x14ac:dyDescent="0.3">
      <c r="A688" s="16"/>
    </row>
    <row r="689" spans="1:1" ht="14.25" customHeight="1" x14ac:dyDescent="0.3">
      <c r="A689" s="16"/>
    </row>
    <row r="690" spans="1:1" ht="14.25" customHeight="1" x14ac:dyDescent="0.3">
      <c r="A690" s="16"/>
    </row>
    <row r="691" spans="1:1" ht="14.25" customHeight="1" x14ac:dyDescent="0.3">
      <c r="A691" s="16"/>
    </row>
    <row r="692" spans="1:1" ht="14.25" customHeight="1" x14ac:dyDescent="0.3">
      <c r="A692" s="16"/>
    </row>
    <row r="693" spans="1:1" ht="14.25" customHeight="1" x14ac:dyDescent="0.3">
      <c r="A693" s="16"/>
    </row>
    <row r="694" spans="1:1" ht="14.25" customHeight="1" x14ac:dyDescent="0.3">
      <c r="A694" s="16"/>
    </row>
    <row r="695" spans="1:1" ht="14.25" customHeight="1" x14ac:dyDescent="0.3">
      <c r="A695" s="16"/>
    </row>
    <row r="696" spans="1:1" ht="14.25" customHeight="1" x14ac:dyDescent="0.3">
      <c r="A696" s="16"/>
    </row>
    <row r="697" spans="1:1" ht="14.25" customHeight="1" x14ac:dyDescent="0.3">
      <c r="A697" s="16"/>
    </row>
    <row r="698" spans="1:1" ht="14.25" customHeight="1" x14ac:dyDescent="0.3">
      <c r="A698" s="16"/>
    </row>
    <row r="699" spans="1:1" ht="14.25" customHeight="1" x14ac:dyDescent="0.3">
      <c r="A699" s="16"/>
    </row>
    <row r="700" spans="1:1" ht="14.25" customHeight="1" x14ac:dyDescent="0.3">
      <c r="A700" s="16"/>
    </row>
    <row r="701" spans="1:1" ht="14.25" customHeight="1" x14ac:dyDescent="0.3">
      <c r="A701" s="16"/>
    </row>
    <row r="702" spans="1:1" ht="14.25" customHeight="1" x14ac:dyDescent="0.3">
      <c r="A702" s="16"/>
    </row>
    <row r="703" spans="1:1" ht="14.25" customHeight="1" x14ac:dyDescent="0.3">
      <c r="A703" s="16"/>
    </row>
    <row r="704" spans="1:1" ht="14.25" customHeight="1" x14ac:dyDescent="0.3">
      <c r="A704" s="16"/>
    </row>
    <row r="705" spans="1:1" ht="14.25" customHeight="1" x14ac:dyDescent="0.3">
      <c r="A705" s="16"/>
    </row>
    <row r="706" spans="1:1" ht="14.25" customHeight="1" x14ac:dyDescent="0.3">
      <c r="A706" s="16"/>
    </row>
    <row r="707" spans="1:1" ht="14.25" customHeight="1" x14ac:dyDescent="0.3">
      <c r="A707" s="16"/>
    </row>
    <row r="708" spans="1:1" ht="14.25" customHeight="1" x14ac:dyDescent="0.3">
      <c r="A708" s="16"/>
    </row>
    <row r="709" spans="1:1" ht="14.25" customHeight="1" x14ac:dyDescent="0.3">
      <c r="A709" s="16"/>
    </row>
    <row r="710" spans="1:1" ht="14.25" customHeight="1" x14ac:dyDescent="0.3">
      <c r="A710" s="16"/>
    </row>
    <row r="711" spans="1:1" ht="14.25" customHeight="1" x14ac:dyDescent="0.3">
      <c r="A711" s="16"/>
    </row>
    <row r="712" spans="1:1" ht="14.25" customHeight="1" x14ac:dyDescent="0.3">
      <c r="A712" s="16"/>
    </row>
    <row r="713" spans="1:1" ht="14.25" customHeight="1" x14ac:dyDescent="0.3">
      <c r="A713" s="16"/>
    </row>
    <row r="714" spans="1:1" ht="14.25" customHeight="1" x14ac:dyDescent="0.3">
      <c r="A714" s="16"/>
    </row>
    <row r="715" spans="1:1" ht="14.25" customHeight="1" x14ac:dyDescent="0.3">
      <c r="A715" s="16"/>
    </row>
    <row r="716" spans="1:1" ht="14.25" customHeight="1" x14ac:dyDescent="0.3">
      <c r="A716" s="16"/>
    </row>
    <row r="717" spans="1:1" ht="14.25" customHeight="1" x14ac:dyDescent="0.3">
      <c r="A717" s="16"/>
    </row>
    <row r="718" spans="1:1" ht="14.25" customHeight="1" x14ac:dyDescent="0.3">
      <c r="A718" s="16"/>
    </row>
    <row r="719" spans="1:1" ht="14.25" customHeight="1" x14ac:dyDescent="0.3">
      <c r="A719" s="16"/>
    </row>
    <row r="720" spans="1:1" ht="14.25" customHeight="1" x14ac:dyDescent="0.3">
      <c r="A720" s="16"/>
    </row>
    <row r="721" spans="1:1" ht="14.25" customHeight="1" x14ac:dyDescent="0.3">
      <c r="A721" s="16"/>
    </row>
    <row r="722" spans="1:1" ht="14.25" customHeight="1" x14ac:dyDescent="0.3">
      <c r="A722" s="16"/>
    </row>
    <row r="723" spans="1:1" ht="14.25" customHeight="1" x14ac:dyDescent="0.3">
      <c r="A723" s="16"/>
    </row>
    <row r="724" spans="1:1" ht="14.25" customHeight="1" x14ac:dyDescent="0.3">
      <c r="A724" s="16"/>
    </row>
    <row r="725" spans="1:1" ht="14.25" customHeight="1" x14ac:dyDescent="0.3">
      <c r="A725" s="16"/>
    </row>
    <row r="726" spans="1:1" ht="14.25" customHeight="1" x14ac:dyDescent="0.3">
      <c r="A726" s="16"/>
    </row>
    <row r="727" spans="1:1" ht="14.25" customHeight="1" x14ac:dyDescent="0.3">
      <c r="A727" s="16"/>
    </row>
    <row r="728" spans="1:1" ht="14.25" customHeight="1" x14ac:dyDescent="0.3">
      <c r="A728" s="16"/>
    </row>
    <row r="729" spans="1:1" ht="14.25" customHeight="1" x14ac:dyDescent="0.3">
      <c r="A729" s="16"/>
    </row>
    <row r="730" spans="1:1" ht="14.25" customHeight="1" x14ac:dyDescent="0.3">
      <c r="A730" s="16"/>
    </row>
    <row r="731" spans="1:1" ht="14.25" customHeight="1" x14ac:dyDescent="0.3">
      <c r="A731" s="16"/>
    </row>
    <row r="732" spans="1:1" ht="14.25" customHeight="1" x14ac:dyDescent="0.3">
      <c r="A732" s="16"/>
    </row>
    <row r="733" spans="1:1" ht="14.25" customHeight="1" x14ac:dyDescent="0.3">
      <c r="A733" s="16"/>
    </row>
    <row r="734" spans="1:1" ht="14.25" customHeight="1" x14ac:dyDescent="0.3">
      <c r="A734" s="16"/>
    </row>
    <row r="735" spans="1:1" ht="14.25" customHeight="1" x14ac:dyDescent="0.3">
      <c r="A735" s="16"/>
    </row>
    <row r="736" spans="1:1" ht="14.25" customHeight="1" x14ac:dyDescent="0.3">
      <c r="A736" s="16"/>
    </row>
    <row r="737" spans="1:1" ht="14.25" customHeight="1" x14ac:dyDescent="0.3">
      <c r="A737" s="16"/>
    </row>
    <row r="738" spans="1:1" ht="14.25" customHeight="1" x14ac:dyDescent="0.3">
      <c r="A738" s="16"/>
    </row>
    <row r="739" spans="1:1" ht="14.25" customHeight="1" x14ac:dyDescent="0.3">
      <c r="A739" s="16"/>
    </row>
    <row r="740" spans="1:1" ht="14.25" customHeight="1" x14ac:dyDescent="0.3">
      <c r="A740" s="16"/>
    </row>
    <row r="741" spans="1:1" ht="14.25" customHeight="1" x14ac:dyDescent="0.3">
      <c r="A741" s="16"/>
    </row>
    <row r="742" spans="1:1" ht="14.25" customHeight="1" x14ac:dyDescent="0.3">
      <c r="A742" s="16"/>
    </row>
    <row r="743" spans="1:1" ht="14.25" customHeight="1" x14ac:dyDescent="0.3">
      <c r="A743" s="16"/>
    </row>
    <row r="744" spans="1:1" ht="14.25" customHeight="1" x14ac:dyDescent="0.3">
      <c r="A744" s="16"/>
    </row>
    <row r="745" spans="1:1" ht="14.25" customHeight="1" x14ac:dyDescent="0.3">
      <c r="A745" s="16"/>
    </row>
    <row r="746" spans="1:1" ht="14.25" customHeight="1" x14ac:dyDescent="0.3">
      <c r="A746" s="16"/>
    </row>
    <row r="747" spans="1:1" ht="14.25" customHeight="1" x14ac:dyDescent="0.3">
      <c r="A747" s="16"/>
    </row>
    <row r="748" spans="1:1" ht="14.25" customHeight="1" x14ac:dyDescent="0.3">
      <c r="A748" s="16"/>
    </row>
    <row r="749" spans="1:1" ht="14.25" customHeight="1" x14ac:dyDescent="0.3">
      <c r="A749" s="16"/>
    </row>
    <row r="750" spans="1:1" ht="14.25" customHeight="1" x14ac:dyDescent="0.3">
      <c r="A750" s="16"/>
    </row>
    <row r="751" spans="1:1" ht="14.25" customHeight="1" x14ac:dyDescent="0.3">
      <c r="A751" s="16"/>
    </row>
    <row r="752" spans="1:1" ht="14.25" customHeight="1" x14ac:dyDescent="0.3">
      <c r="A752" s="16"/>
    </row>
    <row r="753" spans="1:1" ht="14.25" customHeight="1" x14ac:dyDescent="0.3">
      <c r="A753" s="16"/>
    </row>
    <row r="754" spans="1:1" ht="14.25" customHeight="1" x14ac:dyDescent="0.3">
      <c r="A754" s="16"/>
    </row>
    <row r="755" spans="1:1" ht="14.25" customHeight="1" x14ac:dyDescent="0.3">
      <c r="A755" s="16"/>
    </row>
    <row r="756" spans="1:1" ht="14.25" customHeight="1" x14ac:dyDescent="0.3">
      <c r="A756" s="16"/>
    </row>
    <row r="757" spans="1:1" ht="14.25" customHeight="1" x14ac:dyDescent="0.3">
      <c r="A757" s="16"/>
    </row>
    <row r="758" spans="1:1" ht="14.25" customHeight="1" x14ac:dyDescent="0.3">
      <c r="A758" s="16"/>
    </row>
    <row r="759" spans="1:1" ht="14.25" customHeight="1" x14ac:dyDescent="0.3">
      <c r="A759" s="16"/>
    </row>
    <row r="760" spans="1:1" ht="14.25" customHeight="1" x14ac:dyDescent="0.3">
      <c r="A760" s="16"/>
    </row>
    <row r="761" spans="1:1" ht="14.25" customHeight="1" x14ac:dyDescent="0.3">
      <c r="A761" s="16"/>
    </row>
    <row r="762" spans="1:1" ht="14.25" customHeight="1" x14ac:dyDescent="0.3">
      <c r="A762" s="16"/>
    </row>
    <row r="763" spans="1:1" ht="14.25" customHeight="1" x14ac:dyDescent="0.3">
      <c r="A763" s="16"/>
    </row>
    <row r="764" spans="1:1" ht="14.25" customHeight="1" x14ac:dyDescent="0.3">
      <c r="A764" s="16"/>
    </row>
    <row r="765" spans="1:1" ht="14.25" customHeight="1" x14ac:dyDescent="0.3">
      <c r="A765" s="16"/>
    </row>
    <row r="766" spans="1:1" ht="14.25" customHeight="1" x14ac:dyDescent="0.3">
      <c r="A766" s="16"/>
    </row>
    <row r="767" spans="1:1" ht="14.25" customHeight="1" x14ac:dyDescent="0.3">
      <c r="A767" s="16"/>
    </row>
    <row r="768" spans="1:1" ht="14.25" customHeight="1" x14ac:dyDescent="0.3">
      <c r="A768" s="16"/>
    </row>
    <row r="769" spans="1:1" ht="14.25" customHeight="1" x14ac:dyDescent="0.3">
      <c r="A769" s="16"/>
    </row>
    <row r="770" spans="1:1" ht="14.25" customHeight="1" x14ac:dyDescent="0.3">
      <c r="A770" s="16"/>
    </row>
    <row r="771" spans="1:1" ht="14.25" customHeight="1" x14ac:dyDescent="0.3">
      <c r="A771" s="16"/>
    </row>
    <row r="772" spans="1:1" ht="14.25" customHeight="1" x14ac:dyDescent="0.3">
      <c r="A772" s="16"/>
    </row>
    <row r="773" spans="1:1" ht="14.25" customHeight="1" x14ac:dyDescent="0.3">
      <c r="A773" s="16"/>
    </row>
    <row r="774" spans="1:1" ht="14.25" customHeight="1" x14ac:dyDescent="0.3">
      <c r="A774" s="16"/>
    </row>
    <row r="775" spans="1:1" ht="14.25" customHeight="1" x14ac:dyDescent="0.3">
      <c r="A775" s="16"/>
    </row>
    <row r="776" spans="1:1" ht="14.25" customHeight="1" x14ac:dyDescent="0.3">
      <c r="A776" s="16"/>
    </row>
    <row r="777" spans="1:1" ht="14.25" customHeight="1" x14ac:dyDescent="0.3">
      <c r="A777" s="16"/>
    </row>
    <row r="778" spans="1:1" ht="14.25" customHeight="1" x14ac:dyDescent="0.3">
      <c r="A778" s="16"/>
    </row>
    <row r="779" spans="1:1" ht="14.25" customHeight="1" x14ac:dyDescent="0.3">
      <c r="A779" s="16"/>
    </row>
    <row r="780" spans="1:1" ht="14.25" customHeight="1" x14ac:dyDescent="0.3">
      <c r="A780" s="16"/>
    </row>
    <row r="781" spans="1:1" ht="14.25" customHeight="1" x14ac:dyDescent="0.3">
      <c r="A781" s="16"/>
    </row>
    <row r="782" spans="1:1" ht="14.25" customHeight="1" x14ac:dyDescent="0.3">
      <c r="A782" s="16"/>
    </row>
    <row r="783" spans="1:1" ht="14.25" customHeight="1" x14ac:dyDescent="0.3">
      <c r="A783" s="16"/>
    </row>
    <row r="784" spans="1:1" ht="14.25" customHeight="1" x14ac:dyDescent="0.3">
      <c r="A784" s="16"/>
    </row>
    <row r="785" spans="1:1" ht="14.25" customHeight="1" x14ac:dyDescent="0.3">
      <c r="A785" s="16"/>
    </row>
    <row r="786" spans="1:1" ht="14.25" customHeight="1" x14ac:dyDescent="0.3">
      <c r="A786" s="16"/>
    </row>
    <row r="787" spans="1:1" ht="14.25" customHeight="1" x14ac:dyDescent="0.3">
      <c r="A787" s="16"/>
    </row>
    <row r="788" spans="1:1" ht="14.25" customHeight="1" x14ac:dyDescent="0.3">
      <c r="A788" s="16"/>
    </row>
    <row r="789" spans="1:1" ht="14.25" customHeight="1" x14ac:dyDescent="0.3">
      <c r="A789" s="16"/>
    </row>
    <row r="790" spans="1:1" ht="14.25" customHeight="1" x14ac:dyDescent="0.3">
      <c r="A790" s="16"/>
    </row>
    <row r="791" spans="1:1" ht="14.25" customHeight="1" x14ac:dyDescent="0.3">
      <c r="A791" s="16"/>
    </row>
    <row r="792" spans="1:1" ht="14.25" customHeight="1" x14ac:dyDescent="0.3">
      <c r="A792" s="16"/>
    </row>
    <row r="793" spans="1:1" ht="14.25" customHeight="1" x14ac:dyDescent="0.3">
      <c r="A793" s="16"/>
    </row>
    <row r="794" spans="1:1" ht="14.25" customHeight="1" x14ac:dyDescent="0.3">
      <c r="A794" s="16"/>
    </row>
    <row r="795" spans="1:1" ht="14.25" customHeight="1" x14ac:dyDescent="0.3">
      <c r="A795" s="16"/>
    </row>
    <row r="796" spans="1:1" ht="14.25" customHeight="1" x14ac:dyDescent="0.3">
      <c r="A796" s="16"/>
    </row>
    <row r="797" spans="1:1" ht="14.25" customHeight="1" x14ac:dyDescent="0.3">
      <c r="A797" s="16"/>
    </row>
    <row r="798" spans="1:1" ht="14.25" customHeight="1" x14ac:dyDescent="0.3">
      <c r="A798" s="16"/>
    </row>
    <row r="799" spans="1:1" ht="14.25" customHeight="1" x14ac:dyDescent="0.3">
      <c r="A799" s="16"/>
    </row>
    <row r="800" spans="1:1" ht="14.25" customHeight="1" x14ac:dyDescent="0.3">
      <c r="A800" s="16"/>
    </row>
    <row r="801" spans="1:1" ht="14.25" customHeight="1" x14ac:dyDescent="0.3">
      <c r="A801" s="16"/>
    </row>
    <row r="802" spans="1:1" ht="14.25" customHeight="1" x14ac:dyDescent="0.3">
      <c r="A802" s="16"/>
    </row>
    <row r="803" spans="1:1" ht="14.25" customHeight="1" x14ac:dyDescent="0.3">
      <c r="A803" s="16"/>
    </row>
    <row r="804" spans="1:1" ht="14.25" customHeight="1" x14ac:dyDescent="0.3">
      <c r="A804" s="16"/>
    </row>
    <row r="805" spans="1:1" ht="14.25" customHeight="1" x14ac:dyDescent="0.3">
      <c r="A805" s="16"/>
    </row>
    <row r="806" spans="1:1" ht="14.25" customHeight="1" x14ac:dyDescent="0.3">
      <c r="A806" s="16"/>
    </row>
    <row r="807" spans="1:1" ht="14.25" customHeight="1" x14ac:dyDescent="0.3">
      <c r="A807" s="16"/>
    </row>
    <row r="808" spans="1:1" ht="14.25" customHeight="1" x14ac:dyDescent="0.3">
      <c r="A808" s="16"/>
    </row>
    <row r="809" spans="1:1" ht="14.25" customHeight="1" x14ac:dyDescent="0.3">
      <c r="A809" s="16"/>
    </row>
    <row r="810" spans="1:1" ht="14.25" customHeight="1" x14ac:dyDescent="0.3">
      <c r="A810" s="16"/>
    </row>
    <row r="811" spans="1:1" ht="14.25" customHeight="1" x14ac:dyDescent="0.3">
      <c r="A811" s="16"/>
    </row>
    <row r="812" spans="1:1" ht="14.25" customHeight="1" x14ac:dyDescent="0.3">
      <c r="A812" s="16"/>
    </row>
    <row r="813" spans="1:1" ht="14.25" customHeight="1" x14ac:dyDescent="0.3">
      <c r="A813" s="16"/>
    </row>
    <row r="814" spans="1:1" ht="14.25" customHeight="1" x14ac:dyDescent="0.3">
      <c r="A814" s="16"/>
    </row>
    <row r="815" spans="1:1" ht="14.25" customHeight="1" x14ac:dyDescent="0.3">
      <c r="A815" s="16"/>
    </row>
    <row r="816" spans="1:1" ht="14.25" customHeight="1" x14ac:dyDescent="0.3">
      <c r="A816" s="16"/>
    </row>
    <row r="817" spans="1:1" ht="14.25" customHeight="1" x14ac:dyDescent="0.3">
      <c r="A817" s="16"/>
    </row>
    <row r="818" spans="1:1" ht="14.25" customHeight="1" x14ac:dyDescent="0.3">
      <c r="A818" s="16"/>
    </row>
    <row r="819" spans="1:1" ht="14.25" customHeight="1" x14ac:dyDescent="0.3">
      <c r="A819" s="16"/>
    </row>
    <row r="820" spans="1:1" ht="14.25" customHeight="1" x14ac:dyDescent="0.3">
      <c r="A820" s="16"/>
    </row>
    <row r="821" spans="1:1" ht="14.25" customHeight="1" x14ac:dyDescent="0.3">
      <c r="A821" s="16"/>
    </row>
    <row r="822" spans="1:1" ht="14.25" customHeight="1" x14ac:dyDescent="0.3">
      <c r="A822" s="16"/>
    </row>
    <row r="823" spans="1:1" ht="14.25" customHeight="1" x14ac:dyDescent="0.3">
      <c r="A823" s="16"/>
    </row>
    <row r="824" spans="1:1" ht="14.25" customHeight="1" x14ac:dyDescent="0.3">
      <c r="A824" s="16"/>
    </row>
    <row r="825" spans="1:1" ht="14.25" customHeight="1" x14ac:dyDescent="0.3">
      <c r="A825" s="16"/>
    </row>
    <row r="826" spans="1:1" ht="14.25" customHeight="1" x14ac:dyDescent="0.3">
      <c r="A826" s="16"/>
    </row>
    <row r="827" spans="1:1" ht="14.25" customHeight="1" x14ac:dyDescent="0.3">
      <c r="A827" s="16"/>
    </row>
    <row r="828" spans="1:1" ht="14.25" customHeight="1" x14ac:dyDescent="0.3">
      <c r="A828" s="16"/>
    </row>
    <row r="829" spans="1:1" ht="14.25" customHeight="1" x14ac:dyDescent="0.3">
      <c r="A829" s="16"/>
    </row>
    <row r="830" spans="1:1" ht="14.25" customHeight="1" x14ac:dyDescent="0.3">
      <c r="A830" s="16"/>
    </row>
    <row r="831" spans="1:1" ht="14.25" customHeight="1" x14ac:dyDescent="0.3">
      <c r="A831" s="16"/>
    </row>
    <row r="832" spans="1:1" ht="14.25" customHeight="1" x14ac:dyDescent="0.3">
      <c r="A832" s="16"/>
    </row>
    <row r="833" spans="1:1" ht="14.25" customHeight="1" x14ac:dyDescent="0.3">
      <c r="A833" s="16"/>
    </row>
    <row r="834" spans="1:1" ht="14.25" customHeight="1" x14ac:dyDescent="0.3">
      <c r="A834" s="16"/>
    </row>
    <row r="835" spans="1:1" ht="14.25" customHeight="1" x14ac:dyDescent="0.3">
      <c r="A835" s="16"/>
    </row>
    <row r="836" spans="1:1" ht="14.25" customHeight="1" x14ac:dyDescent="0.3">
      <c r="A836" s="16"/>
    </row>
    <row r="837" spans="1:1" ht="14.25" customHeight="1" x14ac:dyDescent="0.3">
      <c r="A837" s="16"/>
    </row>
    <row r="838" spans="1:1" ht="14.25" customHeight="1" x14ac:dyDescent="0.3">
      <c r="A838" s="16"/>
    </row>
    <row r="839" spans="1:1" ht="14.25" customHeight="1" x14ac:dyDescent="0.3">
      <c r="A839" s="16"/>
    </row>
    <row r="840" spans="1:1" ht="14.25" customHeight="1" x14ac:dyDescent="0.3">
      <c r="A840" s="16"/>
    </row>
    <row r="841" spans="1:1" ht="14.25" customHeight="1" x14ac:dyDescent="0.3">
      <c r="A841" s="16"/>
    </row>
    <row r="842" spans="1:1" ht="14.25" customHeight="1" x14ac:dyDescent="0.3">
      <c r="A842" s="16"/>
    </row>
    <row r="843" spans="1:1" ht="14.25" customHeight="1" x14ac:dyDescent="0.3">
      <c r="A843" s="16"/>
    </row>
    <row r="844" spans="1:1" ht="14.25" customHeight="1" x14ac:dyDescent="0.3">
      <c r="A844" s="16"/>
    </row>
    <row r="845" spans="1:1" ht="14.25" customHeight="1" x14ac:dyDescent="0.3">
      <c r="A845" s="16"/>
    </row>
    <row r="846" spans="1:1" ht="14.25" customHeight="1" x14ac:dyDescent="0.3">
      <c r="A846" s="16"/>
    </row>
    <row r="847" spans="1:1" ht="14.25" customHeight="1" x14ac:dyDescent="0.3">
      <c r="A847" s="16"/>
    </row>
    <row r="848" spans="1:1" ht="14.25" customHeight="1" x14ac:dyDescent="0.3">
      <c r="A848" s="16"/>
    </row>
    <row r="849" spans="1:1" ht="14.25" customHeight="1" x14ac:dyDescent="0.3">
      <c r="A849" s="16"/>
    </row>
    <row r="850" spans="1:1" ht="14.25" customHeight="1" x14ac:dyDescent="0.3">
      <c r="A850" s="16"/>
    </row>
    <row r="851" spans="1:1" ht="14.25" customHeight="1" x14ac:dyDescent="0.3">
      <c r="A851" s="16"/>
    </row>
    <row r="852" spans="1:1" ht="14.25" customHeight="1" x14ac:dyDescent="0.3">
      <c r="A852" s="16"/>
    </row>
    <row r="853" spans="1:1" ht="14.25" customHeight="1" x14ac:dyDescent="0.3">
      <c r="A853" s="16"/>
    </row>
    <row r="854" spans="1:1" ht="14.25" customHeight="1" x14ac:dyDescent="0.3">
      <c r="A854" s="16"/>
    </row>
    <row r="855" spans="1:1" ht="14.25" customHeight="1" x14ac:dyDescent="0.3">
      <c r="A855" s="16"/>
    </row>
    <row r="856" spans="1:1" ht="14.25" customHeight="1" x14ac:dyDescent="0.3">
      <c r="A856" s="16"/>
    </row>
    <row r="857" spans="1:1" ht="14.25" customHeight="1" x14ac:dyDescent="0.3">
      <c r="A857" s="16"/>
    </row>
    <row r="858" spans="1:1" ht="14.25" customHeight="1" x14ac:dyDescent="0.3">
      <c r="A858" s="16"/>
    </row>
    <row r="859" spans="1:1" ht="14.25" customHeight="1" x14ac:dyDescent="0.3">
      <c r="A859" s="16"/>
    </row>
    <row r="860" spans="1:1" ht="14.25" customHeight="1" x14ac:dyDescent="0.3">
      <c r="A860" s="16"/>
    </row>
    <row r="861" spans="1:1" ht="14.25" customHeight="1" x14ac:dyDescent="0.3">
      <c r="A861" s="16"/>
    </row>
    <row r="862" spans="1:1" ht="14.25" customHeight="1" x14ac:dyDescent="0.3">
      <c r="A862" s="16"/>
    </row>
    <row r="863" spans="1:1" ht="14.25" customHeight="1" x14ac:dyDescent="0.3">
      <c r="A863" s="16"/>
    </row>
    <row r="864" spans="1:1" ht="14.25" customHeight="1" x14ac:dyDescent="0.3">
      <c r="A864" s="16"/>
    </row>
    <row r="865" spans="1:1" ht="14.25" customHeight="1" x14ac:dyDescent="0.3">
      <c r="A865" s="16"/>
    </row>
    <row r="866" spans="1:1" ht="14.25" customHeight="1" x14ac:dyDescent="0.3">
      <c r="A866" s="16"/>
    </row>
    <row r="867" spans="1:1" ht="14.25" customHeight="1" x14ac:dyDescent="0.3">
      <c r="A867" s="16"/>
    </row>
    <row r="868" spans="1:1" ht="14.25" customHeight="1" x14ac:dyDescent="0.3">
      <c r="A868" s="16"/>
    </row>
    <row r="869" spans="1:1" ht="14.25" customHeight="1" x14ac:dyDescent="0.3">
      <c r="A869" s="16"/>
    </row>
    <row r="870" spans="1:1" ht="14.25" customHeight="1" x14ac:dyDescent="0.3">
      <c r="A870" s="16"/>
    </row>
    <row r="871" spans="1:1" ht="14.25" customHeight="1" x14ac:dyDescent="0.3">
      <c r="A871" s="16"/>
    </row>
    <row r="872" spans="1:1" ht="14.25" customHeight="1" x14ac:dyDescent="0.3">
      <c r="A872" s="16"/>
    </row>
    <row r="873" spans="1:1" ht="14.25" customHeight="1" x14ac:dyDescent="0.3">
      <c r="A873" s="16"/>
    </row>
    <row r="874" spans="1:1" ht="14.25" customHeight="1" x14ac:dyDescent="0.3">
      <c r="A874" s="16"/>
    </row>
    <row r="875" spans="1:1" ht="14.25" customHeight="1" x14ac:dyDescent="0.3">
      <c r="A875" s="16"/>
    </row>
    <row r="876" spans="1:1" ht="14.25" customHeight="1" x14ac:dyDescent="0.3">
      <c r="A876" s="16"/>
    </row>
    <row r="877" spans="1:1" ht="14.25" customHeight="1" x14ac:dyDescent="0.3">
      <c r="A877" s="16"/>
    </row>
    <row r="878" spans="1:1" ht="14.25" customHeight="1" x14ac:dyDescent="0.3">
      <c r="A878" s="16"/>
    </row>
    <row r="879" spans="1:1" ht="14.25" customHeight="1" x14ac:dyDescent="0.3">
      <c r="A879" s="16"/>
    </row>
    <row r="880" spans="1:1" ht="14.25" customHeight="1" x14ac:dyDescent="0.3">
      <c r="A880" s="16"/>
    </row>
    <row r="881" spans="1:1" ht="14.25" customHeight="1" x14ac:dyDescent="0.3">
      <c r="A881" s="16"/>
    </row>
    <row r="882" spans="1:1" ht="14.25" customHeight="1" x14ac:dyDescent="0.3">
      <c r="A882" s="16"/>
    </row>
    <row r="883" spans="1:1" ht="14.25" customHeight="1" x14ac:dyDescent="0.3">
      <c r="A883" s="16"/>
    </row>
    <row r="884" spans="1:1" ht="14.25" customHeight="1" x14ac:dyDescent="0.3">
      <c r="A884" s="16"/>
    </row>
    <row r="885" spans="1:1" ht="14.25" customHeight="1" x14ac:dyDescent="0.3">
      <c r="A885" s="16"/>
    </row>
    <row r="886" spans="1:1" ht="14.25" customHeight="1" x14ac:dyDescent="0.3">
      <c r="A886" s="16"/>
    </row>
    <row r="887" spans="1:1" ht="14.25" customHeight="1" x14ac:dyDescent="0.3">
      <c r="A887" s="16"/>
    </row>
    <row r="888" spans="1:1" ht="14.25" customHeight="1" x14ac:dyDescent="0.3">
      <c r="A888" s="16"/>
    </row>
    <row r="889" spans="1:1" ht="14.25" customHeight="1" x14ac:dyDescent="0.3">
      <c r="A889" s="16"/>
    </row>
    <row r="890" spans="1:1" ht="14.25" customHeight="1" x14ac:dyDescent="0.3">
      <c r="A890" s="16"/>
    </row>
    <row r="891" spans="1:1" ht="14.25" customHeight="1" x14ac:dyDescent="0.3">
      <c r="A891" s="16"/>
    </row>
    <row r="892" spans="1:1" ht="14.25" customHeight="1" x14ac:dyDescent="0.3">
      <c r="A892" s="16"/>
    </row>
    <row r="893" spans="1:1" ht="14.25" customHeight="1" x14ac:dyDescent="0.3">
      <c r="A893" s="16"/>
    </row>
    <row r="894" spans="1:1" ht="14.25" customHeight="1" x14ac:dyDescent="0.3">
      <c r="A894" s="16"/>
    </row>
    <row r="895" spans="1:1" ht="14.25" customHeight="1" x14ac:dyDescent="0.3">
      <c r="A895" s="16"/>
    </row>
    <row r="896" spans="1:1" ht="14.25" customHeight="1" x14ac:dyDescent="0.3">
      <c r="A896" s="16"/>
    </row>
    <row r="897" spans="1:1" ht="14.25" customHeight="1" x14ac:dyDescent="0.3">
      <c r="A897" s="16"/>
    </row>
    <row r="898" spans="1:1" ht="14.25" customHeight="1" x14ac:dyDescent="0.3">
      <c r="A898" s="16"/>
    </row>
    <row r="899" spans="1:1" ht="14.25" customHeight="1" x14ac:dyDescent="0.3">
      <c r="A899" s="16"/>
    </row>
    <row r="900" spans="1:1" ht="14.25" customHeight="1" x14ac:dyDescent="0.3">
      <c r="A900" s="16"/>
    </row>
    <row r="901" spans="1:1" ht="14.25" customHeight="1" x14ac:dyDescent="0.3">
      <c r="A901" s="16"/>
    </row>
    <row r="902" spans="1:1" ht="14.25" customHeight="1" x14ac:dyDescent="0.3">
      <c r="A902" s="16"/>
    </row>
    <row r="903" spans="1:1" ht="14.25" customHeight="1" x14ac:dyDescent="0.3">
      <c r="A903" s="16"/>
    </row>
    <row r="904" spans="1:1" ht="14.25" customHeight="1" x14ac:dyDescent="0.3">
      <c r="A904" s="16"/>
    </row>
    <row r="905" spans="1:1" ht="14.25" customHeight="1" x14ac:dyDescent="0.3">
      <c r="A905" s="16"/>
    </row>
    <row r="906" spans="1:1" ht="14.25" customHeight="1" x14ac:dyDescent="0.3">
      <c r="A906" s="16"/>
    </row>
    <row r="907" spans="1:1" ht="14.25" customHeight="1" x14ac:dyDescent="0.3">
      <c r="A907" s="16"/>
    </row>
    <row r="908" spans="1:1" ht="14.25" customHeight="1" x14ac:dyDescent="0.3">
      <c r="A908" s="16"/>
    </row>
    <row r="909" spans="1:1" ht="14.25" customHeight="1" x14ac:dyDescent="0.3">
      <c r="A909" s="16"/>
    </row>
    <row r="910" spans="1:1" ht="14.25" customHeight="1" x14ac:dyDescent="0.3">
      <c r="A910" s="16"/>
    </row>
    <row r="911" spans="1:1" ht="14.25" customHeight="1" x14ac:dyDescent="0.3">
      <c r="A911" s="16"/>
    </row>
    <row r="912" spans="1:1" ht="14.25" customHeight="1" x14ac:dyDescent="0.3">
      <c r="A912" s="16"/>
    </row>
    <row r="913" spans="1:1" ht="14.25" customHeight="1" x14ac:dyDescent="0.3">
      <c r="A913" s="16"/>
    </row>
    <row r="914" spans="1:1" ht="14.25" customHeight="1" x14ac:dyDescent="0.3">
      <c r="A914" s="16"/>
    </row>
    <row r="915" spans="1:1" ht="14.25" customHeight="1" x14ac:dyDescent="0.3">
      <c r="A915" s="16"/>
    </row>
    <row r="916" spans="1:1" ht="14.25" customHeight="1" x14ac:dyDescent="0.3">
      <c r="A916" s="16"/>
    </row>
    <row r="917" spans="1:1" ht="14.25" customHeight="1" x14ac:dyDescent="0.3">
      <c r="A917" s="16"/>
    </row>
    <row r="918" spans="1:1" ht="14.25" customHeight="1" x14ac:dyDescent="0.3">
      <c r="A918" s="16"/>
    </row>
    <row r="919" spans="1:1" ht="14.25" customHeight="1" x14ac:dyDescent="0.3">
      <c r="A919" s="16"/>
    </row>
    <row r="920" spans="1:1" ht="14.25" customHeight="1" x14ac:dyDescent="0.3">
      <c r="A920" s="16"/>
    </row>
    <row r="921" spans="1:1" ht="14.25" customHeight="1" x14ac:dyDescent="0.3">
      <c r="A921" s="16"/>
    </row>
    <row r="922" spans="1:1" ht="14.25" customHeight="1" x14ac:dyDescent="0.3">
      <c r="A922" s="16"/>
    </row>
    <row r="923" spans="1:1" ht="14.25" customHeight="1" x14ac:dyDescent="0.3">
      <c r="A923" s="16"/>
    </row>
    <row r="924" spans="1:1" ht="14.25" customHeight="1" x14ac:dyDescent="0.3">
      <c r="A924" s="16"/>
    </row>
    <row r="925" spans="1:1" ht="14.25" customHeight="1" x14ac:dyDescent="0.3">
      <c r="A925" s="16"/>
    </row>
    <row r="926" spans="1:1" ht="14.25" customHeight="1" x14ac:dyDescent="0.3">
      <c r="A926" s="16"/>
    </row>
    <row r="927" spans="1:1" ht="14.25" customHeight="1" x14ac:dyDescent="0.3">
      <c r="A927" s="16"/>
    </row>
    <row r="928" spans="1:1" ht="14.25" customHeight="1" x14ac:dyDescent="0.3">
      <c r="A928" s="16"/>
    </row>
    <row r="929" spans="1:1" ht="14.25" customHeight="1" x14ac:dyDescent="0.3">
      <c r="A929" s="16"/>
    </row>
    <row r="930" spans="1:1" ht="14.25" customHeight="1" x14ac:dyDescent="0.3">
      <c r="A930" s="16"/>
    </row>
    <row r="931" spans="1:1" ht="14.25" customHeight="1" x14ac:dyDescent="0.3">
      <c r="A931" s="16"/>
    </row>
    <row r="932" spans="1:1" ht="14.25" customHeight="1" x14ac:dyDescent="0.3">
      <c r="A932" s="16"/>
    </row>
    <row r="933" spans="1:1" ht="14.25" customHeight="1" x14ac:dyDescent="0.3">
      <c r="A933" s="16"/>
    </row>
    <row r="934" spans="1:1" ht="14.25" customHeight="1" x14ac:dyDescent="0.3">
      <c r="A934" s="16"/>
    </row>
    <row r="935" spans="1:1" ht="14.25" customHeight="1" x14ac:dyDescent="0.3">
      <c r="A935" s="16"/>
    </row>
    <row r="936" spans="1:1" ht="14.25" customHeight="1" x14ac:dyDescent="0.3">
      <c r="A936" s="16"/>
    </row>
    <row r="937" spans="1:1" ht="14.25" customHeight="1" x14ac:dyDescent="0.3">
      <c r="A937" s="16"/>
    </row>
    <row r="938" spans="1:1" ht="14.25" customHeight="1" x14ac:dyDescent="0.3">
      <c r="A938" s="16"/>
    </row>
    <row r="939" spans="1:1" ht="14.25" customHeight="1" x14ac:dyDescent="0.3">
      <c r="A939" s="16"/>
    </row>
    <row r="940" spans="1:1" ht="14.25" customHeight="1" x14ac:dyDescent="0.3">
      <c r="A940" s="16"/>
    </row>
    <row r="941" spans="1:1" ht="14.25" customHeight="1" x14ac:dyDescent="0.3">
      <c r="A941" s="16"/>
    </row>
    <row r="942" spans="1:1" ht="14.25" customHeight="1" x14ac:dyDescent="0.3">
      <c r="A942" s="16"/>
    </row>
    <row r="943" spans="1:1" ht="14.25" customHeight="1" x14ac:dyDescent="0.3">
      <c r="A943" s="16"/>
    </row>
    <row r="944" spans="1:1" ht="14.25" customHeight="1" x14ac:dyDescent="0.3">
      <c r="A944" s="16"/>
    </row>
    <row r="945" spans="1:1" ht="14.25" customHeight="1" x14ac:dyDescent="0.3">
      <c r="A945" s="16"/>
    </row>
    <row r="946" spans="1:1" ht="14.25" customHeight="1" x14ac:dyDescent="0.3">
      <c r="A946" s="16"/>
    </row>
    <row r="947" spans="1:1" ht="14.25" customHeight="1" x14ac:dyDescent="0.3">
      <c r="A947" s="16"/>
    </row>
    <row r="948" spans="1:1" ht="14.25" customHeight="1" x14ac:dyDescent="0.3">
      <c r="A948" s="16"/>
    </row>
    <row r="949" spans="1:1" ht="14.25" customHeight="1" x14ac:dyDescent="0.3">
      <c r="A949" s="16"/>
    </row>
    <row r="950" spans="1:1" ht="14.25" customHeight="1" x14ac:dyDescent="0.3">
      <c r="A950" s="16"/>
    </row>
    <row r="951" spans="1:1" ht="14.25" customHeight="1" x14ac:dyDescent="0.3">
      <c r="A951" s="16"/>
    </row>
    <row r="952" spans="1:1" ht="14.25" customHeight="1" x14ac:dyDescent="0.3">
      <c r="A952" s="16"/>
    </row>
    <row r="953" spans="1:1" ht="14.25" customHeight="1" x14ac:dyDescent="0.3">
      <c r="A953" s="16"/>
    </row>
    <row r="954" spans="1:1" ht="14.25" customHeight="1" x14ac:dyDescent="0.3">
      <c r="A954" s="16"/>
    </row>
    <row r="955" spans="1:1" ht="14.25" customHeight="1" x14ac:dyDescent="0.3">
      <c r="A955" s="16"/>
    </row>
    <row r="956" spans="1:1" ht="14.25" customHeight="1" x14ac:dyDescent="0.3">
      <c r="A956" s="16"/>
    </row>
    <row r="957" spans="1:1" ht="14.25" customHeight="1" x14ac:dyDescent="0.3">
      <c r="A957" s="16"/>
    </row>
    <row r="958" spans="1:1" ht="14.25" customHeight="1" x14ac:dyDescent="0.3">
      <c r="A958" s="16"/>
    </row>
    <row r="959" spans="1:1" ht="14.25" customHeight="1" x14ac:dyDescent="0.3">
      <c r="A959" s="16"/>
    </row>
    <row r="960" spans="1:1" ht="14.25" customHeight="1" x14ac:dyDescent="0.3">
      <c r="A960" s="16"/>
    </row>
    <row r="961" spans="1:1" ht="14.25" customHeight="1" x14ac:dyDescent="0.3">
      <c r="A961" s="16"/>
    </row>
    <row r="962" spans="1:1" ht="14.25" customHeight="1" x14ac:dyDescent="0.3">
      <c r="A962" s="16"/>
    </row>
    <row r="963" spans="1:1" ht="14.25" customHeight="1" x14ac:dyDescent="0.3">
      <c r="A963" s="16"/>
    </row>
    <row r="964" spans="1:1" ht="14.25" customHeight="1" x14ac:dyDescent="0.3">
      <c r="A964" s="16"/>
    </row>
    <row r="965" spans="1:1" ht="14.25" customHeight="1" x14ac:dyDescent="0.3">
      <c r="A965" s="16"/>
    </row>
    <row r="966" spans="1:1" ht="14.25" customHeight="1" x14ac:dyDescent="0.3">
      <c r="A966" s="16"/>
    </row>
    <row r="967" spans="1:1" ht="14.25" customHeight="1" x14ac:dyDescent="0.3">
      <c r="A967" s="16"/>
    </row>
    <row r="968" spans="1:1" ht="14.25" customHeight="1" x14ac:dyDescent="0.3">
      <c r="A968" s="16"/>
    </row>
    <row r="969" spans="1:1" ht="14.25" customHeight="1" x14ac:dyDescent="0.3">
      <c r="A969" s="16"/>
    </row>
    <row r="970" spans="1:1" ht="14.25" customHeight="1" x14ac:dyDescent="0.3">
      <c r="A970" s="16"/>
    </row>
    <row r="971" spans="1:1" ht="14.25" customHeight="1" x14ac:dyDescent="0.3">
      <c r="A971" s="16"/>
    </row>
    <row r="972" spans="1:1" ht="14.25" customHeight="1" x14ac:dyDescent="0.3">
      <c r="A972" s="16"/>
    </row>
    <row r="973" spans="1:1" ht="14.25" customHeight="1" x14ac:dyDescent="0.3">
      <c r="A973" s="16"/>
    </row>
    <row r="974" spans="1:1" ht="14.25" customHeight="1" x14ac:dyDescent="0.3">
      <c r="A974" s="16"/>
    </row>
    <row r="975" spans="1:1" ht="14.25" customHeight="1" x14ac:dyDescent="0.3">
      <c r="A975" s="16"/>
    </row>
    <row r="976" spans="1:1" ht="14.25" customHeight="1" x14ac:dyDescent="0.3">
      <c r="A976" s="16"/>
    </row>
    <row r="977" spans="1:1" ht="14.25" customHeight="1" x14ac:dyDescent="0.3">
      <c r="A977" s="16"/>
    </row>
    <row r="978" spans="1:1" ht="14.25" customHeight="1" x14ac:dyDescent="0.3">
      <c r="A978" s="16"/>
    </row>
    <row r="979" spans="1:1" ht="14.25" customHeight="1" x14ac:dyDescent="0.3">
      <c r="A979" s="16"/>
    </row>
    <row r="980" spans="1:1" ht="14.25" customHeight="1" x14ac:dyDescent="0.3">
      <c r="A980" s="16"/>
    </row>
    <row r="981" spans="1:1" ht="14.25" customHeight="1" x14ac:dyDescent="0.3">
      <c r="A981" s="16"/>
    </row>
    <row r="982" spans="1:1" ht="14.25" customHeight="1" x14ac:dyDescent="0.3">
      <c r="A982" s="16"/>
    </row>
    <row r="983" spans="1:1" ht="14.25" customHeight="1" x14ac:dyDescent="0.3">
      <c r="A983" s="16"/>
    </row>
    <row r="984" spans="1:1" ht="14.25" customHeight="1" x14ac:dyDescent="0.3">
      <c r="A984" s="16"/>
    </row>
    <row r="985" spans="1:1" ht="14.25" customHeight="1" x14ac:dyDescent="0.3">
      <c r="A985" s="16"/>
    </row>
    <row r="986" spans="1:1" ht="14.25" customHeight="1" x14ac:dyDescent="0.3">
      <c r="A986" s="16"/>
    </row>
    <row r="987" spans="1:1" ht="14.25" customHeight="1" x14ac:dyDescent="0.3">
      <c r="A987" s="16"/>
    </row>
    <row r="988" spans="1:1" ht="14.25" customHeight="1" x14ac:dyDescent="0.3">
      <c r="A988" s="16"/>
    </row>
    <row r="989" spans="1:1" ht="14.25" customHeight="1" x14ac:dyDescent="0.3">
      <c r="A989" s="16"/>
    </row>
    <row r="990" spans="1:1" ht="14.25" customHeight="1" x14ac:dyDescent="0.3">
      <c r="A990" s="16"/>
    </row>
    <row r="991" spans="1:1" ht="14.25" customHeight="1" x14ac:dyDescent="0.3">
      <c r="A991" s="16"/>
    </row>
    <row r="992" spans="1:1" ht="14.25" customHeight="1" x14ac:dyDescent="0.3">
      <c r="A992" s="16"/>
    </row>
    <row r="993" spans="1:1" ht="14.25" customHeight="1" x14ac:dyDescent="0.3">
      <c r="A993" s="16"/>
    </row>
    <row r="994" spans="1:1" ht="14.25" customHeight="1" x14ac:dyDescent="0.3">
      <c r="A994" s="16"/>
    </row>
    <row r="995" spans="1:1" ht="14.25" customHeight="1" x14ac:dyDescent="0.3">
      <c r="A995" s="16"/>
    </row>
    <row r="996" spans="1:1" ht="14.25" customHeight="1" x14ac:dyDescent="0.3">
      <c r="A996" s="16"/>
    </row>
    <row r="997" spans="1:1" ht="14.25" customHeight="1" x14ac:dyDescent="0.3">
      <c r="A997" s="16"/>
    </row>
    <row r="998" spans="1:1" ht="14.25" customHeight="1" x14ac:dyDescent="0.3">
      <c r="A998" s="16"/>
    </row>
    <row r="999" spans="1:1" ht="14.25" customHeight="1" x14ac:dyDescent="0.3">
      <c r="A999" s="16"/>
    </row>
    <row r="1000" spans="1:1" ht="14.25" customHeight="1" x14ac:dyDescent="0.3">
      <c r="A1000" s="16"/>
    </row>
  </sheetData>
  <hyperlinks>
    <hyperlink ref="A4" r:id="rId1" display="mailto:simon.kemp@hesa.ac.uk"/>
    <hyperlink ref="A27" r:id="rId2" location="Coverage" display="https://www.hesa.ac.uk/component/content/article?id=2881 - Coverage"/>
    <hyperlink ref="A28" r:id="rId3" location="AcEmpMKR" display="https://www.hesa.ac.uk/component/content/article?id=2881 - AcEmpMKR"/>
    <hyperlink ref="A29" r:id="rId4" location="mod" display="https://www.hesa.ac.uk/component/content/article?id=2881 - mod"/>
    <hyperlink ref="A31" r:id="rId5" location="rounding" display="http://www.hesa.ac.uk/content/view/2880/ - rounding"/>
    <hyperlink ref="A35" r:id="rId6" location="ActivityNEW" display="https://www.hesa.ac.uk/component/content/article?id=2881 - ActivityNEW"/>
    <hyperlink ref="A46" r:id="rId7" location="LEVELS" display="https://www.hesa.ac.uk/component/content/article?id=2881 - LEVELS"/>
    <hyperlink ref="A61" r:id="rId8" display="http://www.hesa.ac.uk/component/option,com_studrec/task,show_file/Itemid,233/mnl,13025/href,Combinedlevels.html/"/>
    <hyperlink ref="A62" r:id="rId9" location="INST" display="https://www.hesa.ac.uk/component/content/article?id=2881 - INST"/>
    <hyperlink ref="A63" r:id="rId10" location="Sex" display="https://www.hesa.ac.uk/component/content/article?id=2881 - Sex"/>
    <hyperlink ref="A65" r:id="rId11" display="http://www.hesa.ac.uk/content/view/2884"/>
    <hyperlink ref="A68" r:id="rId12" display="http://www.hesa.ac.uk/content/view/3112/209"/>
    <hyperlink ref="A74" r:id="rId13" display="http://www.hesa.ac.uk/content/view/1897/239/"/>
    <hyperlink ref="A75" r:id="rId14" display="http://www.hesa.ac.uk/pubs"/>
    <hyperlink ref="A76" r:id="rId15" display="http://www.hesa.ac.uk/subject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Hunt</dc:creator>
  <cp:lastModifiedBy>Michael Hunt</cp:lastModifiedBy>
  <dcterms:created xsi:type="dcterms:W3CDTF">2015-08-04T07:22:20Z</dcterms:created>
  <dcterms:modified xsi:type="dcterms:W3CDTF">2015-08-04T07:22:20Z</dcterms:modified>
</cp:coreProperties>
</file>