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95" yWindow="0" windowWidth="20295" windowHeight="7755" activeTab="1"/>
  </bookViews>
  <sheets>
    <sheet name="Channel 1" sheetId="2" r:id="rId1"/>
    <sheet name="Channel 2" sheetId="1" r:id="rId2"/>
    <sheet name="Channel 1 #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 l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D30" i="1"/>
  <c r="C30" i="1"/>
  <c r="E10" i="3" l="1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9" i="3"/>
  <c r="B10" i="3" l="1"/>
  <c r="B11" i="3"/>
  <c r="B12" i="3"/>
  <c r="B13" i="3"/>
  <c r="B14" i="3"/>
  <c r="B15" i="3"/>
  <c r="B16" i="3"/>
  <c r="B17" i="3"/>
  <c r="B18" i="3"/>
  <c r="B9" i="3"/>
  <c r="B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7" i="3"/>
  <c r="D7" i="2" l="1"/>
  <c r="J27" i="2"/>
  <c r="I27" i="2"/>
  <c r="E27" i="2"/>
  <c r="D27" i="2"/>
  <c r="F27" i="2"/>
  <c r="J26" i="2"/>
  <c r="I26" i="2"/>
  <c r="E26" i="2"/>
  <c r="D26" i="2"/>
  <c r="F26" i="2"/>
  <c r="J25" i="2"/>
  <c r="I25" i="2"/>
  <c r="E25" i="2"/>
  <c r="D25" i="2"/>
  <c r="J24" i="2"/>
  <c r="I24" i="2"/>
  <c r="D24" i="2"/>
  <c r="E24" i="2"/>
  <c r="F24" i="2"/>
  <c r="J23" i="2"/>
  <c r="I23" i="2"/>
  <c r="E23" i="2"/>
  <c r="D23" i="2"/>
  <c r="F23" i="2"/>
  <c r="J22" i="2"/>
  <c r="I22" i="2"/>
  <c r="E22" i="2"/>
  <c r="D22" i="2"/>
  <c r="F22" i="2"/>
  <c r="J21" i="2"/>
  <c r="I21" i="2"/>
  <c r="E21" i="2"/>
  <c r="D21" i="2"/>
  <c r="F21" i="2"/>
  <c r="J20" i="2"/>
  <c r="I20" i="2"/>
  <c r="D20" i="2"/>
  <c r="E20" i="2"/>
  <c r="F20" i="2"/>
  <c r="J19" i="2"/>
  <c r="I19" i="2"/>
  <c r="E19" i="2"/>
  <c r="D19" i="2"/>
  <c r="F19" i="2"/>
  <c r="J18" i="2"/>
  <c r="I18" i="2"/>
  <c r="E18" i="2"/>
  <c r="D18" i="2"/>
  <c r="F18" i="2"/>
  <c r="J17" i="2"/>
  <c r="I17" i="2"/>
  <c r="E17" i="2"/>
  <c r="D17" i="2"/>
  <c r="J16" i="2"/>
  <c r="I16" i="2"/>
  <c r="E16" i="2"/>
  <c r="D16" i="2"/>
  <c r="F16" i="2"/>
  <c r="J15" i="2"/>
  <c r="I15" i="2"/>
  <c r="E15" i="2"/>
  <c r="D15" i="2"/>
  <c r="F15" i="2"/>
  <c r="J14" i="2"/>
  <c r="I14" i="2"/>
  <c r="E14" i="2"/>
  <c r="D14" i="2"/>
  <c r="F14" i="2"/>
  <c r="J13" i="2"/>
  <c r="I13" i="2"/>
  <c r="E13" i="2"/>
  <c r="D13" i="2"/>
  <c r="J12" i="2"/>
  <c r="I12" i="2"/>
  <c r="E12" i="2"/>
  <c r="D12" i="2"/>
  <c r="F12" i="2"/>
  <c r="J11" i="2"/>
  <c r="I11" i="2"/>
  <c r="E11" i="2"/>
  <c r="D11" i="2"/>
  <c r="F11" i="2"/>
  <c r="J10" i="2"/>
  <c r="I10" i="2"/>
  <c r="E10" i="2"/>
  <c r="D10" i="2"/>
  <c r="J9" i="2"/>
  <c r="I9" i="2"/>
  <c r="D9" i="2"/>
  <c r="E9" i="2"/>
  <c r="F9" i="2"/>
  <c r="J8" i="2"/>
  <c r="I8" i="2"/>
  <c r="E8" i="2"/>
  <c r="D8" i="2"/>
  <c r="F8" i="2"/>
  <c r="J7" i="2"/>
  <c r="I7" i="2"/>
  <c r="E7" i="2"/>
  <c r="I8" i="1"/>
  <c r="I9" i="1"/>
  <c r="G10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7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8" i="1"/>
  <c r="E8" i="1"/>
  <c r="F8" i="1"/>
  <c r="D7" i="1"/>
  <c r="E7" i="1"/>
  <c r="F10" i="2"/>
  <c r="F25" i="2"/>
  <c r="F13" i="2"/>
  <c r="F17" i="2"/>
</calcChain>
</file>

<file path=xl/sharedStrings.xml><?xml version="1.0" encoding="utf-8"?>
<sst xmlns="http://schemas.openxmlformats.org/spreadsheetml/2006/main" count="42" uniqueCount="17">
  <si>
    <t>Channel 2</t>
  </si>
  <si>
    <t>R</t>
  </si>
  <si>
    <t>V const</t>
  </si>
  <si>
    <t>In reverse</t>
  </si>
  <si>
    <t>V out (V)</t>
  </si>
  <si>
    <t>R adj</t>
  </si>
  <si>
    <t>Set 1</t>
  </si>
  <si>
    <t>Set 2</t>
  </si>
  <si>
    <t>Mean</t>
  </si>
  <si>
    <t>Vin (V)</t>
  </si>
  <si>
    <t>G</t>
  </si>
  <si>
    <t>Set 3</t>
  </si>
  <si>
    <t>Set 4</t>
  </si>
  <si>
    <t>V out</t>
  </si>
  <si>
    <t>Vin</t>
  </si>
  <si>
    <t>V1 out</t>
  </si>
  <si>
    <t>V2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</si>
</sst>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'Channel 1'!$I$7:$I$27</c:f>
              <c:numCache>
                <c:formatCode>General</c:formatCode>
                <c:ptCount val="21"/>
                <c:pt idx="0">
                  <c:v>-7.4999999999999997E-3</c:v>
                </c:pt>
                <c:pt idx="1">
                  <c:v>-9.8000000000000004E-2</c:v>
                </c:pt>
                <c:pt idx="2">
                  <c:v>-0.18099999999999999</c:v>
                </c:pt>
                <c:pt idx="3">
                  <c:v>-0.26400000000000001</c:v>
                </c:pt>
                <c:pt idx="4">
                  <c:v>-0.34749999999999998</c:v>
                </c:pt>
                <c:pt idx="5">
                  <c:v>-0.43</c:v>
                </c:pt>
                <c:pt idx="6">
                  <c:v>-0.51249999999999996</c:v>
                </c:pt>
                <c:pt idx="7">
                  <c:v>-0.59450000000000003</c:v>
                </c:pt>
                <c:pt idx="8">
                  <c:v>-0.67549999999999999</c:v>
                </c:pt>
                <c:pt idx="9">
                  <c:v>-0.75950000000000006</c:v>
                </c:pt>
                <c:pt idx="10">
                  <c:v>-0.83850000000000002</c:v>
                </c:pt>
                <c:pt idx="11">
                  <c:v>-0.91800000000000004</c:v>
                </c:pt>
                <c:pt idx="12">
                  <c:v>-0.99899999999999989</c:v>
                </c:pt>
                <c:pt idx="13">
                  <c:v>-1.0780000000000001</c:v>
                </c:pt>
                <c:pt idx="14">
                  <c:v>-1.1579999999999999</c:v>
                </c:pt>
                <c:pt idx="15">
                  <c:v>-1.2364999999999999</c:v>
                </c:pt>
                <c:pt idx="16">
                  <c:v>-1.3140000000000001</c:v>
                </c:pt>
                <c:pt idx="17">
                  <c:v>-1.3925000000000001</c:v>
                </c:pt>
                <c:pt idx="18">
                  <c:v>-1.4690000000000001</c:v>
                </c:pt>
                <c:pt idx="19">
                  <c:v>-1.5469999999999999</c:v>
                </c:pt>
                <c:pt idx="20">
                  <c:v>-1.6245000000000001</c:v>
                </c:pt>
              </c:numCache>
            </c:numRef>
          </c:xVal>
          <c:yVal>
            <c:numRef>
              <c:f>'Channel 1'!$J$7:$J$27</c:f>
              <c:numCache>
                <c:formatCode>General</c:formatCode>
                <c:ptCount val="21"/>
                <c:pt idx="0">
                  <c:v>0</c:v>
                </c:pt>
                <c:pt idx="1">
                  <c:v>-9.9975006248437899E-4</c:v>
                </c:pt>
                <c:pt idx="2">
                  <c:v>-1.9990004997501249E-3</c:v>
                </c:pt>
                <c:pt idx="3">
                  <c:v>-2.9977516862353237E-3</c:v>
                </c:pt>
                <c:pt idx="4">
                  <c:v>-3.996003996003996E-3</c:v>
                </c:pt>
                <c:pt idx="5">
                  <c:v>-4.9937578027465668E-3</c:v>
                </c:pt>
                <c:pt idx="6">
                  <c:v>-5.9910134797803291E-3</c:v>
                </c:pt>
                <c:pt idx="7">
                  <c:v>-6.9877714000499127E-3</c:v>
                </c:pt>
                <c:pt idx="8">
                  <c:v>-7.9840319361277438E-3</c:v>
                </c:pt>
                <c:pt idx="9">
                  <c:v>-8.979795460214518E-3</c:v>
                </c:pt>
                <c:pt idx="10">
                  <c:v>-9.9750623441396506E-3</c:v>
                </c:pt>
                <c:pt idx="11">
                  <c:v>-1.0969832959361756E-2</c:v>
                </c:pt>
                <c:pt idx="12">
                  <c:v>-1.1964107676969093E-2</c:v>
                </c:pt>
                <c:pt idx="13">
                  <c:v>-1.2957886867680041E-2</c:v>
                </c:pt>
                <c:pt idx="14">
                  <c:v>-1.3951170901843548E-2</c:v>
                </c:pt>
                <c:pt idx="15">
                  <c:v>-1.4943960149439602E-2</c:v>
                </c:pt>
                <c:pt idx="16">
                  <c:v>-1.5936254980079681E-2</c:v>
                </c:pt>
                <c:pt idx="17">
                  <c:v>-1.6928055763007221E-2</c:v>
                </c:pt>
                <c:pt idx="18">
                  <c:v>-1.7919362867098058E-2</c:v>
                </c:pt>
                <c:pt idx="19">
                  <c:v>-1.8910176660860912E-2</c:v>
                </c:pt>
                <c:pt idx="20">
                  <c:v>-1.9900497512437811E-2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8A8-4F64-9DCB-D30C93C3256D}"/>
            </c:ext>
          </c:extLst>
        </c:ser>
        <c:ser>
          <c:idx val="1"/>
          <c:order val="1"/>
          <c:tx>
            <c:v>Mean +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1.0044177646111067E-2"/>
                  <c:y val="1.2585838037465103E-4"/>
                </c:manualLayout>
              </c:layout>
              <c:numFmt formatCode="General" sourceLinked="0"/>
            </c:trendlineLbl>
          </c:trendline>
          <c:xVal>
            <c:numRef>
              <c:f>'Channel 1'!$D$7:$D$27</c:f>
              <c:numCache>
                <c:formatCode>General</c:formatCode>
                <c:ptCount val="21"/>
                <c:pt idx="0">
                  <c:v>-1.0499999999999999E-2</c:v>
                </c:pt>
                <c:pt idx="1">
                  <c:v>7.2000000000000008E-2</c:v>
                </c:pt>
                <c:pt idx="2">
                  <c:v>0.157</c:v>
                </c:pt>
                <c:pt idx="3">
                  <c:v>0.24099999999999999</c:v>
                </c:pt>
                <c:pt idx="4">
                  <c:v>0.32550000000000001</c:v>
                </c:pt>
                <c:pt idx="5">
                  <c:v>0.40949999999999998</c:v>
                </c:pt>
                <c:pt idx="6">
                  <c:v>0.496</c:v>
                </c:pt>
                <c:pt idx="7">
                  <c:v>0.5794999999999999</c:v>
                </c:pt>
                <c:pt idx="8">
                  <c:v>0.66400000000000003</c:v>
                </c:pt>
                <c:pt idx="9">
                  <c:v>0.74750000000000005</c:v>
                </c:pt>
                <c:pt idx="10">
                  <c:v>0.83199999999999996</c:v>
                </c:pt>
                <c:pt idx="11">
                  <c:v>0.91900000000000004</c:v>
                </c:pt>
                <c:pt idx="12">
                  <c:v>1.0015000000000001</c:v>
                </c:pt>
                <c:pt idx="13">
                  <c:v>1.0865</c:v>
                </c:pt>
                <c:pt idx="14">
                  <c:v>1.1715</c:v>
                </c:pt>
                <c:pt idx="15">
                  <c:v>1.2555000000000001</c:v>
                </c:pt>
                <c:pt idx="16">
                  <c:v>1.34</c:v>
                </c:pt>
                <c:pt idx="17">
                  <c:v>1.4235</c:v>
                </c:pt>
                <c:pt idx="18">
                  <c:v>1.5085</c:v>
                </c:pt>
                <c:pt idx="19">
                  <c:v>1.5925</c:v>
                </c:pt>
                <c:pt idx="20">
                  <c:v>1.6815</c:v>
                </c:pt>
              </c:numCache>
            </c:numRef>
          </c:xVal>
          <c:yVal>
            <c:numRef>
              <c:f>'Channel 1'!$E$7:$E$27</c:f>
              <c:numCache>
                <c:formatCode>General</c:formatCode>
                <c:ptCount val="21"/>
                <c:pt idx="0">
                  <c:v>0</c:v>
                </c:pt>
                <c:pt idx="1">
                  <c:v>9.9975006248437899E-4</c:v>
                </c:pt>
                <c:pt idx="2">
                  <c:v>1.9990004997501249E-3</c:v>
                </c:pt>
                <c:pt idx="3">
                  <c:v>2.9977516862353237E-3</c:v>
                </c:pt>
                <c:pt idx="4">
                  <c:v>3.996003996003996E-3</c:v>
                </c:pt>
                <c:pt idx="5">
                  <c:v>4.9937578027465668E-3</c:v>
                </c:pt>
                <c:pt idx="6">
                  <c:v>5.9910134797803291E-3</c:v>
                </c:pt>
                <c:pt idx="7">
                  <c:v>6.9877714000499127E-3</c:v>
                </c:pt>
                <c:pt idx="8">
                  <c:v>7.9840319361277438E-3</c:v>
                </c:pt>
                <c:pt idx="9">
                  <c:v>8.979795460214518E-3</c:v>
                </c:pt>
                <c:pt idx="10">
                  <c:v>9.9750623441396506E-3</c:v>
                </c:pt>
                <c:pt idx="11">
                  <c:v>1.0969832959361756E-2</c:v>
                </c:pt>
                <c:pt idx="12">
                  <c:v>1.1964107676969093E-2</c:v>
                </c:pt>
                <c:pt idx="13">
                  <c:v>1.2957886867680041E-2</c:v>
                </c:pt>
                <c:pt idx="14">
                  <c:v>1.3951170901843548E-2</c:v>
                </c:pt>
                <c:pt idx="15">
                  <c:v>1.4943960149439602E-2</c:v>
                </c:pt>
                <c:pt idx="16">
                  <c:v>1.5936254980079681E-2</c:v>
                </c:pt>
                <c:pt idx="17">
                  <c:v>1.6928055763007221E-2</c:v>
                </c:pt>
                <c:pt idx="18">
                  <c:v>1.7919362867098058E-2</c:v>
                </c:pt>
                <c:pt idx="19">
                  <c:v>1.8910176660860912E-2</c:v>
                </c:pt>
                <c:pt idx="20">
                  <c:v>1.9900497512437811E-2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8A8-4F64-9DCB-D30C93C32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891016"/>
        <c:axId val="271890624"/>
      </c:scatterChart>
      <c:valAx>
        <c:axId val="27189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90624"/>
        <c:crosses val="autoZero"/>
        <c:crossBetween val="midCat"/>
      </c:valAx>
      <c:valAx>
        <c:axId val="27189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9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8637058856851501E-2"/>
          <c:y val="9.0815841290904198E-2"/>
          <c:w val="0.94987619353336195"/>
          <c:h val="0.87188812532474103"/>
        </c:manualLayout>
      </c:layout>
      <c:scatterChart>
        <c:scatterStyle val="smoothMarker"/>
        <c:varyColors val="0"/>
        <c:ser>
          <c:idx val="2"/>
          <c:order val="0"/>
          <c:tx>
            <c:v>Calibration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712468490943583"/>
                  <c:y val="-8.099406305043375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'Channel 1'!$A$30:$A$65</c:f>
              <c:numCache>
                <c:formatCode>General</c:formatCode>
                <c:ptCount val="36"/>
                <c:pt idx="0">
                  <c:v>-1.6245000000000001</c:v>
                </c:pt>
                <c:pt idx="1">
                  <c:v>-1.5469999999999999</c:v>
                </c:pt>
                <c:pt idx="2">
                  <c:v>-1.4690000000000001</c:v>
                </c:pt>
                <c:pt idx="3">
                  <c:v>-1.3925000000000001</c:v>
                </c:pt>
                <c:pt idx="4">
                  <c:v>-1.3140000000000001</c:v>
                </c:pt>
                <c:pt idx="5">
                  <c:v>-1.2364999999999999</c:v>
                </c:pt>
                <c:pt idx="6">
                  <c:v>-1.1579999999999999</c:v>
                </c:pt>
                <c:pt idx="7">
                  <c:v>-1.0780000000000001</c:v>
                </c:pt>
                <c:pt idx="8">
                  <c:v>-0.99899999999999989</c:v>
                </c:pt>
                <c:pt idx="9">
                  <c:v>-0.91800000000000004</c:v>
                </c:pt>
                <c:pt idx="10">
                  <c:v>-0.83850000000000002</c:v>
                </c:pt>
                <c:pt idx="11">
                  <c:v>-0.75950000000000006</c:v>
                </c:pt>
                <c:pt idx="12">
                  <c:v>-0.67549999999999999</c:v>
                </c:pt>
                <c:pt idx="13">
                  <c:v>-0.59450000000000003</c:v>
                </c:pt>
                <c:pt idx="14">
                  <c:v>-0.51249999999999996</c:v>
                </c:pt>
                <c:pt idx="15">
                  <c:v>-0.43</c:v>
                </c:pt>
                <c:pt idx="16">
                  <c:v>-0.34749999999999998</c:v>
                </c:pt>
                <c:pt idx="17">
                  <c:v>-0.26400000000000001</c:v>
                </c:pt>
                <c:pt idx="18">
                  <c:v>-0.18099999999999999</c:v>
                </c:pt>
                <c:pt idx="19">
                  <c:v>-9.8000000000000004E-2</c:v>
                </c:pt>
                <c:pt idx="20">
                  <c:v>-1.0499999999999999E-2</c:v>
                </c:pt>
                <c:pt idx="21">
                  <c:v>-7.4999999999999997E-3</c:v>
                </c:pt>
                <c:pt idx="22">
                  <c:v>7.2000000000000008E-2</c:v>
                </c:pt>
                <c:pt idx="23">
                  <c:v>0.157</c:v>
                </c:pt>
                <c:pt idx="24">
                  <c:v>0.24099999999999999</c:v>
                </c:pt>
                <c:pt idx="25">
                  <c:v>0.32550000000000001</c:v>
                </c:pt>
                <c:pt idx="26">
                  <c:v>0.40949999999999998</c:v>
                </c:pt>
                <c:pt idx="27">
                  <c:v>0.496</c:v>
                </c:pt>
                <c:pt idx="28">
                  <c:v>0.5794999999999999</c:v>
                </c:pt>
                <c:pt idx="29">
                  <c:v>0.66400000000000003</c:v>
                </c:pt>
                <c:pt idx="30">
                  <c:v>0.74750000000000005</c:v>
                </c:pt>
                <c:pt idx="31">
                  <c:v>0.83199999999999996</c:v>
                </c:pt>
                <c:pt idx="32">
                  <c:v>0.91900000000000004</c:v>
                </c:pt>
                <c:pt idx="33">
                  <c:v>1.0015000000000001</c:v>
                </c:pt>
                <c:pt idx="34">
                  <c:v>1.0865</c:v>
                </c:pt>
                <c:pt idx="35">
                  <c:v>1.1715</c:v>
                </c:pt>
              </c:numCache>
            </c:numRef>
          </c:xVal>
          <c:yVal>
            <c:numRef>
              <c:f>'Channel 1'!$B$30:$B$65</c:f>
              <c:numCache>
                <c:formatCode>General</c:formatCode>
                <c:ptCount val="36"/>
                <c:pt idx="0">
                  <c:v>-1.9900497512437811E-2</c:v>
                </c:pt>
                <c:pt idx="1">
                  <c:v>-1.8910176660860912E-2</c:v>
                </c:pt>
                <c:pt idx="2">
                  <c:v>-1.7919362867098058E-2</c:v>
                </c:pt>
                <c:pt idx="3">
                  <c:v>-1.6928055763007221E-2</c:v>
                </c:pt>
                <c:pt idx="4">
                  <c:v>-1.5936254980079681E-2</c:v>
                </c:pt>
                <c:pt idx="5">
                  <c:v>-1.4943960149439602E-2</c:v>
                </c:pt>
                <c:pt idx="6">
                  <c:v>-1.3951170901843548E-2</c:v>
                </c:pt>
                <c:pt idx="7">
                  <c:v>-1.2957886867680041E-2</c:v>
                </c:pt>
                <c:pt idx="8">
                  <c:v>-1.1964107676969093E-2</c:v>
                </c:pt>
                <c:pt idx="9">
                  <c:v>-1.0969832959361756E-2</c:v>
                </c:pt>
                <c:pt idx="10">
                  <c:v>-9.9750623441396506E-3</c:v>
                </c:pt>
                <c:pt idx="11">
                  <c:v>-8.979795460214518E-3</c:v>
                </c:pt>
                <c:pt idx="12">
                  <c:v>-7.9840319361277438E-3</c:v>
                </c:pt>
                <c:pt idx="13">
                  <c:v>-6.9877714000499127E-3</c:v>
                </c:pt>
                <c:pt idx="14">
                  <c:v>-5.9910134797803291E-3</c:v>
                </c:pt>
                <c:pt idx="15">
                  <c:v>-4.9937578027465668E-3</c:v>
                </c:pt>
                <c:pt idx="16">
                  <c:v>-3.996003996003996E-3</c:v>
                </c:pt>
                <c:pt idx="17">
                  <c:v>-2.9977516862353237E-3</c:v>
                </c:pt>
                <c:pt idx="18">
                  <c:v>-1.9990004997501249E-3</c:v>
                </c:pt>
                <c:pt idx="19">
                  <c:v>-9.9975006248437899E-4</c:v>
                </c:pt>
                <c:pt idx="20">
                  <c:v>0</c:v>
                </c:pt>
                <c:pt idx="21">
                  <c:v>0</c:v>
                </c:pt>
                <c:pt idx="22">
                  <c:v>9.9975006248437899E-4</c:v>
                </c:pt>
                <c:pt idx="23">
                  <c:v>1.9990004997501249E-3</c:v>
                </c:pt>
                <c:pt idx="24">
                  <c:v>2.9977516862353237E-3</c:v>
                </c:pt>
                <c:pt idx="25">
                  <c:v>3.996003996003996E-3</c:v>
                </c:pt>
                <c:pt idx="26">
                  <c:v>4.9937578027465668E-3</c:v>
                </c:pt>
                <c:pt idx="27">
                  <c:v>5.9910134797803291E-3</c:v>
                </c:pt>
                <c:pt idx="28">
                  <c:v>6.9877714000499127E-3</c:v>
                </c:pt>
                <c:pt idx="29">
                  <c:v>7.9840319361277438E-3</c:v>
                </c:pt>
                <c:pt idx="30">
                  <c:v>8.979795460214518E-3</c:v>
                </c:pt>
                <c:pt idx="31">
                  <c:v>9.9750623441396506E-3</c:v>
                </c:pt>
                <c:pt idx="32">
                  <c:v>1.0969832959361756E-2</c:v>
                </c:pt>
                <c:pt idx="33">
                  <c:v>1.1964107676969093E-2</c:v>
                </c:pt>
                <c:pt idx="34">
                  <c:v>1.2957886867680041E-2</c:v>
                </c:pt>
                <c:pt idx="35">
                  <c:v>1.3951170901843548E-2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043-489D-9462-3F8ED5CF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888272"/>
        <c:axId val="271888664"/>
      </c:scatterChart>
      <c:valAx>
        <c:axId val="27188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88664"/>
        <c:crosses val="autoZero"/>
        <c:crossBetween val="midCat"/>
      </c:valAx>
      <c:valAx>
        <c:axId val="27188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8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'Channel 2'!$I$7:$I$27</c:f>
              <c:numCache>
                <c:formatCode>General</c:formatCode>
                <c:ptCount val="21"/>
                <c:pt idx="0">
                  <c:v>1.3000000000000001E-2</c:v>
                </c:pt>
                <c:pt idx="1">
                  <c:v>-7.1499999999999994E-2</c:v>
                </c:pt>
                <c:pt idx="2">
                  <c:v>-0.1555</c:v>
                </c:pt>
                <c:pt idx="3">
                  <c:v>-0.23599999999999999</c:v>
                </c:pt>
                <c:pt idx="4">
                  <c:v>-0.3145</c:v>
                </c:pt>
                <c:pt idx="5">
                  <c:v>-0.39050000000000001</c:v>
                </c:pt>
                <c:pt idx="6">
                  <c:v>-0.45500000000000002</c:v>
                </c:pt>
                <c:pt idx="7">
                  <c:v>-0.50900000000000001</c:v>
                </c:pt>
                <c:pt idx="8">
                  <c:v>-0.56000000000000005</c:v>
                </c:pt>
                <c:pt idx="9">
                  <c:v>-0.60899999999999999</c:v>
                </c:pt>
                <c:pt idx="10">
                  <c:v>-0.65650000000000008</c:v>
                </c:pt>
                <c:pt idx="11">
                  <c:v>-0.70649999999999991</c:v>
                </c:pt>
                <c:pt idx="12">
                  <c:v>-0.75449999999999995</c:v>
                </c:pt>
                <c:pt idx="13">
                  <c:v>-0.80049999999999999</c:v>
                </c:pt>
                <c:pt idx="14">
                  <c:v>-0.84250000000000003</c:v>
                </c:pt>
                <c:pt idx="15">
                  <c:v>-0.85099999999999998</c:v>
                </c:pt>
                <c:pt idx="16">
                  <c:v>-0.85499999999999998</c:v>
                </c:pt>
                <c:pt idx="17">
                  <c:v>-0.85699999999999998</c:v>
                </c:pt>
                <c:pt idx="18">
                  <c:v>-0.85549999999999993</c:v>
                </c:pt>
                <c:pt idx="19">
                  <c:v>-0.85199999999999998</c:v>
                </c:pt>
                <c:pt idx="20">
                  <c:v>-0.85099999999999998</c:v>
                </c:pt>
              </c:numCache>
            </c:numRef>
          </c:xVal>
          <c:yVal>
            <c:numRef>
              <c:f>'Channel 2'!$J$7:$J$27</c:f>
              <c:numCache>
                <c:formatCode>General</c:formatCode>
                <c:ptCount val="21"/>
                <c:pt idx="0">
                  <c:v>0</c:v>
                </c:pt>
                <c:pt idx="1">
                  <c:v>-9.9975006248437899E-4</c:v>
                </c:pt>
                <c:pt idx="2">
                  <c:v>-1.9990004997501249E-3</c:v>
                </c:pt>
                <c:pt idx="3">
                  <c:v>-2.9977516862353237E-3</c:v>
                </c:pt>
                <c:pt idx="4">
                  <c:v>-3.996003996003996E-3</c:v>
                </c:pt>
                <c:pt idx="5">
                  <c:v>-4.9937578027465668E-3</c:v>
                </c:pt>
                <c:pt idx="6">
                  <c:v>-5.9910134797803291E-3</c:v>
                </c:pt>
                <c:pt idx="7">
                  <c:v>-6.9877714000499127E-3</c:v>
                </c:pt>
                <c:pt idx="8">
                  <c:v>-7.9840319361277438E-3</c:v>
                </c:pt>
                <c:pt idx="9">
                  <c:v>-8.979795460214518E-3</c:v>
                </c:pt>
                <c:pt idx="10">
                  <c:v>-9.9750623441396506E-3</c:v>
                </c:pt>
                <c:pt idx="11">
                  <c:v>-1.0969832959361756E-2</c:v>
                </c:pt>
                <c:pt idx="12">
                  <c:v>-1.1964107676969093E-2</c:v>
                </c:pt>
                <c:pt idx="13">
                  <c:v>-1.2957886867680041E-2</c:v>
                </c:pt>
                <c:pt idx="14">
                  <c:v>-1.3951170901843548E-2</c:v>
                </c:pt>
                <c:pt idx="15">
                  <c:v>-1.4943960149439602E-2</c:v>
                </c:pt>
                <c:pt idx="16">
                  <c:v>-1.5936254980079681E-2</c:v>
                </c:pt>
                <c:pt idx="17">
                  <c:v>-1.6928055763007221E-2</c:v>
                </c:pt>
                <c:pt idx="18">
                  <c:v>-1.7919362867098058E-2</c:v>
                </c:pt>
                <c:pt idx="19">
                  <c:v>-1.8910176660860912E-2</c:v>
                </c:pt>
                <c:pt idx="20">
                  <c:v>-1.9900497512437811E-2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F25-4551-91DB-51283B255B32}"/>
            </c:ext>
          </c:extLst>
        </c:ser>
        <c:ser>
          <c:idx val="1"/>
          <c:order val="1"/>
          <c:tx>
            <c:v>Mean +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'Channel 2'!$D$7:$D$27</c:f>
              <c:numCache>
                <c:formatCode>General</c:formatCode>
                <c:ptCount val="21"/>
                <c:pt idx="0">
                  <c:v>1.8500000000000003E-2</c:v>
                </c:pt>
                <c:pt idx="1">
                  <c:v>0.108</c:v>
                </c:pt>
                <c:pt idx="2">
                  <c:v>0.20100000000000001</c:v>
                </c:pt>
                <c:pt idx="3">
                  <c:v>0.28600000000000003</c:v>
                </c:pt>
                <c:pt idx="4">
                  <c:v>0.36549999999999999</c:v>
                </c:pt>
                <c:pt idx="5">
                  <c:v>0.441</c:v>
                </c:pt>
                <c:pt idx="6">
                  <c:v>0.501</c:v>
                </c:pt>
                <c:pt idx="7">
                  <c:v>0.55449999999999999</c:v>
                </c:pt>
                <c:pt idx="8">
                  <c:v>0.60199999999999998</c:v>
                </c:pt>
                <c:pt idx="9">
                  <c:v>0.65450000000000008</c:v>
                </c:pt>
                <c:pt idx="10">
                  <c:v>0.70099999999999996</c:v>
                </c:pt>
                <c:pt idx="11">
                  <c:v>0.75550000000000006</c:v>
                </c:pt>
                <c:pt idx="12">
                  <c:v>0.80600000000000005</c:v>
                </c:pt>
                <c:pt idx="13">
                  <c:v>0.85650000000000004</c:v>
                </c:pt>
                <c:pt idx="14">
                  <c:v>0.90349999999999997</c:v>
                </c:pt>
                <c:pt idx="15">
                  <c:v>0.94899999999999995</c:v>
                </c:pt>
                <c:pt idx="16">
                  <c:v>1.0029999999999999</c:v>
                </c:pt>
                <c:pt idx="17">
                  <c:v>1.048</c:v>
                </c:pt>
                <c:pt idx="18">
                  <c:v>1.0954999999999999</c:v>
                </c:pt>
                <c:pt idx="19">
                  <c:v>1.1415</c:v>
                </c:pt>
                <c:pt idx="20">
                  <c:v>1.19</c:v>
                </c:pt>
              </c:numCache>
            </c:numRef>
          </c:xVal>
          <c:yVal>
            <c:numRef>
              <c:f>'Channel 2'!$E$7:$E$27</c:f>
              <c:numCache>
                <c:formatCode>General</c:formatCode>
                <c:ptCount val="21"/>
                <c:pt idx="0">
                  <c:v>0</c:v>
                </c:pt>
                <c:pt idx="1">
                  <c:v>9.9975006248437899E-4</c:v>
                </c:pt>
                <c:pt idx="2">
                  <c:v>1.9990004997501249E-3</c:v>
                </c:pt>
                <c:pt idx="3">
                  <c:v>2.9977516862353237E-3</c:v>
                </c:pt>
                <c:pt idx="4">
                  <c:v>3.996003996003996E-3</c:v>
                </c:pt>
                <c:pt idx="5">
                  <c:v>4.9937578027465668E-3</c:v>
                </c:pt>
                <c:pt idx="6">
                  <c:v>5.9910134797803291E-3</c:v>
                </c:pt>
                <c:pt idx="7">
                  <c:v>6.9877714000499127E-3</c:v>
                </c:pt>
                <c:pt idx="8">
                  <c:v>7.9840319361277438E-3</c:v>
                </c:pt>
                <c:pt idx="9">
                  <c:v>8.979795460214518E-3</c:v>
                </c:pt>
                <c:pt idx="10">
                  <c:v>9.9750623441396506E-3</c:v>
                </c:pt>
                <c:pt idx="11">
                  <c:v>1.0969832959361756E-2</c:v>
                </c:pt>
                <c:pt idx="12">
                  <c:v>1.1964107676969093E-2</c:v>
                </c:pt>
                <c:pt idx="13">
                  <c:v>1.2957886867680041E-2</c:v>
                </c:pt>
                <c:pt idx="14">
                  <c:v>1.3951170901843548E-2</c:v>
                </c:pt>
                <c:pt idx="15">
                  <c:v>1.4943960149439602E-2</c:v>
                </c:pt>
                <c:pt idx="16">
                  <c:v>1.5936254980079681E-2</c:v>
                </c:pt>
                <c:pt idx="17">
                  <c:v>1.6928055763007221E-2</c:v>
                </c:pt>
                <c:pt idx="18">
                  <c:v>1.7919362867098058E-2</c:v>
                </c:pt>
                <c:pt idx="19">
                  <c:v>1.8910176660860912E-2</c:v>
                </c:pt>
                <c:pt idx="20">
                  <c:v>1.9900497512437811E-2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F25-4551-91DB-51283B255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08200"/>
        <c:axId val="223611336"/>
      </c:scatterChart>
      <c:valAx>
        <c:axId val="22360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11336"/>
        <c:crosses val="autoZero"/>
        <c:crossBetween val="midCat"/>
      </c:valAx>
      <c:valAx>
        <c:axId val="22361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08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188274732985111E-2"/>
          <c:y val="2.1551779291387952E-2"/>
          <c:w val="0.94987619353336195"/>
          <c:h val="0.87188812532474103"/>
        </c:manualLayout>
      </c:layout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'Channel 2'!$C$44:$C$50</c:f>
              <c:numCache>
                <c:formatCode>General</c:formatCode>
                <c:ptCount val="7"/>
                <c:pt idx="0">
                  <c:v>13.000000000000002</c:v>
                </c:pt>
                <c:pt idx="1">
                  <c:v>18.500000000000004</c:v>
                </c:pt>
                <c:pt idx="2">
                  <c:v>108</c:v>
                </c:pt>
                <c:pt idx="3">
                  <c:v>201</c:v>
                </c:pt>
                <c:pt idx="4">
                  <c:v>286.00000000000006</c:v>
                </c:pt>
                <c:pt idx="5">
                  <c:v>365.5</c:v>
                </c:pt>
                <c:pt idx="6">
                  <c:v>441</c:v>
                </c:pt>
              </c:numCache>
            </c:numRef>
          </c:xVal>
          <c:yVal>
            <c:numRef>
              <c:f>'Channel 2'!$D$44:$D$50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0.99975006248437903</c:v>
                </c:pt>
                <c:pt idx="3">
                  <c:v>1.9990004997501249</c:v>
                </c:pt>
                <c:pt idx="4">
                  <c:v>2.9977516862353237</c:v>
                </c:pt>
                <c:pt idx="5">
                  <c:v>3.9960039960039961</c:v>
                </c:pt>
                <c:pt idx="6">
                  <c:v>4.9937578027465666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FC7-4BBF-A734-413CA8BE6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810960"/>
        <c:axId val="227811352"/>
      </c:scatterChart>
      <c:valAx>
        <c:axId val="22781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11352"/>
        <c:crosses val="autoZero"/>
        <c:crossBetween val="midCat"/>
      </c:valAx>
      <c:valAx>
        <c:axId val="22781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1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'Channel 1 #2'!$G$7:$G$27</c:f>
              <c:numCache>
                <c:formatCode>General</c:formatCode>
                <c:ptCount val="21"/>
              </c:numCache>
            </c:numRef>
          </c:xVal>
          <c:yVal>
            <c:numRef>
              <c:f>'Channel 1 #2'!$H$7:$H$27</c:f>
              <c:numCache>
                <c:formatCode>General</c:formatCode>
                <c:ptCount val="2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8A8-4F64-9DCB-D30C93C3256D}"/>
            </c:ext>
          </c:extLst>
        </c:ser>
        <c:ser>
          <c:idx val="2"/>
          <c:order val="1"/>
          <c:marker>
            <c:symbol val="none"/>
          </c:marke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'Channel 1 #2'!$C$9:$C$38</c:f>
              <c:numCache>
                <c:formatCode>General</c:formatCode>
                <c:ptCount val="30"/>
                <c:pt idx="0">
                  <c:v>-584.9</c:v>
                </c:pt>
                <c:pt idx="1">
                  <c:v>-529</c:v>
                </c:pt>
                <c:pt idx="2">
                  <c:v>-476.7</c:v>
                </c:pt>
                <c:pt idx="3">
                  <c:v>-422.7</c:v>
                </c:pt>
                <c:pt idx="4">
                  <c:v>-365.3</c:v>
                </c:pt>
                <c:pt idx="5">
                  <c:v>-309.5</c:v>
                </c:pt>
                <c:pt idx="6">
                  <c:v>-253</c:v>
                </c:pt>
                <c:pt idx="7">
                  <c:v>-200.6</c:v>
                </c:pt>
                <c:pt idx="8">
                  <c:v>-146.69999999999999</c:v>
                </c:pt>
                <c:pt idx="9">
                  <c:v>-90</c:v>
                </c:pt>
                <c:pt idx="10">
                  <c:v>-38.700000000000003</c:v>
                </c:pt>
                <c:pt idx="11">
                  <c:v>35</c:v>
                </c:pt>
                <c:pt idx="12">
                  <c:v>65.5</c:v>
                </c:pt>
                <c:pt idx="13">
                  <c:v>94.2</c:v>
                </c:pt>
                <c:pt idx="14">
                  <c:v>121.6</c:v>
                </c:pt>
                <c:pt idx="15">
                  <c:v>148.6</c:v>
                </c:pt>
                <c:pt idx="16">
                  <c:v>174.7</c:v>
                </c:pt>
                <c:pt idx="17">
                  <c:v>210</c:v>
                </c:pt>
                <c:pt idx="18">
                  <c:v>240.4</c:v>
                </c:pt>
                <c:pt idx="19">
                  <c:v>266.89999999999998</c:v>
                </c:pt>
                <c:pt idx="20">
                  <c:v>291.60000000000002</c:v>
                </c:pt>
                <c:pt idx="21">
                  <c:v>317.3</c:v>
                </c:pt>
                <c:pt idx="22">
                  <c:v>347.8</c:v>
                </c:pt>
                <c:pt idx="23">
                  <c:v>375.6</c:v>
                </c:pt>
                <c:pt idx="24">
                  <c:v>402</c:v>
                </c:pt>
                <c:pt idx="25">
                  <c:v>429.6</c:v>
                </c:pt>
                <c:pt idx="26">
                  <c:v>455.8</c:v>
                </c:pt>
                <c:pt idx="27">
                  <c:v>481.8</c:v>
                </c:pt>
                <c:pt idx="28">
                  <c:v>510.4</c:v>
                </c:pt>
                <c:pt idx="29">
                  <c:v>538.1</c:v>
                </c:pt>
              </c:numCache>
            </c:numRef>
          </c:xVal>
          <c:yVal>
            <c:numRef>
              <c:f>'Channel 1 #2'!$B$9:$B$38</c:f>
              <c:numCache>
                <c:formatCode>General</c:formatCode>
                <c:ptCount val="30"/>
                <c:pt idx="0">
                  <c:v>-2.0839580209895052</c:v>
                </c:pt>
                <c:pt idx="1">
                  <c:v>-1.8756559548203309</c:v>
                </c:pt>
                <c:pt idx="2">
                  <c:v>-1.6673330667732906</c:v>
                </c:pt>
                <c:pt idx="3">
                  <c:v>-1.4589893537261958</c:v>
                </c:pt>
                <c:pt idx="4">
                  <c:v>-1.2506248125562331</c:v>
                </c:pt>
                <c:pt idx="5">
                  <c:v>-1.0422394401399651</c:v>
                </c:pt>
                <c:pt idx="6">
                  <c:v>-0.83383323335332926</c:v>
                </c:pt>
                <c:pt idx="7">
                  <c:v>-0.62540618907163925</c:v>
                </c:pt>
                <c:pt idx="8">
                  <c:v>-0.41695830416958302</c:v>
                </c:pt>
                <c:pt idx="9">
                  <c:v>-0.20848957552122394</c:v>
                </c:pt>
                <c:pt idx="10">
                  <c:v>0</c:v>
                </c:pt>
                <c:pt idx="11">
                  <c:v>0.20848957552122394</c:v>
                </c:pt>
                <c:pt idx="12">
                  <c:v>0.3127265455090868</c:v>
                </c:pt>
                <c:pt idx="13">
                  <c:v>0.41695830416958302</c:v>
                </c:pt>
                <c:pt idx="14">
                  <c:v>0.52118485189351327</c:v>
                </c:pt>
                <c:pt idx="15">
                  <c:v>0.62540618907163925</c:v>
                </c:pt>
                <c:pt idx="16">
                  <c:v>0.72962231609468342</c:v>
                </c:pt>
                <c:pt idx="17">
                  <c:v>0.83383323335332926</c:v>
                </c:pt>
                <c:pt idx="18">
                  <c:v>0.9380389412382214</c:v>
                </c:pt>
                <c:pt idx="19">
                  <c:v>1.0422394401399651</c:v>
                </c:pt>
                <c:pt idx="20">
                  <c:v>1.1464347304491265</c:v>
                </c:pt>
                <c:pt idx="21">
                  <c:v>1.2506248125562331</c:v>
                </c:pt>
                <c:pt idx="22">
                  <c:v>1.3548096868517732</c:v>
                </c:pt>
                <c:pt idx="23">
                  <c:v>1.4589893537261958</c:v>
                </c:pt>
                <c:pt idx="24">
                  <c:v>1.5631638135699113</c:v>
                </c:pt>
                <c:pt idx="25">
                  <c:v>1.6673330667732906</c:v>
                </c:pt>
                <c:pt idx="26">
                  <c:v>1.7714971137266662</c:v>
                </c:pt>
                <c:pt idx="27">
                  <c:v>1.8756559548203309</c:v>
                </c:pt>
                <c:pt idx="28">
                  <c:v>1.9798095904445387</c:v>
                </c:pt>
                <c:pt idx="29">
                  <c:v>2.0839580209895052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812528"/>
        <c:axId val="227812920"/>
      </c:scatterChart>
      <c:valAx>
        <c:axId val="22781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12920"/>
        <c:crosses val="autoZero"/>
        <c:crossBetween val="midCat"/>
      </c:valAx>
      <c:valAx>
        <c:axId val="22781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1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5</xdr:row>
      <xdr:rowOff>119061</xdr:rowOff>
    </xdr:from>
    <xdr:to>
      <xdr:col>23</xdr:col>
      <xdr:colOff>495300</xdr:colOff>
      <xdr:row>30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17</xdr:col>
      <xdr:colOff>19050</xdr:colOff>
      <xdr:row>57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5</xdr:row>
      <xdr:rowOff>119061</xdr:rowOff>
    </xdr:from>
    <xdr:to>
      <xdr:col>23</xdr:col>
      <xdr:colOff>495300</xdr:colOff>
      <xdr:row>30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17</xdr:col>
      <xdr:colOff>19050</xdr:colOff>
      <xdr:row>57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90486</xdr:rowOff>
    </xdr:from>
    <xdr:to>
      <xdr:col>19</xdr:col>
      <xdr:colOff>38100</xdr:colOff>
      <xdr:row>31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1"/>
  <sheetViews>
    <sheetView topLeftCell="F7" workbookViewId="0">
      <selection activeCell="K16" sqref="K16"/>
    </sheetView>
  </sheetViews>
  <sheetFormatPr defaultColWidth="8.85546875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  <c r="B3">
        <v>4000</v>
      </c>
    </row>
    <row r="4" spans="1:10" x14ac:dyDescent="0.25">
      <c r="A4" t="s">
        <v>2</v>
      </c>
      <c r="B4">
        <v>4</v>
      </c>
      <c r="H4" t="s">
        <v>3</v>
      </c>
    </row>
    <row r="5" spans="1:10" x14ac:dyDescent="0.25">
      <c r="B5" t="s">
        <v>4</v>
      </c>
    </row>
    <row r="6" spans="1:10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8</v>
      </c>
      <c r="J6" t="s">
        <v>9</v>
      </c>
    </row>
    <row r="7" spans="1:10" x14ac:dyDescent="0.25">
      <c r="A7">
        <v>0</v>
      </c>
      <c r="B7">
        <v>-8.0000000000000002E-3</v>
      </c>
      <c r="C7">
        <v>-1.2999999999999999E-2</v>
      </c>
      <c r="D7">
        <f>AVERAGE(B7:C7)</f>
        <v>-1.0499999999999999E-2</v>
      </c>
      <c r="E7">
        <f t="shared" ref="E7:E27" si="0">$B$4*A7/(A7+$B$3)</f>
        <v>0</v>
      </c>
      <c r="G7">
        <v>0</v>
      </c>
      <c r="H7">
        <v>-1.4999999999999999E-2</v>
      </c>
      <c r="I7">
        <f>AVERAGE(G7:H7)</f>
        <v>-7.4999999999999997E-3</v>
      </c>
      <c r="J7">
        <f>-$B$4*$A7/($A7+$B$3)</f>
        <v>0</v>
      </c>
    </row>
    <row r="8" spans="1:10" x14ac:dyDescent="0.25">
      <c r="A8">
        <v>1</v>
      </c>
      <c r="B8">
        <v>7.4999999999999997E-2</v>
      </c>
      <c r="C8">
        <v>6.9000000000000006E-2</v>
      </c>
      <c r="D8">
        <f t="shared" ref="D8:D27" si="1">AVERAGE(B8:C8)</f>
        <v>7.2000000000000008E-2</v>
      </c>
      <c r="E8">
        <f t="shared" si="0"/>
        <v>9.9975006248437899E-4</v>
      </c>
      <c r="F8">
        <f>D8/E8</f>
        <v>72.018000000000001</v>
      </c>
      <c r="G8">
        <v>-9.6000000000000002E-2</v>
      </c>
      <c r="H8">
        <v>-0.1</v>
      </c>
      <c r="I8">
        <f t="shared" ref="I8:I25" si="2">AVERAGE(G8:H8)</f>
        <v>-9.8000000000000004E-2</v>
      </c>
      <c r="J8">
        <f t="shared" ref="J8:J27" si="3">-$B$4*$A8/($A8+$B$3)</f>
        <v>-9.9975006248437899E-4</v>
      </c>
    </row>
    <row r="9" spans="1:10" x14ac:dyDescent="0.25">
      <c r="A9">
        <v>2</v>
      </c>
      <c r="B9">
        <v>0.16</v>
      </c>
      <c r="C9">
        <v>0.154</v>
      </c>
      <c r="D9">
        <f t="shared" si="1"/>
        <v>0.157</v>
      </c>
      <c r="E9">
        <f t="shared" si="0"/>
        <v>1.9990004997501249E-3</v>
      </c>
      <c r="F9">
        <f t="shared" ref="F9:F27" si="4">D9/E9</f>
        <v>78.53925000000001</v>
      </c>
      <c r="G9">
        <v>-0.17899999999999999</v>
      </c>
      <c r="H9">
        <v>-0.183</v>
      </c>
      <c r="I9">
        <f t="shared" si="2"/>
        <v>-0.18099999999999999</v>
      </c>
      <c r="J9">
        <f t="shared" si="3"/>
        <v>-1.9990004997501249E-3</v>
      </c>
    </row>
    <row r="10" spans="1:10" x14ac:dyDescent="0.25">
      <c r="A10">
        <v>3</v>
      </c>
      <c r="B10">
        <v>0.24399999999999999</v>
      </c>
      <c r="C10">
        <v>0.23799999999999999</v>
      </c>
      <c r="D10">
        <f t="shared" si="1"/>
        <v>0.24099999999999999</v>
      </c>
      <c r="E10">
        <f t="shared" si="0"/>
        <v>2.9977516862353237E-3</v>
      </c>
      <c r="F10">
        <f t="shared" si="4"/>
        <v>80.393583333333325</v>
      </c>
      <c r="G10">
        <v>-0.26200000000000001</v>
      </c>
      <c r="H10">
        <v>-0.26600000000000001</v>
      </c>
      <c r="I10">
        <f t="shared" si="2"/>
        <v>-0.26400000000000001</v>
      </c>
      <c r="J10">
        <f t="shared" si="3"/>
        <v>-2.9977516862353237E-3</v>
      </c>
    </row>
    <row r="11" spans="1:10" x14ac:dyDescent="0.25">
      <c r="A11">
        <v>4</v>
      </c>
      <c r="B11">
        <v>0.32900000000000001</v>
      </c>
      <c r="C11">
        <v>0.32200000000000001</v>
      </c>
      <c r="D11">
        <f t="shared" si="1"/>
        <v>0.32550000000000001</v>
      </c>
      <c r="E11">
        <f t="shared" si="0"/>
        <v>3.996003996003996E-3</v>
      </c>
      <c r="F11">
        <f t="shared" si="4"/>
        <v>81.456375000000008</v>
      </c>
      <c r="G11">
        <v>-0.34499999999999997</v>
      </c>
      <c r="H11">
        <v>-0.35</v>
      </c>
      <c r="I11">
        <f t="shared" si="2"/>
        <v>-0.34749999999999998</v>
      </c>
      <c r="J11">
        <f t="shared" si="3"/>
        <v>-3.996003996003996E-3</v>
      </c>
    </row>
    <row r="12" spans="1:10" x14ac:dyDescent="0.25">
      <c r="A12">
        <v>5</v>
      </c>
      <c r="B12">
        <v>0.41399999999999998</v>
      </c>
      <c r="C12">
        <v>0.40500000000000003</v>
      </c>
      <c r="D12">
        <f t="shared" si="1"/>
        <v>0.40949999999999998</v>
      </c>
      <c r="E12">
        <f t="shared" si="0"/>
        <v>4.9937578027465668E-3</v>
      </c>
      <c r="F12">
        <f t="shared" si="4"/>
        <v>82.002375000000001</v>
      </c>
      <c r="G12">
        <v>-0.42699999999999999</v>
      </c>
      <c r="H12">
        <v>-0.433</v>
      </c>
      <c r="I12">
        <f t="shared" si="2"/>
        <v>-0.43</v>
      </c>
      <c r="J12">
        <f t="shared" si="3"/>
        <v>-4.9937578027465668E-3</v>
      </c>
    </row>
    <row r="13" spans="1:10" x14ac:dyDescent="0.25">
      <c r="A13">
        <v>6</v>
      </c>
      <c r="B13">
        <v>0.5</v>
      </c>
      <c r="C13">
        <v>0.49199999999999999</v>
      </c>
      <c r="D13">
        <f t="shared" si="1"/>
        <v>0.496</v>
      </c>
      <c r="E13">
        <f t="shared" si="0"/>
        <v>5.9910134797803291E-3</v>
      </c>
      <c r="F13">
        <f t="shared" si="4"/>
        <v>82.790666666666667</v>
      </c>
      <c r="G13">
        <v>-0.51</v>
      </c>
      <c r="H13">
        <v>-0.51500000000000001</v>
      </c>
      <c r="I13">
        <f t="shared" si="2"/>
        <v>-0.51249999999999996</v>
      </c>
      <c r="J13">
        <f t="shared" si="3"/>
        <v>-5.9910134797803291E-3</v>
      </c>
    </row>
    <row r="14" spans="1:10" x14ac:dyDescent="0.25">
      <c r="A14">
        <v>7</v>
      </c>
      <c r="B14">
        <v>0.58299999999999996</v>
      </c>
      <c r="C14">
        <v>0.57599999999999996</v>
      </c>
      <c r="D14">
        <f t="shared" si="1"/>
        <v>0.5794999999999999</v>
      </c>
      <c r="E14">
        <f t="shared" si="0"/>
        <v>6.9877714000499127E-3</v>
      </c>
      <c r="F14">
        <f t="shared" si="4"/>
        <v>82.930589285714277</v>
      </c>
      <c r="G14">
        <v>-0.59299999999999997</v>
      </c>
      <c r="H14">
        <v>-0.59599999999999997</v>
      </c>
      <c r="I14">
        <f t="shared" si="2"/>
        <v>-0.59450000000000003</v>
      </c>
      <c r="J14">
        <f t="shared" si="3"/>
        <v>-6.9877714000499127E-3</v>
      </c>
    </row>
    <row r="15" spans="1:10" x14ac:dyDescent="0.25">
      <c r="A15">
        <v>8</v>
      </c>
      <c r="B15">
        <v>0.66700000000000004</v>
      </c>
      <c r="C15">
        <v>0.66100000000000003</v>
      </c>
      <c r="D15">
        <f t="shared" si="1"/>
        <v>0.66400000000000003</v>
      </c>
      <c r="E15">
        <f t="shared" si="0"/>
        <v>7.9840319361277438E-3</v>
      </c>
      <c r="F15">
        <f t="shared" si="4"/>
        <v>83.166000000000011</v>
      </c>
      <c r="G15">
        <v>-0.67300000000000004</v>
      </c>
      <c r="H15">
        <v>-0.67800000000000005</v>
      </c>
      <c r="I15">
        <f t="shared" si="2"/>
        <v>-0.67549999999999999</v>
      </c>
      <c r="J15">
        <f t="shared" si="3"/>
        <v>-7.9840319361277438E-3</v>
      </c>
    </row>
    <row r="16" spans="1:10" x14ac:dyDescent="0.25">
      <c r="A16">
        <v>9</v>
      </c>
      <c r="B16">
        <v>0.751</v>
      </c>
      <c r="C16">
        <v>0.74399999999999999</v>
      </c>
      <c r="D16">
        <f t="shared" si="1"/>
        <v>0.74750000000000005</v>
      </c>
      <c r="E16">
        <f t="shared" si="0"/>
        <v>8.979795460214518E-3</v>
      </c>
      <c r="F16">
        <f t="shared" si="4"/>
        <v>83.242430555555558</v>
      </c>
      <c r="G16">
        <v>-0.75800000000000001</v>
      </c>
      <c r="H16">
        <v>-0.76100000000000001</v>
      </c>
      <c r="I16">
        <f t="shared" si="2"/>
        <v>-0.75950000000000006</v>
      </c>
      <c r="J16">
        <f t="shared" si="3"/>
        <v>-8.979795460214518E-3</v>
      </c>
    </row>
    <row r="17" spans="1:10" x14ac:dyDescent="0.25">
      <c r="A17">
        <v>10</v>
      </c>
      <c r="B17">
        <v>0.83499999999999996</v>
      </c>
      <c r="C17">
        <v>0.82899999999999996</v>
      </c>
      <c r="D17">
        <f t="shared" si="1"/>
        <v>0.83199999999999996</v>
      </c>
      <c r="E17">
        <f t="shared" si="0"/>
        <v>9.9750623441396506E-3</v>
      </c>
      <c r="F17">
        <f t="shared" si="4"/>
        <v>83.408000000000001</v>
      </c>
      <c r="G17">
        <v>-0.83599999999999997</v>
      </c>
      <c r="H17">
        <v>-0.84099999999999997</v>
      </c>
      <c r="I17">
        <f t="shared" si="2"/>
        <v>-0.83850000000000002</v>
      </c>
      <c r="J17">
        <f t="shared" si="3"/>
        <v>-9.9750623441396506E-3</v>
      </c>
    </row>
    <row r="18" spans="1:10" x14ac:dyDescent="0.25">
      <c r="A18">
        <v>11</v>
      </c>
      <c r="B18">
        <v>0.92200000000000004</v>
      </c>
      <c r="C18">
        <v>0.91600000000000004</v>
      </c>
      <c r="D18">
        <f t="shared" si="1"/>
        <v>0.91900000000000004</v>
      </c>
      <c r="E18">
        <f t="shared" si="0"/>
        <v>1.0969832959361756E-2</v>
      </c>
      <c r="F18">
        <f t="shared" si="4"/>
        <v>83.775204545454542</v>
      </c>
      <c r="G18">
        <v>-0.91300000000000003</v>
      </c>
      <c r="H18">
        <v>-0.92300000000000004</v>
      </c>
      <c r="I18">
        <f t="shared" si="2"/>
        <v>-0.91800000000000004</v>
      </c>
      <c r="J18">
        <f t="shared" si="3"/>
        <v>-1.0969832959361756E-2</v>
      </c>
    </row>
    <row r="19" spans="1:10" x14ac:dyDescent="0.25">
      <c r="A19">
        <v>12</v>
      </c>
      <c r="B19">
        <v>1.0069999999999999</v>
      </c>
      <c r="C19">
        <v>0.996</v>
      </c>
      <c r="D19">
        <f t="shared" si="1"/>
        <v>1.0015000000000001</v>
      </c>
      <c r="E19">
        <f t="shared" si="0"/>
        <v>1.1964107676969093E-2</v>
      </c>
      <c r="F19">
        <f t="shared" si="4"/>
        <v>83.708708333333334</v>
      </c>
      <c r="G19">
        <v>-0.995</v>
      </c>
      <c r="H19">
        <v>-1.0029999999999999</v>
      </c>
      <c r="I19">
        <f t="shared" si="2"/>
        <v>-0.99899999999999989</v>
      </c>
      <c r="J19">
        <f t="shared" si="3"/>
        <v>-1.1964107676969093E-2</v>
      </c>
    </row>
    <row r="20" spans="1:10" x14ac:dyDescent="0.25">
      <c r="A20">
        <v>13</v>
      </c>
      <c r="B20">
        <v>1.091</v>
      </c>
      <c r="C20">
        <v>1.0820000000000001</v>
      </c>
      <c r="D20">
        <f t="shared" si="1"/>
        <v>1.0865</v>
      </c>
      <c r="E20">
        <f t="shared" si="0"/>
        <v>1.2957886867680041E-2</v>
      </c>
      <c r="F20">
        <f t="shared" si="4"/>
        <v>83.848548076923066</v>
      </c>
      <c r="G20">
        <v>-1.0720000000000001</v>
      </c>
      <c r="H20">
        <v>-1.0840000000000001</v>
      </c>
      <c r="I20">
        <f t="shared" si="2"/>
        <v>-1.0780000000000001</v>
      </c>
      <c r="J20">
        <f t="shared" si="3"/>
        <v>-1.2957886867680041E-2</v>
      </c>
    </row>
    <row r="21" spans="1:10" x14ac:dyDescent="0.25">
      <c r="A21">
        <v>14</v>
      </c>
      <c r="B21">
        <v>1.177</v>
      </c>
      <c r="C21">
        <v>1.1659999999999999</v>
      </c>
      <c r="D21">
        <f t="shared" si="1"/>
        <v>1.1715</v>
      </c>
      <c r="E21">
        <f t="shared" si="0"/>
        <v>1.3951170901843548E-2</v>
      </c>
      <c r="F21">
        <f t="shared" si="4"/>
        <v>83.971446428571426</v>
      </c>
      <c r="G21">
        <v>-1.151</v>
      </c>
      <c r="H21">
        <v>-1.165</v>
      </c>
      <c r="I21">
        <f>AVERAGE(G21:H21)</f>
        <v>-1.1579999999999999</v>
      </c>
      <c r="J21">
        <f t="shared" si="3"/>
        <v>-1.3951170901843548E-2</v>
      </c>
    </row>
    <row r="22" spans="1:10" x14ac:dyDescent="0.25">
      <c r="A22">
        <v>15</v>
      </c>
      <c r="B22">
        <v>1.2609999999999999</v>
      </c>
      <c r="C22">
        <v>1.25</v>
      </c>
      <c r="D22">
        <f t="shared" si="1"/>
        <v>1.2555000000000001</v>
      </c>
      <c r="E22">
        <f t="shared" si="0"/>
        <v>1.4943960149439602E-2</v>
      </c>
      <c r="F22">
        <f t="shared" si="4"/>
        <v>84.013874999999999</v>
      </c>
      <c r="G22">
        <v>-1.2310000000000001</v>
      </c>
      <c r="H22">
        <v>-1.242</v>
      </c>
      <c r="I22">
        <f t="shared" si="2"/>
        <v>-1.2364999999999999</v>
      </c>
      <c r="J22">
        <f t="shared" si="3"/>
        <v>-1.4943960149439602E-2</v>
      </c>
    </row>
    <row r="23" spans="1:10" x14ac:dyDescent="0.25">
      <c r="A23">
        <v>16</v>
      </c>
      <c r="B23">
        <v>1.3460000000000001</v>
      </c>
      <c r="C23">
        <v>1.3340000000000001</v>
      </c>
      <c r="D23">
        <f t="shared" si="1"/>
        <v>1.34</v>
      </c>
      <c r="E23">
        <f t="shared" si="0"/>
        <v>1.5936254980079681E-2</v>
      </c>
      <c r="F23">
        <f t="shared" si="4"/>
        <v>84.085000000000008</v>
      </c>
      <c r="G23">
        <v>-1.306</v>
      </c>
      <c r="H23">
        <v>-1.3220000000000001</v>
      </c>
      <c r="I23">
        <f t="shared" si="2"/>
        <v>-1.3140000000000001</v>
      </c>
      <c r="J23">
        <f t="shared" si="3"/>
        <v>-1.5936254980079681E-2</v>
      </c>
    </row>
    <row r="24" spans="1:10" x14ac:dyDescent="0.25">
      <c r="A24">
        <v>17</v>
      </c>
      <c r="B24">
        <v>1.43</v>
      </c>
      <c r="C24">
        <v>1.417</v>
      </c>
      <c r="D24">
        <f t="shared" si="1"/>
        <v>1.4235</v>
      </c>
      <c r="E24">
        <f t="shared" si="0"/>
        <v>1.6928055763007221E-2</v>
      </c>
      <c r="F24">
        <f t="shared" si="4"/>
        <v>84.091169117647055</v>
      </c>
      <c r="G24">
        <v>-1.3839999999999999</v>
      </c>
      <c r="H24">
        <v>-1.401</v>
      </c>
      <c r="I24">
        <f t="shared" si="2"/>
        <v>-1.3925000000000001</v>
      </c>
      <c r="J24">
        <f t="shared" si="3"/>
        <v>-1.6928055763007221E-2</v>
      </c>
    </row>
    <row r="25" spans="1:10" x14ac:dyDescent="0.25">
      <c r="A25">
        <v>18</v>
      </c>
      <c r="B25">
        <v>1.516</v>
      </c>
      <c r="C25">
        <v>1.5009999999999999</v>
      </c>
      <c r="D25">
        <f t="shared" si="1"/>
        <v>1.5085</v>
      </c>
      <c r="E25">
        <f t="shared" si="0"/>
        <v>1.7919362867098058E-2</v>
      </c>
      <c r="F25">
        <f t="shared" si="4"/>
        <v>84.182680555555564</v>
      </c>
      <c r="G25">
        <v>-1.4610000000000001</v>
      </c>
      <c r="H25">
        <v>-1.4770000000000001</v>
      </c>
      <c r="I25">
        <f t="shared" si="2"/>
        <v>-1.4690000000000001</v>
      </c>
      <c r="J25">
        <f t="shared" si="3"/>
        <v>-1.7919362867098058E-2</v>
      </c>
    </row>
    <row r="26" spans="1:10" x14ac:dyDescent="0.25">
      <c r="A26">
        <v>19</v>
      </c>
      <c r="B26">
        <v>1.6</v>
      </c>
      <c r="C26">
        <v>1.585</v>
      </c>
      <c r="D26">
        <f t="shared" si="1"/>
        <v>1.5925</v>
      </c>
      <c r="E26">
        <f t="shared" si="0"/>
        <v>1.8910176660860912E-2</v>
      </c>
      <c r="F26">
        <f t="shared" si="4"/>
        <v>84.213914473684213</v>
      </c>
      <c r="G26">
        <v>-1.5369999999999999</v>
      </c>
      <c r="H26">
        <v>-1.5569999999999999</v>
      </c>
      <c r="I26">
        <f>AVERAGE(G26:H26)</f>
        <v>-1.5469999999999999</v>
      </c>
      <c r="J26">
        <f t="shared" si="3"/>
        <v>-1.8910176660860912E-2</v>
      </c>
    </row>
    <row r="27" spans="1:10" x14ac:dyDescent="0.25">
      <c r="A27">
        <v>20</v>
      </c>
      <c r="B27">
        <v>1.6890000000000001</v>
      </c>
      <c r="C27">
        <v>1.6739999999999999</v>
      </c>
      <c r="D27">
        <f t="shared" si="1"/>
        <v>1.6815</v>
      </c>
      <c r="E27">
        <f t="shared" si="0"/>
        <v>1.9900497512437811E-2</v>
      </c>
      <c r="F27">
        <f t="shared" si="4"/>
        <v>84.495374999999996</v>
      </c>
      <c r="G27">
        <v>-1.6120000000000001</v>
      </c>
      <c r="H27">
        <v>-1.637</v>
      </c>
      <c r="I27">
        <f>AVERAGE(G27:H27)</f>
        <v>-1.6245000000000001</v>
      </c>
      <c r="J27">
        <f t="shared" si="3"/>
        <v>-1.9900497512437811E-2</v>
      </c>
    </row>
    <row r="29" spans="1:10" x14ac:dyDescent="0.25">
      <c r="A29" t="s">
        <v>13</v>
      </c>
      <c r="B29" t="s">
        <v>14</v>
      </c>
    </row>
    <row r="30" spans="1:10" x14ac:dyDescent="0.25">
      <c r="A30">
        <v>-1.6245000000000001</v>
      </c>
      <c r="B30">
        <v>-1.9900497512437811E-2</v>
      </c>
    </row>
    <row r="31" spans="1:10" x14ac:dyDescent="0.25">
      <c r="A31">
        <v>-1.5469999999999999</v>
      </c>
      <c r="B31">
        <v>-1.8910176660860912E-2</v>
      </c>
    </row>
    <row r="32" spans="1:10" x14ac:dyDescent="0.25">
      <c r="A32">
        <v>-1.4690000000000001</v>
      </c>
      <c r="B32">
        <v>-1.7919362867098058E-2</v>
      </c>
    </row>
    <row r="33" spans="1:2" x14ac:dyDescent="0.25">
      <c r="A33">
        <v>-1.3925000000000001</v>
      </c>
      <c r="B33">
        <v>-1.6928055763007221E-2</v>
      </c>
    </row>
    <row r="34" spans="1:2" x14ac:dyDescent="0.25">
      <c r="A34">
        <v>-1.3140000000000001</v>
      </c>
      <c r="B34">
        <v>-1.5936254980079681E-2</v>
      </c>
    </row>
    <row r="35" spans="1:2" x14ac:dyDescent="0.25">
      <c r="A35">
        <v>-1.2364999999999999</v>
      </c>
      <c r="B35">
        <v>-1.4943960149439602E-2</v>
      </c>
    </row>
    <row r="36" spans="1:2" x14ac:dyDescent="0.25">
      <c r="A36">
        <v>-1.1579999999999999</v>
      </c>
      <c r="B36">
        <v>-1.3951170901843548E-2</v>
      </c>
    </row>
    <row r="37" spans="1:2" x14ac:dyDescent="0.25">
      <c r="A37">
        <v>-1.0780000000000001</v>
      </c>
      <c r="B37">
        <v>-1.2957886867680041E-2</v>
      </c>
    </row>
    <row r="38" spans="1:2" x14ac:dyDescent="0.25">
      <c r="A38">
        <v>-0.99899999999999989</v>
      </c>
      <c r="B38">
        <v>-1.1964107676969093E-2</v>
      </c>
    </row>
    <row r="39" spans="1:2" x14ac:dyDescent="0.25">
      <c r="A39">
        <v>-0.91800000000000004</v>
      </c>
      <c r="B39">
        <v>-1.0969832959361756E-2</v>
      </c>
    </row>
    <row r="40" spans="1:2" x14ac:dyDescent="0.25">
      <c r="A40">
        <v>-0.83850000000000002</v>
      </c>
      <c r="B40">
        <v>-9.9750623441396506E-3</v>
      </c>
    </row>
    <row r="41" spans="1:2" x14ac:dyDescent="0.25">
      <c r="A41">
        <v>-0.75950000000000006</v>
      </c>
      <c r="B41">
        <v>-8.979795460214518E-3</v>
      </c>
    </row>
    <row r="42" spans="1:2" x14ac:dyDescent="0.25">
      <c r="A42">
        <v>-0.67549999999999999</v>
      </c>
      <c r="B42">
        <v>-7.9840319361277438E-3</v>
      </c>
    </row>
    <row r="43" spans="1:2" x14ac:dyDescent="0.25">
      <c r="A43">
        <v>-0.59450000000000003</v>
      </c>
      <c r="B43">
        <v>-6.9877714000499127E-3</v>
      </c>
    </row>
    <row r="44" spans="1:2" x14ac:dyDescent="0.25">
      <c r="A44">
        <v>-0.51249999999999996</v>
      </c>
      <c r="B44">
        <v>-5.9910134797803291E-3</v>
      </c>
    </row>
    <row r="45" spans="1:2" x14ac:dyDescent="0.25">
      <c r="A45">
        <v>-0.43</v>
      </c>
      <c r="B45">
        <v>-4.9937578027465668E-3</v>
      </c>
    </row>
    <row r="46" spans="1:2" x14ac:dyDescent="0.25">
      <c r="A46">
        <v>-0.34749999999999998</v>
      </c>
      <c r="B46">
        <v>-3.996003996003996E-3</v>
      </c>
    </row>
    <row r="47" spans="1:2" x14ac:dyDescent="0.25">
      <c r="A47">
        <v>-0.26400000000000001</v>
      </c>
      <c r="B47">
        <v>-2.9977516862353237E-3</v>
      </c>
    </row>
    <row r="48" spans="1:2" x14ac:dyDescent="0.25">
      <c r="A48">
        <v>-0.18099999999999999</v>
      </c>
      <c r="B48">
        <v>-1.9990004997501249E-3</v>
      </c>
    </row>
    <row r="49" spans="1:2" x14ac:dyDescent="0.25">
      <c r="A49">
        <v>-9.8000000000000004E-2</v>
      </c>
      <c r="B49">
        <v>-9.9975006248437899E-4</v>
      </c>
    </row>
    <row r="50" spans="1:2" x14ac:dyDescent="0.25">
      <c r="A50">
        <v>-1.0499999999999999E-2</v>
      </c>
      <c r="B50">
        <v>0</v>
      </c>
    </row>
    <row r="51" spans="1:2" x14ac:dyDescent="0.25">
      <c r="A51">
        <v>-7.4999999999999997E-3</v>
      </c>
      <c r="B51">
        <v>0</v>
      </c>
    </row>
    <row r="52" spans="1:2" x14ac:dyDescent="0.25">
      <c r="A52">
        <v>7.2000000000000008E-2</v>
      </c>
      <c r="B52">
        <v>9.9975006248437899E-4</v>
      </c>
    </row>
    <row r="53" spans="1:2" x14ac:dyDescent="0.25">
      <c r="A53">
        <v>0.157</v>
      </c>
      <c r="B53">
        <v>1.9990004997501249E-3</v>
      </c>
    </row>
    <row r="54" spans="1:2" x14ac:dyDescent="0.25">
      <c r="A54">
        <v>0.24099999999999999</v>
      </c>
      <c r="B54">
        <v>2.9977516862353237E-3</v>
      </c>
    </row>
    <row r="55" spans="1:2" x14ac:dyDescent="0.25">
      <c r="A55">
        <v>0.32550000000000001</v>
      </c>
      <c r="B55">
        <v>3.996003996003996E-3</v>
      </c>
    </row>
    <row r="56" spans="1:2" x14ac:dyDescent="0.25">
      <c r="A56">
        <v>0.40949999999999998</v>
      </c>
      <c r="B56">
        <v>4.9937578027465668E-3</v>
      </c>
    </row>
    <row r="57" spans="1:2" x14ac:dyDescent="0.25">
      <c r="A57">
        <v>0.496</v>
      </c>
      <c r="B57">
        <v>5.9910134797803291E-3</v>
      </c>
    </row>
    <row r="58" spans="1:2" x14ac:dyDescent="0.25">
      <c r="A58">
        <v>0.5794999999999999</v>
      </c>
      <c r="B58">
        <v>6.9877714000499127E-3</v>
      </c>
    </row>
    <row r="59" spans="1:2" x14ac:dyDescent="0.25">
      <c r="A59">
        <v>0.66400000000000003</v>
      </c>
      <c r="B59">
        <v>7.9840319361277438E-3</v>
      </c>
    </row>
    <row r="60" spans="1:2" x14ac:dyDescent="0.25">
      <c r="A60">
        <v>0.74750000000000005</v>
      </c>
      <c r="B60">
        <v>8.979795460214518E-3</v>
      </c>
    </row>
    <row r="61" spans="1:2" x14ac:dyDescent="0.25">
      <c r="A61">
        <v>0.83199999999999996</v>
      </c>
      <c r="B61">
        <v>9.9750623441396506E-3</v>
      </c>
    </row>
    <row r="62" spans="1:2" x14ac:dyDescent="0.25">
      <c r="A62">
        <v>0.91900000000000004</v>
      </c>
      <c r="B62">
        <v>1.0969832959361756E-2</v>
      </c>
    </row>
    <row r="63" spans="1:2" x14ac:dyDescent="0.25">
      <c r="A63">
        <v>1.0015000000000001</v>
      </c>
      <c r="B63">
        <v>1.1964107676969093E-2</v>
      </c>
    </row>
    <row r="64" spans="1:2" x14ac:dyDescent="0.25">
      <c r="A64">
        <v>1.0865</v>
      </c>
      <c r="B64">
        <v>1.2957886867680041E-2</v>
      </c>
    </row>
    <row r="65" spans="1:2" x14ac:dyDescent="0.25">
      <c r="A65">
        <v>1.1715</v>
      </c>
      <c r="B65">
        <v>1.3951170901843548E-2</v>
      </c>
    </row>
    <row r="66" spans="1:2" x14ac:dyDescent="0.25">
      <c r="A66">
        <v>1.2555000000000001</v>
      </c>
      <c r="B66">
        <v>1.4943960149439602E-2</v>
      </c>
    </row>
    <row r="67" spans="1:2" x14ac:dyDescent="0.25">
      <c r="A67">
        <v>1.34</v>
      </c>
      <c r="B67">
        <v>1.5936254980079681E-2</v>
      </c>
    </row>
    <row r="68" spans="1:2" x14ac:dyDescent="0.25">
      <c r="A68">
        <v>1.4235</v>
      </c>
      <c r="B68">
        <v>1.6928055763007221E-2</v>
      </c>
    </row>
    <row r="69" spans="1:2" x14ac:dyDescent="0.25">
      <c r="A69">
        <v>1.5085</v>
      </c>
      <c r="B69">
        <v>1.7919362867098058E-2</v>
      </c>
    </row>
    <row r="70" spans="1:2" x14ac:dyDescent="0.25">
      <c r="A70">
        <v>1.5925</v>
      </c>
      <c r="B70">
        <v>1.8910176660860912E-2</v>
      </c>
    </row>
    <row r="71" spans="1:2" x14ac:dyDescent="0.25">
      <c r="A71">
        <v>1.6815</v>
      </c>
      <c r="B71">
        <v>1.9900497512437811E-2</v>
      </c>
    </row>
  </sheetData>
  <sortState ref="A30:B71">
    <sortCondition ref="A30"/>
  </sortState>
  <phoneticPr fontId="3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5"/>
  <sheetViews>
    <sheetView tabSelected="1" topLeftCell="A13" workbookViewId="0">
      <selection activeCell="R49" sqref="R49"/>
    </sheetView>
  </sheetViews>
  <sheetFormatPr defaultColWidth="8.85546875" defaultRowHeight="15" x14ac:dyDescent="0.25"/>
  <cols>
    <col min="10" max="10" width="8.85546875" customWidth="1"/>
  </cols>
  <sheetData>
    <row r="1" spans="1:10" x14ac:dyDescent="0.25">
      <c r="A1" t="s">
        <v>0</v>
      </c>
    </row>
    <row r="3" spans="1:10" x14ac:dyDescent="0.25">
      <c r="A3" t="s">
        <v>1</v>
      </c>
      <c r="B3">
        <v>4000</v>
      </c>
    </row>
    <row r="4" spans="1:10" x14ac:dyDescent="0.25">
      <c r="A4" t="s">
        <v>2</v>
      </c>
      <c r="B4">
        <v>4</v>
      </c>
      <c r="H4" t="s">
        <v>3</v>
      </c>
    </row>
    <row r="5" spans="1:10" x14ac:dyDescent="0.25">
      <c r="B5" t="s">
        <v>4</v>
      </c>
    </row>
    <row r="6" spans="1:10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8</v>
      </c>
      <c r="J6" t="s">
        <v>9</v>
      </c>
    </row>
    <row r="7" spans="1:10" x14ac:dyDescent="0.25">
      <c r="A7">
        <v>0</v>
      </c>
      <c r="B7">
        <v>1.7000000000000001E-2</v>
      </c>
      <c r="C7">
        <v>0.02</v>
      </c>
      <c r="D7">
        <f>AVERAGE(B7:C7)</f>
        <v>1.8500000000000003E-2</v>
      </c>
      <c r="E7">
        <f t="shared" ref="E7:E27" si="0">$B$4*A7/(A7+$B$3)</f>
        <v>0</v>
      </c>
      <c r="G7">
        <v>0.01</v>
      </c>
      <c r="H7">
        <v>1.6E-2</v>
      </c>
      <c r="I7">
        <f>AVERAGE(G7:H7)</f>
        <v>1.3000000000000001E-2</v>
      </c>
      <c r="J7">
        <f>-$B$4*$A7/($A7+$B$3)</f>
        <v>0</v>
      </c>
    </row>
    <row r="8" spans="1:10" x14ac:dyDescent="0.25">
      <c r="A8">
        <v>1</v>
      </c>
      <c r="B8">
        <v>0.105</v>
      </c>
      <c r="C8">
        <v>0.111</v>
      </c>
      <c r="D8">
        <f t="shared" ref="D8:D27" si="1">AVERAGE(B8:C8)</f>
        <v>0.108</v>
      </c>
      <c r="E8">
        <f t="shared" si="0"/>
        <v>9.9975006248437899E-4</v>
      </c>
      <c r="F8">
        <f>D8/E8</f>
        <v>108.02699999999999</v>
      </c>
      <c r="G8">
        <v>-7.1999999999999995E-2</v>
      </c>
      <c r="H8">
        <v>-7.0999999999999994E-2</v>
      </c>
      <c r="I8">
        <f t="shared" ref="I8:I27" si="2">AVERAGE(G8:H8)</f>
        <v>-7.1499999999999994E-2</v>
      </c>
      <c r="J8">
        <f t="shared" ref="J8:J27" si="3">-$B$4*$A8/($A8+$B$3)</f>
        <v>-9.9975006248437899E-4</v>
      </c>
    </row>
    <row r="9" spans="1:10" x14ac:dyDescent="0.25">
      <c r="A9">
        <v>2</v>
      </c>
      <c r="B9">
        <v>0.192</v>
      </c>
      <c r="C9">
        <v>0.21</v>
      </c>
      <c r="D9">
        <f t="shared" si="1"/>
        <v>0.20100000000000001</v>
      </c>
      <c r="E9">
        <f t="shared" si="0"/>
        <v>1.9990004997501249E-3</v>
      </c>
      <c r="F9">
        <f t="shared" ref="F9:F27" si="4">D9/E9</f>
        <v>100.55025000000001</v>
      </c>
      <c r="G9">
        <v>-0.156</v>
      </c>
      <c r="H9">
        <v>-0.155</v>
      </c>
      <c r="I9">
        <f t="shared" si="2"/>
        <v>-0.1555</v>
      </c>
      <c r="J9">
        <f t="shared" si="3"/>
        <v>-1.9990004997501249E-3</v>
      </c>
    </row>
    <row r="10" spans="1:10" x14ac:dyDescent="0.25">
      <c r="A10">
        <v>3</v>
      </c>
      <c r="B10">
        <v>0.27600000000000002</v>
      </c>
      <c r="C10">
        <v>0.29599999999999999</v>
      </c>
      <c r="D10">
        <f t="shared" si="1"/>
        <v>0.28600000000000003</v>
      </c>
      <c r="E10">
        <f t="shared" si="0"/>
        <v>2.9977516862353237E-3</v>
      </c>
      <c r="F10">
        <f t="shared" si="4"/>
        <v>95.404833333333343</v>
      </c>
      <c r="G10">
        <f>-0.236</f>
        <v>-0.23599999999999999</v>
      </c>
      <c r="H10">
        <v>-0.23599999999999999</v>
      </c>
      <c r="I10">
        <f t="shared" si="2"/>
        <v>-0.23599999999999999</v>
      </c>
      <c r="J10">
        <f t="shared" si="3"/>
        <v>-2.9977516862353237E-3</v>
      </c>
    </row>
    <row r="11" spans="1:10" x14ac:dyDescent="0.25">
      <c r="A11">
        <v>4</v>
      </c>
      <c r="B11">
        <v>0.35799999999999998</v>
      </c>
      <c r="C11">
        <v>0.373</v>
      </c>
      <c r="D11">
        <f t="shared" si="1"/>
        <v>0.36549999999999999</v>
      </c>
      <c r="E11">
        <f t="shared" si="0"/>
        <v>3.996003996003996E-3</v>
      </c>
      <c r="F11">
        <f t="shared" si="4"/>
        <v>91.466374999999999</v>
      </c>
      <c r="G11">
        <v>-0.313</v>
      </c>
      <c r="H11">
        <v>-0.316</v>
      </c>
      <c r="I11">
        <f t="shared" si="2"/>
        <v>-0.3145</v>
      </c>
      <c r="J11">
        <f t="shared" si="3"/>
        <v>-3.996003996003996E-3</v>
      </c>
    </row>
    <row r="12" spans="1:10" x14ac:dyDescent="0.25">
      <c r="A12">
        <v>5</v>
      </c>
      <c r="B12">
        <v>0.434</v>
      </c>
      <c r="C12">
        <v>0.44800000000000001</v>
      </c>
      <c r="D12">
        <f t="shared" si="1"/>
        <v>0.441</v>
      </c>
      <c r="E12">
        <f t="shared" si="0"/>
        <v>4.9937578027465668E-3</v>
      </c>
      <c r="F12">
        <f t="shared" si="4"/>
        <v>88.310249999999996</v>
      </c>
      <c r="G12">
        <v>-0.38900000000000001</v>
      </c>
      <c r="H12">
        <v>-0.39200000000000002</v>
      </c>
      <c r="I12">
        <f t="shared" si="2"/>
        <v>-0.39050000000000001</v>
      </c>
      <c r="J12">
        <f t="shared" si="3"/>
        <v>-4.9937578027465668E-3</v>
      </c>
    </row>
    <row r="13" spans="1:10" x14ac:dyDescent="0.25">
      <c r="A13">
        <v>6</v>
      </c>
      <c r="B13">
        <v>0.501</v>
      </c>
      <c r="C13">
        <v>0.501</v>
      </c>
      <c r="D13">
        <f t="shared" si="1"/>
        <v>0.501</v>
      </c>
      <c r="E13">
        <f t="shared" si="0"/>
        <v>5.9910134797803291E-3</v>
      </c>
      <c r="F13">
        <f t="shared" si="4"/>
        <v>83.625250000000008</v>
      </c>
      <c r="G13">
        <v>-0.45700000000000002</v>
      </c>
      <c r="H13">
        <v>-0.45300000000000001</v>
      </c>
      <c r="I13">
        <f t="shared" si="2"/>
        <v>-0.45500000000000002</v>
      </c>
      <c r="J13">
        <f t="shared" si="3"/>
        <v>-5.9910134797803291E-3</v>
      </c>
    </row>
    <row r="14" spans="1:10" x14ac:dyDescent="0.25">
      <c r="A14">
        <v>7</v>
      </c>
      <c r="B14">
        <v>0.55800000000000005</v>
      </c>
      <c r="C14">
        <v>0.55100000000000005</v>
      </c>
      <c r="D14">
        <f t="shared" si="1"/>
        <v>0.55449999999999999</v>
      </c>
      <c r="E14">
        <f t="shared" si="0"/>
        <v>6.9877714000499127E-3</v>
      </c>
      <c r="F14">
        <f t="shared" si="4"/>
        <v>79.352910714285713</v>
      </c>
      <c r="G14">
        <v>-0.51400000000000001</v>
      </c>
      <c r="H14">
        <v>-0.504</v>
      </c>
      <c r="I14">
        <f t="shared" si="2"/>
        <v>-0.50900000000000001</v>
      </c>
      <c r="J14">
        <f t="shared" si="3"/>
        <v>-6.9877714000499127E-3</v>
      </c>
    </row>
    <row r="15" spans="1:10" x14ac:dyDescent="0.25">
      <c r="A15">
        <v>8</v>
      </c>
      <c r="B15">
        <v>0.60299999999999998</v>
      </c>
      <c r="C15">
        <v>0.60099999999999998</v>
      </c>
      <c r="D15">
        <f t="shared" si="1"/>
        <v>0.60199999999999998</v>
      </c>
      <c r="E15">
        <f t="shared" si="0"/>
        <v>7.9840319361277438E-3</v>
      </c>
      <c r="F15">
        <f t="shared" si="4"/>
        <v>75.400500000000008</v>
      </c>
      <c r="G15">
        <v>-0.56599999999999995</v>
      </c>
      <c r="H15">
        <v>-0.55400000000000005</v>
      </c>
      <c r="I15">
        <f t="shared" si="2"/>
        <v>-0.56000000000000005</v>
      </c>
      <c r="J15">
        <f t="shared" si="3"/>
        <v>-7.9840319361277438E-3</v>
      </c>
    </row>
    <row r="16" spans="1:10" x14ac:dyDescent="0.25">
      <c r="A16">
        <v>9</v>
      </c>
      <c r="B16">
        <v>0.66</v>
      </c>
      <c r="C16">
        <v>0.64900000000000002</v>
      </c>
      <c r="D16">
        <f t="shared" si="1"/>
        <v>0.65450000000000008</v>
      </c>
      <c r="E16">
        <f t="shared" si="0"/>
        <v>8.979795460214518E-3</v>
      </c>
      <c r="F16">
        <f t="shared" si="4"/>
        <v>72.885847222222225</v>
      </c>
      <c r="G16">
        <v>-0.61399999999999999</v>
      </c>
      <c r="H16">
        <v>-0.60399999999999998</v>
      </c>
      <c r="I16">
        <f t="shared" si="2"/>
        <v>-0.60899999999999999</v>
      </c>
      <c r="J16">
        <f t="shared" si="3"/>
        <v>-8.979795460214518E-3</v>
      </c>
    </row>
    <row r="17" spans="1:10" x14ac:dyDescent="0.25">
      <c r="A17">
        <v>10</v>
      </c>
      <c r="B17">
        <v>0.70099999999999996</v>
      </c>
      <c r="C17">
        <v>0.70099999999999996</v>
      </c>
      <c r="D17">
        <f t="shared" si="1"/>
        <v>0.70099999999999996</v>
      </c>
      <c r="E17">
        <f t="shared" si="0"/>
        <v>9.9750623441396506E-3</v>
      </c>
      <c r="F17">
        <f t="shared" si="4"/>
        <v>70.27525</v>
      </c>
      <c r="G17">
        <v>-0.66</v>
      </c>
      <c r="H17">
        <v>-0.65300000000000002</v>
      </c>
      <c r="I17">
        <f t="shared" si="2"/>
        <v>-0.65650000000000008</v>
      </c>
      <c r="J17">
        <f t="shared" si="3"/>
        <v>-9.9750623441396506E-3</v>
      </c>
    </row>
    <row r="18" spans="1:10" x14ac:dyDescent="0.25">
      <c r="A18">
        <v>11</v>
      </c>
      <c r="B18">
        <v>0.76100000000000001</v>
      </c>
      <c r="C18">
        <v>0.75</v>
      </c>
      <c r="D18">
        <f t="shared" si="1"/>
        <v>0.75550000000000006</v>
      </c>
      <c r="E18">
        <f t="shared" si="0"/>
        <v>1.0969832959361756E-2</v>
      </c>
      <c r="F18">
        <f t="shared" si="4"/>
        <v>68.870693181818183</v>
      </c>
      <c r="G18">
        <v>-0.71</v>
      </c>
      <c r="H18">
        <v>-0.70299999999999996</v>
      </c>
      <c r="I18">
        <f t="shared" si="2"/>
        <v>-0.70649999999999991</v>
      </c>
      <c r="J18">
        <f t="shared" si="3"/>
        <v>-1.0969832959361756E-2</v>
      </c>
    </row>
    <row r="19" spans="1:10" x14ac:dyDescent="0.25">
      <c r="A19">
        <v>12</v>
      </c>
      <c r="B19">
        <v>0.81299999999999994</v>
      </c>
      <c r="C19">
        <v>0.79900000000000004</v>
      </c>
      <c r="D19">
        <f t="shared" si="1"/>
        <v>0.80600000000000005</v>
      </c>
      <c r="E19">
        <f t="shared" si="0"/>
        <v>1.1964107676969093E-2</v>
      </c>
      <c r="F19">
        <f t="shared" si="4"/>
        <v>67.368166666666667</v>
      </c>
      <c r="G19">
        <v>-0.75800000000000001</v>
      </c>
      <c r="H19">
        <v>-0.751</v>
      </c>
      <c r="I19">
        <f t="shared" si="2"/>
        <v>-0.75449999999999995</v>
      </c>
      <c r="J19">
        <f t="shared" si="3"/>
        <v>-1.1964107676969093E-2</v>
      </c>
    </row>
    <row r="20" spans="1:10" x14ac:dyDescent="0.25">
      <c r="A20">
        <v>13</v>
      </c>
      <c r="B20">
        <v>0.86499999999999999</v>
      </c>
      <c r="C20">
        <v>0.84799999999999998</v>
      </c>
      <c r="D20">
        <f t="shared" si="1"/>
        <v>0.85650000000000004</v>
      </c>
      <c r="E20">
        <f t="shared" si="0"/>
        <v>1.2957886867680041E-2</v>
      </c>
      <c r="F20">
        <f t="shared" si="4"/>
        <v>66.098740384615382</v>
      </c>
      <c r="G20">
        <v>-0.80400000000000005</v>
      </c>
      <c r="H20">
        <v>-0.79700000000000004</v>
      </c>
      <c r="I20">
        <f t="shared" si="2"/>
        <v>-0.80049999999999999</v>
      </c>
      <c r="J20">
        <f t="shared" si="3"/>
        <v>-1.2957886867680041E-2</v>
      </c>
    </row>
    <row r="21" spans="1:10" x14ac:dyDescent="0.25">
      <c r="A21">
        <v>14</v>
      </c>
      <c r="B21">
        <v>0.91</v>
      </c>
      <c r="C21">
        <v>0.89700000000000002</v>
      </c>
      <c r="D21">
        <f t="shared" si="1"/>
        <v>0.90349999999999997</v>
      </c>
      <c r="E21">
        <f t="shared" si="0"/>
        <v>1.3951170901843548E-2</v>
      </c>
      <c r="F21">
        <f t="shared" si="4"/>
        <v>64.76158928571428</v>
      </c>
      <c r="G21">
        <v>-0.84799999999999998</v>
      </c>
      <c r="H21">
        <v>-0.83699999999999997</v>
      </c>
      <c r="I21">
        <f t="shared" si="2"/>
        <v>-0.84250000000000003</v>
      </c>
      <c r="J21">
        <f t="shared" si="3"/>
        <v>-1.3951170901843548E-2</v>
      </c>
    </row>
    <row r="22" spans="1:10" x14ac:dyDescent="0.25">
      <c r="A22">
        <v>15</v>
      </c>
      <c r="B22">
        <v>0.95599999999999996</v>
      </c>
      <c r="C22">
        <v>0.94199999999999995</v>
      </c>
      <c r="D22">
        <f t="shared" si="1"/>
        <v>0.94899999999999995</v>
      </c>
      <c r="E22">
        <f t="shared" si="0"/>
        <v>1.4943960149439602E-2</v>
      </c>
      <c r="F22">
        <f t="shared" si="4"/>
        <v>63.503916666666662</v>
      </c>
      <c r="G22">
        <v>-0.85</v>
      </c>
      <c r="H22">
        <v>-0.85199999999999998</v>
      </c>
      <c r="I22">
        <f t="shared" si="2"/>
        <v>-0.85099999999999998</v>
      </c>
      <c r="J22">
        <f t="shared" si="3"/>
        <v>-1.4943960149439602E-2</v>
      </c>
    </row>
    <row r="23" spans="1:10" x14ac:dyDescent="0.25">
      <c r="A23">
        <v>16</v>
      </c>
      <c r="B23">
        <v>1.0149999999999999</v>
      </c>
      <c r="C23">
        <v>0.99099999999999999</v>
      </c>
      <c r="D23">
        <f t="shared" si="1"/>
        <v>1.0029999999999999</v>
      </c>
      <c r="E23">
        <f t="shared" si="0"/>
        <v>1.5936254980079681E-2</v>
      </c>
      <c r="F23">
        <f t="shared" si="4"/>
        <v>62.938249999999996</v>
      </c>
      <c r="G23">
        <v>-0.85199999999999998</v>
      </c>
      <c r="H23">
        <v>-0.85799999999999998</v>
      </c>
      <c r="I23">
        <f t="shared" si="2"/>
        <v>-0.85499999999999998</v>
      </c>
      <c r="J23">
        <f t="shared" si="3"/>
        <v>-1.5936254980079681E-2</v>
      </c>
    </row>
    <row r="24" spans="1:10" x14ac:dyDescent="0.25">
      <c r="A24">
        <v>17</v>
      </c>
      <c r="B24">
        <v>1.0580000000000001</v>
      </c>
      <c r="C24">
        <v>1.038</v>
      </c>
      <c r="D24">
        <f t="shared" si="1"/>
        <v>1.048</v>
      </c>
      <c r="E24">
        <f t="shared" si="0"/>
        <v>1.6928055763007221E-2</v>
      </c>
      <c r="F24">
        <f t="shared" si="4"/>
        <v>61.909058823529406</v>
      </c>
      <c r="G24">
        <v>-0.85799999999999998</v>
      </c>
      <c r="H24">
        <v>-0.85599999999999998</v>
      </c>
      <c r="I24">
        <f t="shared" si="2"/>
        <v>-0.85699999999999998</v>
      </c>
      <c r="J24">
        <f t="shared" si="3"/>
        <v>-1.6928055763007221E-2</v>
      </c>
    </row>
    <row r="25" spans="1:10" x14ac:dyDescent="0.25">
      <c r="A25">
        <v>18</v>
      </c>
      <c r="B25">
        <v>1.103</v>
      </c>
      <c r="C25">
        <v>1.0880000000000001</v>
      </c>
      <c r="D25">
        <f t="shared" si="1"/>
        <v>1.0954999999999999</v>
      </c>
      <c r="E25">
        <f t="shared" si="0"/>
        <v>1.7919362867098058E-2</v>
      </c>
      <c r="F25">
        <f t="shared" si="4"/>
        <v>61.134986111111111</v>
      </c>
      <c r="G25">
        <v>-0.86</v>
      </c>
      <c r="H25">
        <v>-0.85099999999999998</v>
      </c>
      <c r="I25">
        <f t="shared" si="2"/>
        <v>-0.85549999999999993</v>
      </c>
      <c r="J25">
        <f t="shared" si="3"/>
        <v>-1.7919362867098058E-2</v>
      </c>
    </row>
    <row r="26" spans="1:10" x14ac:dyDescent="0.25">
      <c r="A26">
        <v>19</v>
      </c>
      <c r="B26">
        <v>1.151</v>
      </c>
      <c r="C26">
        <v>1.1319999999999999</v>
      </c>
      <c r="D26">
        <f t="shared" si="1"/>
        <v>1.1415</v>
      </c>
      <c r="E26">
        <f t="shared" si="0"/>
        <v>1.8910176660860912E-2</v>
      </c>
      <c r="F26">
        <f t="shared" si="4"/>
        <v>60.36432236842105</v>
      </c>
      <c r="G26">
        <v>-0.85799999999999998</v>
      </c>
      <c r="H26">
        <v>-0.84599999999999997</v>
      </c>
      <c r="I26">
        <f t="shared" si="2"/>
        <v>-0.85199999999999998</v>
      </c>
      <c r="J26">
        <f t="shared" si="3"/>
        <v>-1.8910176660860912E-2</v>
      </c>
    </row>
    <row r="27" spans="1:10" x14ac:dyDescent="0.25">
      <c r="A27">
        <v>20</v>
      </c>
      <c r="B27">
        <v>1.198</v>
      </c>
      <c r="C27">
        <v>1.1819999999999999</v>
      </c>
      <c r="D27">
        <f t="shared" si="1"/>
        <v>1.19</v>
      </c>
      <c r="E27">
        <f t="shared" si="0"/>
        <v>1.9900497512437811E-2</v>
      </c>
      <c r="F27">
        <f t="shared" si="4"/>
        <v>59.797499999999999</v>
      </c>
      <c r="G27">
        <v>-0.85</v>
      </c>
      <c r="H27">
        <v>-0.85199999999999998</v>
      </c>
      <c r="I27">
        <f t="shared" si="2"/>
        <v>-0.85099999999999998</v>
      </c>
      <c r="J27">
        <f t="shared" si="3"/>
        <v>-1.9900497512437811E-2</v>
      </c>
    </row>
    <row r="29" spans="1:10" x14ac:dyDescent="0.25">
      <c r="A29" t="s">
        <v>13</v>
      </c>
      <c r="B29" t="s">
        <v>14</v>
      </c>
    </row>
    <row r="30" spans="1:10" x14ac:dyDescent="0.25">
      <c r="A30">
        <v>-0.84250000000000003</v>
      </c>
      <c r="B30">
        <v>-1.3951170901843548E-2</v>
      </c>
      <c r="C30">
        <f>1000*A30</f>
        <v>-842.5</v>
      </c>
      <c r="D30">
        <f>1000*B30</f>
        <v>-13.951170901843549</v>
      </c>
    </row>
    <row r="31" spans="1:10" x14ac:dyDescent="0.25">
      <c r="A31">
        <v>-0.80049999999999999</v>
      </c>
      <c r="B31">
        <v>-1.2957886867680041E-2</v>
      </c>
      <c r="C31">
        <f t="shared" ref="C31:C65" si="5">1000*A31</f>
        <v>-800.5</v>
      </c>
      <c r="D31">
        <f t="shared" ref="D31:D65" si="6">1000*B31</f>
        <v>-12.95788686768004</v>
      </c>
    </row>
    <row r="32" spans="1:10" x14ac:dyDescent="0.25">
      <c r="A32">
        <v>-0.75449999999999995</v>
      </c>
      <c r="B32">
        <v>-1.1964107676969093E-2</v>
      </c>
      <c r="C32">
        <f t="shared" si="5"/>
        <v>-754.5</v>
      </c>
      <c r="D32">
        <f t="shared" si="6"/>
        <v>-11.964107676969093</v>
      </c>
    </row>
    <row r="33" spans="1:4" x14ac:dyDescent="0.25">
      <c r="A33">
        <v>-0.70649999999999991</v>
      </c>
      <c r="B33">
        <v>-1.0969832959361756E-2</v>
      </c>
      <c r="C33">
        <f t="shared" si="5"/>
        <v>-706.49999999999989</v>
      </c>
      <c r="D33">
        <f t="shared" si="6"/>
        <v>-10.969832959361755</v>
      </c>
    </row>
    <row r="34" spans="1:4" x14ac:dyDescent="0.25">
      <c r="A34">
        <v>-0.65650000000000008</v>
      </c>
      <c r="B34">
        <v>-9.9750623441396506E-3</v>
      </c>
      <c r="C34">
        <f t="shared" si="5"/>
        <v>-656.50000000000011</v>
      </c>
      <c r="D34">
        <f t="shared" si="6"/>
        <v>-9.9750623441396513</v>
      </c>
    </row>
    <row r="35" spans="1:4" x14ac:dyDescent="0.25">
      <c r="A35">
        <v>-0.60899999999999999</v>
      </c>
      <c r="B35">
        <v>-8.979795460214518E-3</v>
      </c>
      <c r="C35">
        <f t="shared" si="5"/>
        <v>-609</v>
      </c>
      <c r="D35">
        <f t="shared" si="6"/>
        <v>-8.9797954602145182</v>
      </c>
    </row>
    <row r="36" spans="1:4" x14ac:dyDescent="0.25">
      <c r="A36">
        <v>-0.56000000000000005</v>
      </c>
      <c r="B36">
        <v>-7.9840319361277438E-3</v>
      </c>
      <c r="C36">
        <f t="shared" si="5"/>
        <v>-560</v>
      </c>
      <c r="D36">
        <f t="shared" si="6"/>
        <v>-7.9840319361277441</v>
      </c>
    </row>
    <row r="37" spans="1:4" x14ac:dyDescent="0.25">
      <c r="A37">
        <v>-0.50900000000000001</v>
      </c>
      <c r="B37">
        <v>-6.9877714000499127E-3</v>
      </c>
      <c r="C37">
        <f t="shared" si="5"/>
        <v>-509</v>
      </c>
      <c r="D37">
        <f t="shared" si="6"/>
        <v>-6.9877714000499127</v>
      </c>
    </row>
    <row r="38" spans="1:4" x14ac:dyDescent="0.25">
      <c r="A38">
        <v>-0.45500000000000002</v>
      </c>
      <c r="B38">
        <v>-5.9910134797803291E-3</v>
      </c>
      <c r="C38">
        <f t="shared" si="5"/>
        <v>-455</v>
      </c>
      <c r="D38">
        <f t="shared" si="6"/>
        <v>-5.9910134797803289</v>
      </c>
    </row>
    <row r="39" spans="1:4" x14ac:dyDescent="0.25">
      <c r="A39">
        <v>-0.39050000000000001</v>
      </c>
      <c r="B39">
        <v>-4.9937578027465668E-3</v>
      </c>
      <c r="C39">
        <f t="shared" si="5"/>
        <v>-390.5</v>
      </c>
      <c r="D39">
        <f t="shared" si="6"/>
        <v>-4.9937578027465666</v>
      </c>
    </row>
    <row r="40" spans="1:4" x14ac:dyDescent="0.25">
      <c r="A40">
        <v>-0.3145</v>
      </c>
      <c r="B40">
        <v>-3.996003996003996E-3</v>
      </c>
      <c r="C40">
        <f t="shared" si="5"/>
        <v>-314.5</v>
      </c>
      <c r="D40">
        <f t="shared" si="6"/>
        <v>-3.9960039960039961</v>
      </c>
    </row>
    <row r="41" spans="1:4" x14ac:dyDescent="0.25">
      <c r="A41">
        <v>-0.23599999999999999</v>
      </c>
      <c r="B41">
        <v>-2.9977516862353237E-3</v>
      </c>
      <c r="C41">
        <f t="shared" si="5"/>
        <v>-236</v>
      </c>
      <c r="D41">
        <f t="shared" si="6"/>
        <v>-2.9977516862353237</v>
      </c>
    </row>
    <row r="42" spans="1:4" x14ac:dyDescent="0.25">
      <c r="A42">
        <v>-0.1555</v>
      </c>
      <c r="B42">
        <v>-1.9990004997501249E-3</v>
      </c>
      <c r="C42">
        <f t="shared" si="5"/>
        <v>-155.5</v>
      </c>
      <c r="D42">
        <f t="shared" si="6"/>
        <v>-1.9990004997501249</v>
      </c>
    </row>
    <row r="43" spans="1:4" x14ac:dyDescent="0.25">
      <c r="A43">
        <v>-7.1499999999999994E-2</v>
      </c>
      <c r="B43">
        <v>-9.9975006248437899E-4</v>
      </c>
      <c r="C43">
        <f t="shared" si="5"/>
        <v>-71.5</v>
      </c>
      <c r="D43">
        <f t="shared" si="6"/>
        <v>-0.99975006248437903</v>
      </c>
    </row>
    <row r="44" spans="1:4" x14ac:dyDescent="0.25">
      <c r="A44">
        <v>1.3000000000000001E-2</v>
      </c>
      <c r="B44">
        <v>0</v>
      </c>
      <c r="C44">
        <f t="shared" si="5"/>
        <v>13.000000000000002</v>
      </c>
      <c r="D44">
        <f t="shared" si="6"/>
        <v>0</v>
      </c>
    </row>
    <row r="45" spans="1:4" x14ac:dyDescent="0.25">
      <c r="A45">
        <v>1.8500000000000003E-2</v>
      </c>
      <c r="B45">
        <v>0</v>
      </c>
      <c r="C45">
        <f t="shared" si="5"/>
        <v>18.500000000000004</v>
      </c>
      <c r="D45">
        <f t="shared" si="6"/>
        <v>0</v>
      </c>
    </row>
    <row r="46" spans="1:4" x14ac:dyDescent="0.25">
      <c r="A46">
        <v>0.108</v>
      </c>
      <c r="B46">
        <v>9.9975006248437899E-4</v>
      </c>
      <c r="C46">
        <f t="shared" si="5"/>
        <v>108</v>
      </c>
      <c r="D46">
        <f t="shared" si="6"/>
        <v>0.99975006248437903</v>
      </c>
    </row>
    <row r="47" spans="1:4" x14ac:dyDescent="0.25">
      <c r="A47">
        <v>0.20100000000000001</v>
      </c>
      <c r="B47">
        <v>1.9990004997501249E-3</v>
      </c>
      <c r="C47">
        <f t="shared" si="5"/>
        <v>201</v>
      </c>
      <c r="D47">
        <f t="shared" si="6"/>
        <v>1.9990004997501249</v>
      </c>
    </row>
    <row r="48" spans="1:4" x14ac:dyDescent="0.25">
      <c r="A48">
        <v>0.28600000000000003</v>
      </c>
      <c r="B48">
        <v>2.9977516862353237E-3</v>
      </c>
      <c r="C48">
        <f t="shared" si="5"/>
        <v>286.00000000000006</v>
      </c>
      <c r="D48">
        <f t="shared" si="6"/>
        <v>2.9977516862353237</v>
      </c>
    </row>
    <row r="49" spans="1:4" x14ac:dyDescent="0.25">
      <c r="A49">
        <v>0.36549999999999999</v>
      </c>
      <c r="B49">
        <v>3.996003996003996E-3</v>
      </c>
      <c r="C49">
        <f t="shared" si="5"/>
        <v>365.5</v>
      </c>
      <c r="D49">
        <f t="shared" si="6"/>
        <v>3.9960039960039961</v>
      </c>
    </row>
    <row r="50" spans="1:4" x14ac:dyDescent="0.25">
      <c r="A50">
        <v>0.441</v>
      </c>
      <c r="B50">
        <v>4.9937578027465668E-3</v>
      </c>
      <c r="C50">
        <f t="shared" si="5"/>
        <v>441</v>
      </c>
      <c r="D50">
        <f t="shared" si="6"/>
        <v>4.9937578027465666</v>
      </c>
    </row>
    <row r="51" spans="1:4" x14ac:dyDescent="0.25">
      <c r="A51">
        <v>0.501</v>
      </c>
      <c r="B51">
        <v>5.9910134797803291E-3</v>
      </c>
      <c r="C51">
        <f t="shared" si="5"/>
        <v>501</v>
      </c>
      <c r="D51">
        <f t="shared" si="6"/>
        <v>5.9910134797803289</v>
      </c>
    </row>
    <row r="52" spans="1:4" x14ac:dyDescent="0.25">
      <c r="A52">
        <v>0.55449999999999999</v>
      </c>
      <c r="B52">
        <v>6.9877714000499127E-3</v>
      </c>
      <c r="C52">
        <f t="shared" si="5"/>
        <v>554.5</v>
      </c>
      <c r="D52">
        <f t="shared" si="6"/>
        <v>6.9877714000499127</v>
      </c>
    </row>
    <row r="53" spans="1:4" x14ac:dyDescent="0.25">
      <c r="A53">
        <v>0.60199999999999998</v>
      </c>
      <c r="B53">
        <v>7.9840319361277438E-3</v>
      </c>
      <c r="C53">
        <f t="shared" si="5"/>
        <v>602</v>
      </c>
      <c r="D53">
        <f t="shared" si="6"/>
        <v>7.9840319361277441</v>
      </c>
    </row>
    <row r="54" spans="1:4" x14ac:dyDescent="0.25">
      <c r="A54">
        <v>0.65450000000000008</v>
      </c>
      <c r="B54">
        <v>8.979795460214518E-3</v>
      </c>
      <c r="C54">
        <f t="shared" si="5"/>
        <v>654.50000000000011</v>
      </c>
      <c r="D54">
        <f t="shared" si="6"/>
        <v>8.9797954602145182</v>
      </c>
    </row>
    <row r="55" spans="1:4" x14ac:dyDescent="0.25">
      <c r="A55">
        <v>0.70099999999999996</v>
      </c>
      <c r="B55">
        <v>9.9750623441396506E-3</v>
      </c>
      <c r="C55">
        <f t="shared" si="5"/>
        <v>701</v>
      </c>
      <c r="D55">
        <f t="shared" si="6"/>
        <v>9.9750623441396513</v>
      </c>
    </row>
    <row r="56" spans="1:4" x14ac:dyDescent="0.25">
      <c r="A56">
        <v>0.75550000000000006</v>
      </c>
      <c r="B56">
        <v>1.0969832959361756E-2</v>
      </c>
      <c r="C56">
        <f t="shared" si="5"/>
        <v>755.50000000000011</v>
      </c>
      <c r="D56">
        <f t="shared" si="6"/>
        <v>10.969832959361755</v>
      </c>
    </row>
    <row r="57" spans="1:4" x14ac:dyDescent="0.25">
      <c r="A57">
        <v>0.80600000000000005</v>
      </c>
      <c r="B57">
        <v>1.1964107676969093E-2</v>
      </c>
      <c r="C57">
        <f t="shared" si="5"/>
        <v>806</v>
      </c>
      <c r="D57">
        <f t="shared" si="6"/>
        <v>11.964107676969093</v>
      </c>
    </row>
    <row r="58" spans="1:4" x14ac:dyDescent="0.25">
      <c r="A58">
        <v>0.85650000000000004</v>
      </c>
      <c r="B58">
        <v>1.2957886867680041E-2</v>
      </c>
      <c r="C58">
        <f t="shared" si="5"/>
        <v>856.5</v>
      </c>
      <c r="D58">
        <f t="shared" si="6"/>
        <v>12.95788686768004</v>
      </c>
    </row>
    <row r="59" spans="1:4" x14ac:dyDescent="0.25">
      <c r="A59">
        <v>0.90349999999999997</v>
      </c>
      <c r="B59">
        <v>1.3951170901843548E-2</v>
      </c>
      <c r="C59">
        <f t="shared" si="5"/>
        <v>903.5</v>
      </c>
      <c r="D59">
        <f t="shared" si="6"/>
        <v>13.951170901843549</v>
      </c>
    </row>
    <row r="60" spans="1:4" x14ac:dyDescent="0.25">
      <c r="A60">
        <v>0.94899999999999995</v>
      </c>
      <c r="B60">
        <v>1.4943960149439602E-2</v>
      </c>
      <c r="C60">
        <f t="shared" si="5"/>
        <v>949</v>
      </c>
      <c r="D60">
        <f t="shared" si="6"/>
        <v>14.943960149439603</v>
      </c>
    </row>
    <row r="61" spans="1:4" x14ac:dyDescent="0.25">
      <c r="A61">
        <v>1.0029999999999999</v>
      </c>
      <c r="B61">
        <v>1.5936254980079681E-2</v>
      </c>
      <c r="C61">
        <f t="shared" si="5"/>
        <v>1002.9999999999999</v>
      </c>
      <c r="D61">
        <f t="shared" si="6"/>
        <v>15.936254980079681</v>
      </c>
    </row>
    <row r="62" spans="1:4" x14ac:dyDescent="0.25">
      <c r="A62">
        <v>1.048</v>
      </c>
      <c r="B62">
        <v>1.6928055763007221E-2</v>
      </c>
      <c r="C62">
        <f t="shared" si="5"/>
        <v>1048</v>
      </c>
      <c r="D62">
        <f t="shared" si="6"/>
        <v>16.928055763007222</v>
      </c>
    </row>
    <row r="63" spans="1:4" x14ac:dyDescent="0.25">
      <c r="A63">
        <v>1.0954999999999999</v>
      </c>
      <c r="B63">
        <v>1.7919362867098058E-2</v>
      </c>
      <c r="C63">
        <f t="shared" si="5"/>
        <v>1095.5</v>
      </c>
      <c r="D63">
        <f t="shared" si="6"/>
        <v>17.919362867098059</v>
      </c>
    </row>
    <row r="64" spans="1:4" x14ac:dyDescent="0.25">
      <c r="A64">
        <v>1.1415</v>
      </c>
      <c r="B64">
        <v>1.8910176660860912E-2</v>
      </c>
      <c r="C64">
        <f t="shared" si="5"/>
        <v>1141.5</v>
      </c>
      <c r="D64">
        <f t="shared" si="6"/>
        <v>18.910176660860913</v>
      </c>
    </row>
    <row r="65" spans="1:4" x14ac:dyDescent="0.25">
      <c r="A65">
        <v>1.19</v>
      </c>
      <c r="B65">
        <v>1.9900497512437811E-2</v>
      </c>
      <c r="C65">
        <f t="shared" si="5"/>
        <v>1190</v>
      </c>
      <c r="D65">
        <f t="shared" si="6"/>
        <v>19.900497512437809</v>
      </c>
    </row>
  </sheetData>
  <sortState ref="A30:B65">
    <sortCondition ref="A30:A65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8"/>
  <sheetViews>
    <sheetView topLeftCell="A8" workbookViewId="0">
      <selection activeCell="A9" sqref="A9:A38"/>
    </sheetView>
  </sheetViews>
  <sheetFormatPr defaultColWidth="8.85546875"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>
        <v>4000</v>
      </c>
    </row>
    <row r="4" spans="1:6" x14ac:dyDescent="0.25">
      <c r="A4" t="s">
        <v>2</v>
      </c>
      <c r="B4">
        <v>4.17</v>
      </c>
      <c r="F4" t="s">
        <v>3</v>
      </c>
    </row>
    <row r="6" spans="1:6" x14ac:dyDescent="0.25">
      <c r="A6" t="s">
        <v>5</v>
      </c>
      <c r="B6" t="s">
        <v>14</v>
      </c>
      <c r="C6" t="s">
        <v>15</v>
      </c>
      <c r="D6" t="s">
        <v>16</v>
      </c>
    </row>
    <row r="7" spans="1:6" x14ac:dyDescent="0.25">
      <c r="A7">
        <v>0</v>
      </c>
      <c r="B7">
        <f>1000*$B$4*A7/(A7+$B$3)</f>
        <v>0</v>
      </c>
    </row>
    <row r="8" spans="1:6" x14ac:dyDescent="0.25">
      <c r="A8">
        <v>1</v>
      </c>
      <c r="B8">
        <f t="shared" ref="B8:B38" si="0">1000*$B$4*A8/(A8+$B$3)</f>
        <v>1.0422394401399651</v>
      </c>
    </row>
    <row r="9" spans="1:6" x14ac:dyDescent="0.25">
      <c r="A9">
        <v>-2</v>
      </c>
      <c r="B9">
        <f>1000*$B$4*A9/(-A9+$B$3)</f>
        <v>-2.0839580209895052</v>
      </c>
      <c r="C9">
        <v>-584.9</v>
      </c>
      <c r="D9">
        <v>-174</v>
      </c>
      <c r="E9">
        <f>A9/10</f>
        <v>-0.2</v>
      </c>
    </row>
    <row r="10" spans="1:6" x14ac:dyDescent="0.25">
      <c r="A10">
        <v>-1.8</v>
      </c>
      <c r="B10">
        <f t="shared" ref="B10:B18" si="1">1000*$B$4*A10/(-A10+$B$3)</f>
        <v>-1.8756559548203309</v>
      </c>
      <c r="C10">
        <v>-529</v>
      </c>
      <c r="D10">
        <v>-156.5</v>
      </c>
      <c r="E10">
        <f t="shared" ref="E10:E38" si="2">A10/10</f>
        <v>-0.18</v>
      </c>
    </row>
    <row r="11" spans="1:6" x14ac:dyDescent="0.25">
      <c r="A11">
        <v>-1.6</v>
      </c>
      <c r="B11">
        <f t="shared" si="1"/>
        <v>-1.6673330667732906</v>
      </c>
      <c r="C11">
        <v>-476.7</v>
      </c>
      <c r="D11">
        <v>-141.30000000000001</v>
      </c>
      <c r="E11">
        <f t="shared" si="2"/>
        <v>-0.16</v>
      </c>
    </row>
    <row r="12" spans="1:6" x14ac:dyDescent="0.25">
      <c r="A12">
        <v>-1.4</v>
      </c>
      <c r="B12">
        <f t="shared" si="1"/>
        <v>-1.4589893537261958</v>
      </c>
      <c r="C12">
        <v>-422.7</v>
      </c>
      <c r="D12">
        <v>-123.5</v>
      </c>
      <c r="E12">
        <f t="shared" si="2"/>
        <v>-0.13999999999999999</v>
      </c>
    </row>
    <row r="13" spans="1:6" x14ac:dyDescent="0.25">
      <c r="A13">
        <v>-1.2</v>
      </c>
      <c r="B13">
        <f t="shared" si="1"/>
        <v>-1.2506248125562331</v>
      </c>
      <c r="C13">
        <v>-365.3</v>
      </c>
      <c r="D13">
        <v>-106.6</v>
      </c>
      <c r="E13">
        <f t="shared" si="2"/>
        <v>-0.12</v>
      </c>
    </row>
    <row r="14" spans="1:6" x14ac:dyDescent="0.25">
      <c r="A14">
        <v>-1</v>
      </c>
      <c r="B14">
        <f t="shared" si="1"/>
        <v>-1.0422394401399651</v>
      </c>
      <c r="C14">
        <v>-309.5</v>
      </c>
      <c r="D14">
        <v>-89</v>
      </c>
      <c r="E14">
        <f t="shared" si="2"/>
        <v>-0.1</v>
      </c>
    </row>
    <row r="15" spans="1:6" x14ac:dyDescent="0.25">
      <c r="A15">
        <v>-0.8</v>
      </c>
      <c r="B15">
        <f t="shared" si="1"/>
        <v>-0.83383323335332926</v>
      </c>
      <c r="C15">
        <v>-253</v>
      </c>
      <c r="D15">
        <v>-72.099999999999994</v>
      </c>
      <c r="E15">
        <f t="shared" si="2"/>
        <v>-0.08</v>
      </c>
    </row>
    <row r="16" spans="1:6" x14ac:dyDescent="0.25">
      <c r="A16">
        <v>-0.6</v>
      </c>
      <c r="B16">
        <f t="shared" si="1"/>
        <v>-0.62540618907163925</v>
      </c>
      <c r="C16">
        <v>-200.6</v>
      </c>
      <c r="D16">
        <v>-54.8</v>
      </c>
      <c r="E16">
        <f t="shared" si="2"/>
        <v>-0.06</v>
      </c>
    </row>
    <row r="17" spans="1:5" x14ac:dyDescent="0.25">
      <c r="A17">
        <v>-0.4</v>
      </c>
      <c r="B17">
        <f t="shared" si="1"/>
        <v>-0.41695830416958302</v>
      </c>
      <c r="C17">
        <v>-146.69999999999999</v>
      </c>
      <c r="D17">
        <v>-38.9</v>
      </c>
      <c r="E17">
        <f t="shared" si="2"/>
        <v>-0.04</v>
      </c>
    </row>
    <row r="18" spans="1:5" x14ac:dyDescent="0.25">
      <c r="A18">
        <v>-0.2</v>
      </c>
      <c r="B18">
        <f t="shared" si="1"/>
        <v>-0.20848957552122394</v>
      </c>
      <c r="C18">
        <v>-90</v>
      </c>
      <c r="D18">
        <v>-21.1</v>
      </c>
      <c r="E18">
        <f t="shared" si="2"/>
        <v>-0.02</v>
      </c>
    </row>
    <row r="19" spans="1:5" x14ac:dyDescent="0.25">
      <c r="A19">
        <v>0</v>
      </c>
      <c r="B19">
        <f t="shared" si="0"/>
        <v>0</v>
      </c>
      <c r="C19">
        <v>-38.700000000000003</v>
      </c>
      <c r="D19">
        <v>-5</v>
      </c>
      <c r="E19">
        <f t="shared" si="2"/>
        <v>0</v>
      </c>
    </row>
    <row r="20" spans="1:5" x14ac:dyDescent="0.25">
      <c r="A20">
        <v>0.2</v>
      </c>
      <c r="B20">
        <f t="shared" si="0"/>
        <v>0.20848957552122394</v>
      </c>
      <c r="C20">
        <v>35</v>
      </c>
      <c r="D20">
        <v>20</v>
      </c>
      <c r="E20">
        <f t="shared" si="2"/>
        <v>0.02</v>
      </c>
    </row>
    <row r="21" spans="1:5" x14ac:dyDescent="0.25">
      <c r="A21">
        <v>0.3</v>
      </c>
      <c r="B21">
        <f t="shared" si="0"/>
        <v>0.3127265455090868</v>
      </c>
      <c r="C21">
        <v>65.5</v>
      </c>
      <c r="D21">
        <v>28.3</v>
      </c>
      <c r="E21">
        <f t="shared" si="2"/>
        <v>0.03</v>
      </c>
    </row>
    <row r="22" spans="1:5" x14ac:dyDescent="0.25">
      <c r="A22">
        <v>0.4</v>
      </c>
      <c r="B22">
        <f t="shared" si="0"/>
        <v>0.41695830416958302</v>
      </c>
      <c r="C22">
        <v>94.2</v>
      </c>
      <c r="D22">
        <v>39.200000000000003</v>
      </c>
      <c r="E22">
        <f t="shared" si="2"/>
        <v>0.04</v>
      </c>
    </row>
    <row r="23" spans="1:5" x14ac:dyDescent="0.25">
      <c r="A23">
        <v>0.5</v>
      </c>
      <c r="B23">
        <f t="shared" si="0"/>
        <v>0.52118485189351327</v>
      </c>
      <c r="C23">
        <v>121.6</v>
      </c>
      <c r="D23">
        <v>45.7</v>
      </c>
      <c r="E23">
        <f t="shared" si="2"/>
        <v>0.05</v>
      </c>
    </row>
    <row r="24" spans="1:5" x14ac:dyDescent="0.25">
      <c r="A24">
        <v>0.6</v>
      </c>
      <c r="B24">
        <f t="shared" si="0"/>
        <v>0.62540618907163925</v>
      </c>
      <c r="C24">
        <v>148.6</v>
      </c>
      <c r="D24">
        <v>57.6</v>
      </c>
      <c r="E24">
        <f t="shared" si="2"/>
        <v>0.06</v>
      </c>
    </row>
    <row r="25" spans="1:5" x14ac:dyDescent="0.25">
      <c r="A25">
        <v>0.7</v>
      </c>
      <c r="B25">
        <f t="shared" si="0"/>
        <v>0.72962231609468342</v>
      </c>
      <c r="C25">
        <v>174.7</v>
      </c>
      <c r="D25">
        <v>65.2</v>
      </c>
      <c r="E25">
        <f t="shared" si="2"/>
        <v>6.9999999999999993E-2</v>
      </c>
    </row>
    <row r="26" spans="1:5" x14ac:dyDescent="0.25">
      <c r="A26">
        <v>0.8</v>
      </c>
      <c r="B26">
        <f t="shared" si="0"/>
        <v>0.83383323335332926</v>
      </c>
      <c r="C26">
        <v>210</v>
      </c>
      <c r="D26">
        <v>77.5</v>
      </c>
      <c r="E26">
        <f t="shared" si="2"/>
        <v>0.08</v>
      </c>
    </row>
    <row r="27" spans="1:5" x14ac:dyDescent="0.25">
      <c r="A27">
        <v>0.9</v>
      </c>
      <c r="B27">
        <f t="shared" si="0"/>
        <v>0.9380389412382214</v>
      </c>
      <c r="C27">
        <v>240.4</v>
      </c>
      <c r="D27">
        <v>86.5</v>
      </c>
      <c r="E27">
        <f t="shared" si="2"/>
        <v>0.09</v>
      </c>
    </row>
    <row r="28" spans="1:5" x14ac:dyDescent="0.25">
      <c r="A28">
        <v>1</v>
      </c>
      <c r="B28">
        <f t="shared" si="0"/>
        <v>1.0422394401399651</v>
      </c>
      <c r="C28">
        <v>266.89999999999998</v>
      </c>
      <c r="D28">
        <v>93.2</v>
      </c>
      <c r="E28">
        <f t="shared" si="2"/>
        <v>0.1</v>
      </c>
    </row>
    <row r="29" spans="1:5" x14ac:dyDescent="0.25">
      <c r="A29">
        <v>1.1000000000000001</v>
      </c>
      <c r="B29">
        <f t="shared" si="0"/>
        <v>1.1464347304491265</v>
      </c>
      <c r="C29">
        <v>291.60000000000002</v>
      </c>
      <c r="D29">
        <v>101.7</v>
      </c>
      <c r="E29">
        <f t="shared" si="2"/>
        <v>0.11000000000000001</v>
      </c>
    </row>
    <row r="30" spans="1:5" x14ac:dyDescent="0.25">
      <c r="A30">
        <v>1.2</v>
      </c>
      <c r="B30">
        <f t="shared" si="0"/>
        <v>1.2506248125562331</v>
      </c>
      <c r="C30">
        <v>317.3</v>
      </c>
      <c r="D30">
        <v>109.4</v>
      </c>
      <c r="E30">
        <f t="shared" si="2"/>
        <v>0.12</v>
      </c>
    </row>
    <row r="31" spans="1:5" x14ac:dyDescent="0.25">
      <c r="A31">
        <v>1.3</v>
      </c>
      <c r="B31">
        <f t="shared" si="0"/>
        <v>1.3548096868517732</v>
      </c>
      <c r="C31">
        <v>347.8</v>
      </c>
      <c r="D31">
        <v>118.7</v>
      </c>
      <c r="E31">
        <f t="shared" si="2"/>
        <v>0.13</v>
      </c>
    </row>
    <row r="32" spans="1:5" x14ac:dyDescent="0.25">
      <c r="A32">
        <v>1.4</v>
      </c>
      <c r="B32">
        <f t="shared" si="0"/>
        <v>1.4589893537261958</v>
      </c>
      <c r="C32">
        <v>375.6</v>
      </c>
      <c r="D32">
        <v>127</v>
      </c>
      <c r="E32">
        <f t="shared" si="2"/>
        <v>0.13999999999999999</v>
      </c>
    </row>
    <row r="33" spans="1:5" x14ac:dyDescent="0.25">
      <c r="A33">
        <v>1.5</v>
      </c>
      <c r="B33">
        <f t="shared" si="0"/>
        <v>1.5631638135699113</v>
      </c>
      <c r="C33">
        <v>402</v>
      </c>
      <c r="D33">
        <v>135.6</v>
      </c>
      <c r="E33">
        <f t="shared" si="2"/>
        <v>0.15</v>
      </c>
    </row>
    <row r="34" spans="1:5" x14ac:dyDescent="0.25">
      <c r="A34">
        <v>1.6</v>
      </c>
      <c r="B34">
        <f t="shared" si="0"/>
        <v>1.6673330667732906</v>
      </c>
      <c r="C34">
        <v>429.6</v>
      </c>
      <c r="D34">
        <v>142.9</v>
      </c>
      <c r="E34">
        <f t="shared" si="2"/>
        <v>0.16</v>
      </c>
    </row>
    <row r="35" spans="1:5" x14ac:dyDescent="0.25">
      <c r="A35">
        <v>1.7</v>
      </c>
      <c r="B35">
        <f t="shared" si="0"/>
        <v>1.7714971137266662</v>
      </c>
      <c r="C35">
        <v>455.8</v>
      </c>
      <c r="D35">
        <v>151.9</v>
      </c>
      <c r="E35">
        <f t="shared" si="2"/>
        <v>0.16999999999999998</v>
      </c>
    </row>
    <row r="36" spans="1:5" x14ac:dyDescent="0.25">
      <c r="A36">
        <v>1.8</v>
      </c>
      <c r="B36">
        <f t="shared" si="0"/>
        <v>1.8756559548203309</v>
      </c>
      <c r="C36">
        <v>481.8</v>
      </c>
      <c r="D36">
        <v>158.69999999999999</v>
      </c>
      <c r="E36">
        <f t="shared" si="2"/>
        <v>0.18</v>
      </c>
    </row>
    <row r="37" spans="1:5" x14ac:dyDescent="0.25">
      <c r="A37">
        <v>1.9</v>
      </c>
      <c r="B37">
        <f t="shared" si="0"/>
        <v>1.9798095904445387</v>
      </c>
      <c r="C37">
        <v>510.4</v>
      </c>
      <c r="D37">
        <v>167.1</v>
      </c>
      <c r="E37">
        <f t="shared" si="2"/>
        <v>0.19</v>
      </c>
    </row>
    <row r="38" spans="1:5" x14ac:dyDescent="0.25">
      <c r="A38">
        <v>2</v>
      </c>
      <c r="B38">
        <f t="shared" si="0"/>
        <v>2.0839580209895052</v>
      </c>
      <c r="C38">
        <v>538.1</v>
      </c>
      <c r="D38">
        <v>175.9</v>
      </c>
      <c r="E38">
        <f t="shared" si="2"/>
        <v>0.2</v>
      </c>
    </row>
  </sheetData>
  <sortState ref="A9:D38">
    <sortCondition ref="A9"/>
  </sortState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1</vt:lpstr>
      <vt:lpstr>Channel 2</vt:lpstr>
      <vt:lpstr>Channel 1 #2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local.user</dc:creator>
  <cp:keywords/>
  <dc:description/>
  <cp:lastModifiedBy>local.user</cp:lastModifiedBy>
  <cp:revision/>
  <cp:lastPrinted>2015-12-02T18:03:53Z</cp:lastPrinted>
  <dcterms:created xsi:type="dcterms:W3CDTF">2015-11-25T14:27:24Z</dcterms:created>
  <dcterms:modified xsi:type="dcterms:W3CDTF">2015-12-16T11:11:34Z</dcterms:modified>
</cp:coreProperties>
</file>