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100" yWindow="760" windowWidth="25600" windowHeight="16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" i="1" l="1"/>
  <c r="B14" i="1"/>
  <c r="B11" i="1"/>
  <c r="B8" i="1"/>
  <c r="B12" i="1"/>
</calcChain>
</file>

<file path=xl/sharedStrings.xml><?xml version="1.0" encoding="utf-8"?>
<sst xmlns="http://schemas.openxmlformats.org/spreadsheetml/2006/main" count="18" uniqueCount="16">
  <si>
    <t>Enter Fat</t>
  </si>
  <si>
    <t>Enter Protein</t>
  </si>
  <si>
    <t>Enter Carb</t>
  </si>
  <si>
    <t>Equivilant Carb</t>
  </si>
  <si>
    <t>F-P / Calories Ratio</t>
  </si>
  <si>
    <t>(100 is normal)</t>
  </si>
  <si>
    <t>g</t>
  </si>
  <si>
    <t>Square Wave</t>
  </si>
  <si>
    <t>Low carb multiplier</t>
  </si>
  <si>
    <t>Equivilant Carb (low carb)</t>
  </si>
  <si>
    <t>Duration (Loop or OpenAPS)</t>
  </si>
  <si>
    <t>Duration (manual pump)</t>
  </si>
  <si>
    <t>(use this for under 40g of carb)</t>
  </si>
  <si>
    <t>(only used when carb is below 40g)</t>
  </si>
  <si>
    <t>hrs for Loop or OpenAPS</t>
  </si>
  <si>
    <t>hrs for manual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</si>
</sst>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164" fontId="1" fillId="0" borderId="0" xfId="0" applyNumberFormat="1" applyFont="1"/>
    <xf numFmtId="1" fontId="1" fillId="0" borderId="0" xfId="0" applyNumberFormat="1" applyFont="1"/>
    <xf numFmtId="164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4"/>
  <sheetViews>
    <sheetView tabSelected="1" workbookViewId="0">
      <selection activeCell="A15" sqref="A15"/>
    </sheetView>
  </sheetViews>
  <sheetFormatPr baseColWidth="10" defaultRowHeight="15" x14ac:dyDescent="0"/>
  <cols>
    <col min="1" max="1" width="29.1640625" customWidth="1"/>
    <col min="3" max="3" width="14.6640625" customWidth="1"/>
  </cols>
  <sheetData>
    <row r="4" spans="1:3">
      <c r="A4" t="s">
        <v>2</v>
      </c>
      <c r="B4" s="1">
        <v>50</v>
      </c>
      <c r="C4" t="s">
        <v>6</v>
      </c>
    </row>
    <row r="5" spans="1:3">
      <c r="A5" t="s">
        <v>0</v>
      </c>
      <c r="B5" s="1">
        <v>60</v>
      </c>
      <c r="C5" t="s">
        <v>6</v>
      </c>
    </row>
    <row r="6" spans="1:3">
      <c r="A6" t="s">
        <v>1</v>
      </c>
      <c r="B6" s="1">
        <v>70</v>
      </c>
      <c r="C6" t="s">
        <v>6</v>
      </c>
    </row>
    <row r="8" spans="1:3">
      <c r="A8" t="s">
        <v>8</v>
      </c>
      <c r="B8">
        <f>(B4/80)+0.5</f>
        <v>1.125</v>
      </c>
      <c r="C8" t="s">
        <v>13</v>
      </c>
    </row>
    <row r="9" spans="1:3">
      <c r="A9" t="s">
        <v>4</v>
      </c>
      <c r="B9" s="1">
        <v>100</v>
      </c>
      <c r="C9" t="s">
        <v>5</v>
      </c>
    </row>
    <row r="11" spans="1:3">
      <c r="A11" t="s">
        <v>3</v>
      </c>
      <c r="B11" s="3">
        <f>((B5*9+B6*4)/B9)*10</f>
        <v>82</v>
      </c>
      <c r="C11" t="s">
        <v>7</v>
      </c>
    </row>
    <row r="12" spans="1:3">
      <c r="A12" t="s">
        <v>9</v>
      </c>
      <c r="B12" s="3">
        <f>B11*B8</f>
        <v>92.25</v>
      </c>
      <c r="C12" t="s">
        <v>12</v>
      </c>
    </row>
    <row r="13" spans="1:3">
      <c r="A13" t="s">
        <v>11</v>
      </c>
      <c r="B13" s="2">
        <f>((B5*9+B6*4)/B9)+2</f>
        <v>10.199999999999999</v>
      </c>
      <c r="C13" t="s">
        <v>15</v>
      </c>
    </row>
    <row r="14" spans="1:3">
      <c r="A14" t="s">
        <v>10</v>
      </c>
      <c r="B14" s="4">
        <f>B13+3</f>
        <v>13.2</v>
      </c>
      <c r="C14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2018-10-20T19:29:46Z</dcterms:created>
  <dcterms:modified xsi:type="dcterms:W3CDTF">2018-10-24T15:18:15Z</dcterms:modified>
</cp:coreProperties>
</file>