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GitHub\HardwareX_2020\USB\"/>
    </mc:Choice>
  </mc:AlternateContent>
  <xr:revisionPtr revIDLastSave="0" documentId="13_ncr:1_{BB3E7AE8-84ED-4D50-B683-55C77C6AF238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Foglio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0" i="1" l="1"/>
  <c r="F25" i="1" l="1"/>
  <c r="F26" i="1"/>
  <c r="F27" i="1"/>
  <c r="F28" i="1"/>
  <c r="F22" i="1"/>
  <c r="F24" i="1" l="1"/>
  <c r="F23" i="1"/>
  <c r="F21" i="1"/>
  <c r="F19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J2" i="1"/>
  <c r="F2" i="1"/>
  <c r="K2" i="1" l="1"/>
</calcChain>
</file>

<file path=xl/sharedStrings.xml><?xml version="1.0" encoding="utf-8"?>
<sst xmlns="http://schemas.openxmlformats.org/spreadsheetml/2006/main" count="145" uniqueCount="102">
  <si>
    <t>Schematic ID</t>
  </si>
  <si>
    <t>Part ID (Mouser)</t>
  </si>
  <si>
    <t>Total cost</t>
  </si>
  <si>
    <t>Total quantity</t>
  </si>
  <si>
    <t>C1</t>
  </si>
  <si>
    <t>10nF 10%, 25V</t>
  </si>
  <si>
    <t>80-C321C103K3G5TA</t>
  </si>
  <si>
    <t>C2, C6,C8</t>
  </si>
  <si>
    <t>1uF 10%, 50V</t>
  </si>
  <si>
    <t>810-FG14X7R1H105KRT6</t>
  </si>
  <si>
    <t>C3</t>
  </si>
  <si>
    <t>1nF 10%, 25V</t>
  </si>
  <si>
    <t>80-C320C102K3G5TA</t>
  </si>
  <si>
    <t>C4, C5, C7</t>
  </si>
  <si>
    <t>100nF 10%, 25V</t>
  </si>
  <si>
    <t>810-FA18X8R1E10400</t>
  </si>
  <si>
    <t>D1</t>
  </si>
  <si>
    <t>1N4007</t>
  </si>
  <si>
    <t>625-1N4007-E3/54</t>
  </si>
  <si>
    <t>R1</t>
  </si>
  <si>
    <t>R680 1%</t>
  </si>
  <si>
    <t>594-5053HD680R0F</t>
  </si>
  <si>
    <t>R2</t>
  </si>
  <si>
    <t>R270 1%</t>
  </si>
  <si>
    <t>594-5043ED270R0F</t>
  </si>
  <si>
    <t>R3, R11, R12</t>
  </si>
  <si>
    <t>R33k 1%</t>
  </si>
  <si>
    <t>594-5043ED33K00F</t>
  </si>
  <si>
    <t>R4</t>
  </si>
  <si>
    <t>R10M 1%</t>
  </si>
  <si>
    <t>594-5063JD10M00FT</t>
  </si>
  <si>
    <t>R5</t>
  </si>
  <si>
    <t>R10 1%</t>
  </si>
  <si>
    <t>594-5063JD10R00F</t>
  </si>
  <si>
    <t>R7</t>
  </si>
  <si>
    <t>R18k 1%</t>
  </si>
  <si>
    <t>594-5043ED18K00F</t>
  </si>
  <si>
    <t>R8</t>
  </si>
  <si>
    <t>R100k 1%</t>
  </si>
  <si>
    <t>594-5053HD100K0F</t>
  </si>
  <si>
    <t>U1</t>
  </si>
  <si>
    <t>MCP6024-I/P</t>
  </si>
  <si>
    <t>579-MCP6024-I/P</t>
  </si>
  <si>
    <t>U2</t>
  </si>
  <si>
    <t>NE555P</t>
  </si>
  <si>
    <t>595-NE555P</t>
  </si>
  <si>
    <t>U3</t>
  </si>
  <si>
    <t>4N35</t>
  </si>
  <si>
    <t>78-4N35</t>
  </si>
  <si>
    <t>U4</t>
  </si>
  <si>
    <t>MCP6021-I/P</t>
  </si>
  <si>
    <t>579-MCP6021-I/P</t>
  </si>
  <si>
    <t>U5</t>
  </si>
  <si>
    <t>511-L78L05ACZ</t>
  </si>
  <si>
    <t>571-1-2355045-0</t>
  </si>
  <si>
    <t>630-HLMP-3950-LM000</t>
  </si>
  <si>
    <t>SW1</t>
  </si>
  <si>
    <t>Push-pull button</t>
  </si>
  <si>
    <t>612-PS1024AL-BLK</t>
  </si>
  <si>
    <t>SW2A/B</t>
  </si>
  <si>
    <t>Switch DPDT</t>
  </si>
  <si>
    <t>612-100-F1121</t>
  </si>
  <si>
    <t>n.d.</t>
  </si>
  <si>
    <t>Protoboard 4*4 inch</t>
  </si>
  <si>
    <t>574-8015-1</t>
  </si>
  <si>
    <t>Jack (F) connector</t>
  </si>
  <si>
    <t>806-STPX-3501-3N-1</t>
  </si>
  <si>
    <t>9V clip connector</t>
  </si>
  <si>
    <t>534-232</t>
  </si>
  <si>
    <t>Designator</t>
  </si>
  <si>
    <t>Capacitor</t>
  </si>
  <si>
    <t>Diode</t>
  </si>
  <si>
    <t>Resistor</t>
  </si>
  <si>
    <t>OPAMP</t>
  </si>
  <si>
    <t>Timer</t>
  </si>
  <si>
    <t>Optoisolator</t>
  </si>
  <si>
    <t>Voltage regulator</t>
  </si>
  <si>
    <t>LED</t>
  </si>
  <si>
    <t>Switch</t>
  </si>
  <si>
    <t>Protoboard</t>
  </si>
  <si>
    <t>Jack female connector</t>
  </si>
  <si>
    <t>Source of materials</t>
  </si>
  <si>
    <t>Mouser Electronics</t>
  </si>
  <si>
    <t>#</t>
  </si>
  <si>
    <t>Cost per unit-currency</t>
  </si>
  <si>
    <t>Total cost-currency</t>
  </si>
  <si>
    <t>Component</t>
  </si>
  <si>
    <t>Jumper</t>
  </si>
  <si>
    <t>Male jumper 10 positions</t>
  </si>
  <si>
    <t>Green LED</t>
  </si>
  <si>
    <t>L78L05ACZ 5V voltage regulator</t>
  </si>
  <si>
    <t>Connector</t>
  </si>
  <si>
    <t>SW3</t>
  </si>
  <si>
    <t>Switch SPDT</t>
  </si>
  <si>
    <t>D2</t>
  </si>
  <si>
    <t>Red LED</t>
  </si>
  <si>
    <t>612-100-A2311</t>
  </si>
  <si>
    <t>630-HLMP-1301</t>
  </si>
  <si>
    <t>J1-J9</t>
  </si>
  <si>
    <t>PX</t>
  </si>
  <si>
    <t>571-1-2314876-0</t>
  </si>
  <si>
    <t>Female connector 10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</si>
</sst>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410]_-;\-* #,##0.00\ [$€-410]_-;_-* \-??\ [$€-410]_-;_-@_-"/>
    <numFmt numFmtId="165" formatCode="_-* #,##0.00&quot; €&quot;_-;\-* #,##0.00&quot; €&quot;_-;_-* \-??&quot; €&quot;_-;_-@_-"/>
  </numFmts>
  <fonts count="4" x14ac:knownFonts="1">
    <font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2" fillId="0" borderId="0" applyBorder="0" applyProtection="0"/>
  </cellStyleXfs>
  <cellXfs count="9">
    <xf numFmtId="0" fontId="0" fillId="0" borderId="0" xfId="0"/>
    <xf numFmtId="0" fontId="0" fillId="0" borderId="0" xfId="0" applyFill="1"/>
    <xf numFmtId="0" fontId="0" fillId="0" borderId="0" xfId="0" applyFont="1" applyFill="1"/>
    <xf numFmtId="164" fontId="0" fillId="0" borderId="0" xfId="0" applyNumberFormat="1" applyFill="1"/>
    <xf numFmtId="164" fontId="0" fillId="0" borderId="0" xfId="1" applyNumberFormat="1" applyFont="1" applyFill="1" applyBorder="1" applyAlignment="1" applyProtection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/>
    <xf numFmtId="0" fontId="3" fillId="0" borderId="0" xfId="0" applyFont="1" applyFill="1"/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zoomScale="110" zoomScaleNormal="110" workbookViewId="0">
      <selection activeCell="G19" sqref="G19:G20"/>
    </sheetView>
  </sheetViews>
  <sheetFormatPr defaultColWidth="18.33203125" defaultRowHeight="14.4" x14ac:dyDescent="0.3"/>
  <cols>
    <col min="1" max="1" width="11.6640625" style="1" bestFit="1" customWidth="1"/>
    <col min="2" max="2" width="19.6640625" style="1" bestFit="1" customWidth="1"/>
    <col min="3" max="3" width="27.77734375" style="1" bestFit="1" customWidth="1"/>
    <col min="4" max="4" width="2" style="1" bestFit="1" customWidth="1"/>
    <col min="5" max="5" width="19.88671875" style="1" bestFit="1" customWidth="1"/>
    <col min="6" max="6" width="17.109375" style="1" bestFit="1" customWidth="1"/>
    <col min="7" max="7" width="17.33203125" style="1" bestFit="1" customWidth="1"/>
    <col min="8" max="8" width="21.6640625" style="2" bestFit="1" customWidth="1"/>
    <col min="9" max="9" width="18.33203125" style="1"/>
    <col min="10" max="10" width="12.88671875" style="1" bestFit="1" customWidth="1"/>
    <col min="11" max="11" width="9.21875" style="1" bestFit="1" customWidth="1"/>
    <col min="12" max="16384" width="18.33203125" style="1"/>
  </cols>
  <sheetData>
    <row r="1" spans="1:11" x14ac:dyDescent="0.3">
      <c r="A1" s="1" t="s">
        <v>0</v>
      </c>
      <c r="B1" s="1" t="s">
        <v>69</v>
      </c>
      <c r="C1" s="1" t="s">
        <v>86</v>
      </c>
      <c r="D1" s="1" t="s">
        <v>83</v>
      </c>
      <c r="E1" s="1" t="s">
        <v>84</v>
      </c>
      <c r="F1" s="1" t="s">
        <v>85</v>
      </c>
      <c r="G1" s="1" t="s">
        <v>81</v>
      </c>
      <c r="H1" s="2" t="s">
        <v>1</v>
      </c>
      <c r="J1" s="1" t="s">
        <v>3</v>
      </c>
      <c r="K1" s="1" t="s">
        <v>2</v>
      </c>
    </row>
    <row r="2" spans="1:11" x14ac:dyDescent="0.3">
      <c r="A2" s="1" t="s">
        <v>4</v>
      </c>
      <c r="B2" s="1" t="s">
        <v>70</v>
      </c>
      <c r="C2" s="1" t="s">
        <v>5</v>
      </c>
      <c r="D2" s="1">
        <v>1</v>
      </c>
      <c r="E2" s="3">
        <v>0.48599999999999999</v>
      </c>
      <c r="F2" s="4">
        <f t="shared" ref="F2:F17" si="0">E2*D2</f>
        <v>0.48599999999999999</v>
      </c>
      <c r="G2" s="1" t="s">
        <v>82</v>
      </c>
      <c r="H2" s="5" t="s">
        <v>6</v>
      </c>
      <c r="J2" s="1">
        <f>SUM(D2:D27)</f>
        <v>44</v>
      </c>
      <c r="K2" s="1">
        <f>SUM(F:F)</f>
        <v>35.828000000000003</v>
      </c>
    </row>
    <row r="3" spans="1:11" x14ac:dyDescent="0.3">
      <c r="A3" s="1" t="s">
        <v>7</v>
      </c>
      <c r="B3" s="1" t="s">
        <v>70</v>
      </c>
      <c r="C3" s="1" t="s">
        <v>8</v>
      </c>
      <c r="D3" s="1">
        <v>3</v>
      </c>
      <c r="E3" s="3">
        <v>0.40500000000000003</v>
      </c>
      <c r="F3" s="4">
        <f t="shared" si="0"/>
        <v>1.2150000000000001</v>
      </c>
      <c r="G3" s="1" t="s">
        <v>82</v>
      </c>
      <c r="H3" s="5" t="s">
        <v>9</v>
      </c>
    </row>
    <row r="4" spans="1:11" x14ac:dyDescent="0.3">
      <c r="A4" s="1" t="s">
        <v>10</v>
      </c>
      <c r="B4" s="1" t="s">
        <v>70</v>
      </c>
      <c r="C4" s="1" t="s">
        <v>11</v>
      </c>
      <c r="D4" s="1">
        <v>1</v>
      </c>
      <c r="E4" s="3">
        <v>0.36899999999999999</v>
      </c>
      <c r="F4" s="4">
        <f t="shared" si="0"/>
        <v>0.36899999999999999</v>
      </c>
      <c r="G4" s="1" t="s">
        <v>82</v>
      </c>
      <c r="H4" s="5" t="s">
        <v>12</v>
      </c>
    </row>
    <row r="5" spans="1:11" x14ac:dyDescent="0.3">
      <c r="A5" s="1" t="s">
        <v>13</v>
      </c>
      <c r="B5" s="1" t="s">
        <v>70</v>
      </c>
      <c r="C5" s="1" t="s">
        <v>14</v>
      </c>
      <c r="D5" s="1">
        <v>3</v>
      </c>
      <c r="E5" s="3">
        <v>0.252</v>
      </c>
      <c r="F5" s="4">
        <f t="shared" si="0"/>
        <v>0.75600000000000001</v>
      </c>
      <c r="G5" s="1" t="s">
        <v>82</v>
      </c>
      <c r="H5" s="5" t="s">
        <v>15</v>
      </c>
    </row>
    <row r="6" spans="1:11" x14ac:dyDescent="0.3">
      <c r="A6" s="1" t="s">
        <v>16</v>
      </c>
      <c r="B6" s="1" t="s">
        <v>71</v>
      </c>
      <c r="C6" s="1" t="s">
        <v>17</v>
      </c>
      <c r="D6" s="1">
        <v>1</v>
      </c>
      <c r="E6" s="3">
        <v>0.16200000000000001</v>
      </c>
      <c r="F6" s="4">
        <f t="shared" si="0"/>
        <v>0.16200000000000001</v>
      </c>
      <c r="G6" s="1" t="s">
        <v>82</v>
      </c>
      <c r="H6" s="5" t="s">
        <v>18</v>
      </c>
    </row>
    <row r="7" spans="1:11" x14ac:dyDescent="0.3">
      <c r="A7" s="1" t="s">
        <v>19</v>
      </c>
      <c r="B7" s="1" t="s">
        <v>72</v>
      </c>
      <c r="C7" s="1" t="s">
        <v>20</v>
      </c>
      <c r="D7" s="1">
        <v>1</v>
      </c>
      <c r="E7" s="3">
        <v>0.153</v>
      </c>
      <c r="F7" s="4">
        <f t="shared" si="0"/>
        <v>0.153</v>
      </c>
      <c r="G7" s="1" t="s">
        <v>82</v>
      </c>
      <c r="H7" s="5" t="s">
        <v>21</v>
      </c>
    </row>
    <row r="8" spans="1:11" x14ac:dyDescent="0.3">
      <c r="A8" s="1" t="s">
        <v>22</v>
      </c>
      <c r="B8" s="1" t="s">
        <v>72</v>
      </c>
      <c r="C8" s="1" t="s">
        <v>23</v>
      </c>
      <c r="D8" s="1">
        <v>1</v>
      </c>
      <c r="E8" s="3">
        <v>0.126</v>
      </c>
      <c r="F8" s="4">
        <f t="shared" si="0"/>
        <v>0.126</v>
      </c>
      <c r="G8" s="1" t="s">
        <v>82</v>
      </c>
      <c r="H8" s="5" t="s">
        <v>24</v>
      </c>
    </row>
    <row r="9" spans="1:11" x14ac:dyDescent="0.3">
      <c r="A9" s="1" t="s">
        <v>25</v>
      </c>
      <c r="B9" s="1" t="s">
        <v>72</v>
      </c>
      <c r="C9" s="1" t="s">
        <v>26</v>
      </c>
      <c r="D9" s="1">
        <v>3</v>
      </c>
      <c r="E9" s="3">
        <v>0.126</v>
      </c>
      <c r="F9" s="4">
        <f t="shared" si="0"/>
        <v>0.378</v>
      </c>
      <c r="G9" s="1" t="s">
        <v>82</v>
      </c>
      <c r="H9" s="5" t="s">
        <v>27</v>
      </c>
    </row>
    <row r="10" spans="1:11" x14ac:dyDescent="0.3">
      <c r="A10" s="1" t="s">
        <v>28</v>
      </c>
      <c r="B10" s="1" t="s">
        <v>72</v>
      </c>
      <c r="C10" s="1" t="s">
        <v>29</v>
      </c>
      <c r="D10" s="1">
        <v>1</v>
      </c>
      <c r="E10" s="3">
        <v>0.09</v>
      </c>
      <c r="F10" s="4">
        <f t="shared" si="0"/>
        <v>0.09</v>
      </c>
      <c r="G10" s="1" t="s">
        <v>82</v>
      </c>
      <c r="H10" s="5" t="s">
        <v>30</v>
      </c>
    </row>
    <row r="11" spans="1:11" x14ac:dyDescent="0.3">
      <c r="A11" s="1" t="s">
        <v>31</v>
      </c>
      <c r="B11" s="1" t="s">
        <v>72</v>
      </c>
      <c r="C11" s="1" t="s">
        <v>32</v>
      </c>
      <c r="D11" s="1">
        <v>1</v>
      </c>
      <c r="E11" s="3">
        <v>0.108</v>
      </c>
      <c r="F11" s="4">
        <f t="shared" si="0"/>
        <v>0.108</v>
      </c>
      <c r="G11" s="1" t="s">
        <v>82</v>
      </c>
      <c r="H11" s="5" t="s">
        <v>33</v>
      </c>
    </row>
    <row r="12" spans="1:11" x14ac:dyDescent="0.3">
      <c r="A12" s="1" t="s">
        <v>34</v>
      </c>
      <c r="B12" s="1" t="s">
        <v>72</v>
      </c>
      <c r="C12" s="1" t="s">
        <v>35</v>
      </c>
      <c r="D12" s="1">
        <v>1</v>
      </c>
      <c r="E12" s="3">
        <v>0.126</v>
      </c>
      <c r="F12" s="4">
        <f t="shared" si="0"/>
        <v>0.126</v>
      </c>
      <c r="G12" s="1" t="s">
        <v>82</v>
      </c>
      <c r="H12" s="5" t="s">
        <v>36</v>
      </c>
    </row>
    <row r="13" spans="1:11" x14ac:dyDescent="0.3">
      <c r="A13" s="1" t="s">
        <v>37</v>
      </c>
      <c r="B13" s="1" t="s">
        <v>72</v>
      </c>
      <c r="C13" s="1" t="s">
        <v>38</v>
      </c>
      <c r="D13" s="1">
        <v>1</v>
      </c>
      <c r="E13" s="3">
        <v>9.9000000000000005E-2</v>
      </c>
      <c r="F13" s="4">
        <f t="shared" si="0"/>
        <v>9.9000000000000005E-2</v>
      </c>
      <c r="G13" s="1" t="s">
        <v>82</v>
      </c>
      <c r="H13" s="5" t="s">
        <v>39</v>
      </c>
    </row>
    <row r="14" spans="1:11" x14ac:dyDescent="0.3">
      <c r="A14" s="1" t="s">
        <v>40</v>
      </c>
      <c r="B14" s="1" t="s">
        <v>73</v>
      </c>
      <c r="C14" s="1" t="s">
        <v>41</v>
      </c>
      <c r="D14" s="1">
        <v>1</v>
      </c>
      <c r="E14" s="3">
        <v>1.72</v>
      </c>
      <c r="F14" s="4">
        <f t="shared" si="0"/>
        <v>1.72</v>
      </c>
      <c r="G14" s="1" t="s">
        <v>82</v>
      </c>
      <c r="H14" s="5" t="s">
        <v>42</v>
      </c>
      <c r="J14" s="3"/>
    </row>
    <row r="15" spans="1:11" x14ac:dyDescent="0.3">
      <c r="A15" s="1" t="s">
        <v>43</v>
      </c>
      <c r="B15" s="1" t="s">
        <v>74</v>
      </c>
      <c r="C15" s="1" t="s">
        <v>44</v>
      </c>
      <c r="D15" s="1">
        <v>1</v>
      </c>
      <c r="E15" s="3">
        <v>0.40500000000000003</v>
      </c>
      <c r="F15" s="4">
        <f t="shared" si="0"/>
        <v>0.40500000000000003</v>
      </c>
      <c r="G15" s="1" t="s">
        <v>82</v>
      </c>
      <c r="H15" s="5" t="s">
        <v>45</v>
      </c>
    </row>
    <row r="16" spans="1:11" x14ac:dyDescent="0.3">
      <c r="A16" s="1" t="s">
        <v>46</v>
      </c>
      <c r="B16" s="1" t="s">
        <v>75</v>
      </c>
      <c r="C16" s="1" t="s">
        <v>47</v>
      </c>
      <c r="D16" s="1">
        <v>1</v>
      </c>
      <c r="E16" s="3">
        <v>0.45</v>
      </c>
      <c r="F16" s="4">
        <f t="shared" si="0"/>
        <v>0.45</v>
      </c>
      <c r="G16" s="1" t="s">
        <v>82</v>
      </c>
      <c r="H16" s="5" t="s">
        <v>48</v>
      </c>
    </row>
    <row r="17" spans="1:8" x14ac:dyDescent="0.3">
      <c r="A17" s="1" t="s">
        <v>49</v>
      </c>
      <c r="B17" s="1" t="s">
        <v>73</v>
      </c>
      <c r="C17" s="1" t="s">
        <v>50</v>
      </c>
      <c r="D17" s="1">
        <v>1</v>
      </c>
      <c r="E17" s="3">
        <v>0.92</v>
      </c>
      <c r="F17" s="4">
        <f t="shared" si="0"/>
        <v>0.92</v>
      </c>
      <c r="G17" s="1" t="s">
        <v>82</v>
      </c>
      <c r="H17" s="5" t="s">
        <v>51</v>
      </c>
    </row>
    <row r="18" spans="1:8" x14ac:dyDescent="0.3">
      <c r="A18" s="1" t="s">
        <v>52</v>
      </c>
      <c r="B18" s="1" t="s">
        <v>76</v>
      </c>
      <c r="C18" s="1" t="s">
        <v>90</v>
      </c>
      <c r="D18" s="1">
        <v>1</v>
      </c>
      <c r="E18" s="3">
        <v>0.34200000000000003</v>
      </c>
      <c r="F18" s="3">
        <v>1.3420000000000001</v>
      </c>
      <c r="G18" s="1" t="s">
        <v>82</v>
      </c>
      <c r="H18" s="5" t="s">
        <v>53</v>
      </c>
    </row>
    <row r="19" spans="1:8" x14ac:dyDescent="0.3">
      <c r="A19" s="1" t="s">
        <v>99</v>
      </c>
      <c r="B19" s="1" t="s">
        <v>87</v>
      </c>
      <c r="C19" s="1" t="s">
        <v>88</v>
      </c>
      <c r="D19" s="1">
        <v>3</v>
      </c>
      <c r="E19" s="3">
        <v>0.86399999999999999</v>
      </c>
      <c r="F19" s="4">
        <f t="shared" ref="F19:F28" si="1">E19*D19</f>
        <v>2.5920000000000001</v>
      </c>
      <c r="G19" s="1" t="s">
        <v>82</v>
      </c>
      <c r="H19" s="5" t="s">
        <v>54</v>
      </c>
    </row>
    <row r="20" spans="1:8" x14ac:dyDescent="0.3">
      <c r="A20" s="1" t="s">
        <v>62</v>
      </c>
      <c r="B20" s="1" t="s">
        <v>91</v>
      </c>
      <c r="C20" s="1" t="s">
        <v>101</v>
      </c>
      <c r="D20" s="1">
        <v>3</v>
      </c>
      <c r="E20" s="3">
        <v>1.31</v>
      </c>
      <c r="F20" s="4">
        <f t="shared" si="1"/>
        <v>3.93</v>
      </c>
      <c r="G20" s="1" t="s">
        <v>82</v>
      </c>
      <c r="H20" s="5" t="s">
        <v>100</v>
      </c>
    </row>
    <row r="21" spans="1:8" x14ac:dyDescent="0.3">
      <c r="A21" s="1" t="s">
        <v>16</v>
      </c>
      <c r="B21" s="1" t="s">
        <v>77</v>
      </c>
      <c r="C21" s="1" t="s">
        <v>89</v>
      </c>
      <c r="D21" s="1">
        <v>1</v>
      </c>
      <c r="E21" s="3">
        <v>0.33</v>
      </c>
      <c r="F21" s="4">
        <f t="shared" si="1"/>
        <v>0.33</v>
      </c>
      <c r="G21" s="1" t="s">
        <v>82</v>
      </c>
      <c r="H21" s="5" t="s">
        <v>55</v>
      </c>
    </row>
    <row r="22" spans="1:8" x14ac:dyDescent="0.3">
      <c r="A22" s="1" t="s">
        <v>94</v>
      </c>
      <c r="B22" s="1" t="s">
        <v>77</v>
      </c>
      <c r="C22" s="1" t="s">
        <v>95</v>
      </c>
      <c r="D22" s="1">
        <v>1</v>
      </c>
      <c r="E22" s="3">
        <v>0.33300000000000002</v>
      </c>
      <c r="F22" s="4">
        <f t="shared" si="1"/>
        <v>0.33300000000000002</v>
      </c>
      <c r="G22" s="1" t="s">
        <v>82</v>
      </c>
      <c r="H22" s="5" t="s">
        <v>97</v>
      </c>
    </row>
    <row r="23" spans="1:8" x14ac:dyDescent="0.3">
      <c r="A23" s="1" t="s">
        <v>56</v>
      </c>
      <c r="B23" s="1" t="s">
        <v>78</v>
      </c>
      <c r="C23" s="1" t="s">
        <v>57</v>
      </c>
      <c r="D23" s="1">
        <v>1</v>
      </c>
      <c r="E23" s="3">
        <v>0.99</v>
      </c>
      <c r="F23" s="4">
        <f t="shared" si="1"/>
        <v>0.99</v>
      </c>
      <c r="G23" s="1" t="s">
        <v>82</v>
      </c>
      <c r="H23" s="6" t="s">
        <v>58</v>
      </c>
    </row>
    <row r="24" spans="1:8" x14ac:dyDescent="0.3">
      <c r="A24" s="1" t="s">
        <v>59</v>
      </c>
      <c r="B24" s="1" t="s">
        <v>78</v>
      </c>
      <c r="C24" s="1" t="s">
        <v>60</v>
      </c>
      <c r="D24" s="1">
        <v>1</v>
      </c>
      <c r="E24" s="3">
        <v>2.39</v>
      </c>
      <c r="F24" s="4">
        <f t="shared" si="1"/>
        <v>2.39</v>
      </c>
      <c r="G24" s="1" t="s">
        <v>82</v>
      </c>
      <c r="H24" s="5" t="s">
        <v>61</v>
      </c>
    </row>
    <row r="25" spans="1:8" x14ac:dyDescent="0.3">
      <c r="A25" s="1" t="s">
        <v>92</v>
      </c>
      <c r="B25" s="1" t="s">
        <v>78</v>
      </c>
      <c r="C25" s="1" t="s">
        <v>93</v>
      </c>
      <c r="D25" s="1">
        <v>1</v>
      </c>
      <c r="E25" s="3">
        <v>1.89</v>
      </c>
      <c r="F25" s="4">
        <f t="shared" si="1"/>
        <v>1.89</v>
      </c>
      <c r="G25" s="1" t="s">
        <v>82</v>
      </c>
      <c r="H25" s="6" t="s">
        <v>96</v>
      </c>
    </row>
    <row r="26" spans="1:8" x14ac:dyDescent="0.3">
      <c r="A26" s="1" t="s">
        <v>62</v>
      </c>
      <c r="B26" s="1" t="s">
        <v>79</v>
      </c>
      <c r="C26" s="1" t="s">
        <v>63</v>
      </c>
      <c r="D26" s="1">
        <v>1</v>
      </c>
      <c r="E26" s="3">
        <v>7.37</v>
      </c>
      <c r="F26" s="4">
        <f t="shared" si="1"/>
        <v>7.37</v>
      </c>
      <c r="G26" s="1" t="s">
        <v>82</v>
      </c>
      <c r="H26" s="2" t="s">
        <v>64</v>
      </c>
    </row>
    <row r="27" spans="1:8" x14ac:dyDescent="0.3">
      <c r="A27" s="1" t="s">
        <v>98</v>
      </c>
      <c r="B27" s="1" t="s">
        <v>80</v>
      </c>
      <c r="C27" s="1" t="s">
        <v>65</v>
      </c>
      <c r="D27" s="1">
        <v>9</v>
      </c>
      <c r="E27" s="3">
        <v>0.73799999999999999</v>
      </c>
      <c r="F27" s="4">
        <f t="shared" si="1"/>
        <v>6.6419999999999995</v>
      </c>
      <c r="G27" s="1" t="s">
        <v>82</v>
      </c>
      <c r="H27" s="7" t="s">
        <v>66</v>
      </c>
    </row>
    <row r="28" spans="1:8" x14ac:dyDescent="0.3">
      <c r="A28" s="1" t="s">
        <v>62</v>
      </c>
      <c r="B28" s="1" t="s">
        <v>91</v>
      </c>
      <c r="C28" s="1" t="s">
        <v>67</v>
      </c>
      <c r="D28" s="1">
        <v>1</v>
      </c>
      <c r="E28" s="3">
        <v>0.45600000000000002</v>
      </c>
      <c r="F28" s="4">
        <f t="shared" si="1"/>
        <v>0.45600000000000002</v>
      </c>
      <c r="G28" s="1" t="s">
        <v>82</v>
      </c>
      <c r="H28" s="8" t="s">
        <v>68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</dc:creator>
  <dc:description/>
  <cp:lastModifiedBy>Marco Bilucaglia</cp:lastModifiedBy>
  <cp:revision>3</cp:revision>
  <dcterms:created xsi:type="dcterms:W3CDTF">2020-02-14T08:39:08Z</dcterms:created>
  <dcterms:modified xsi:type="dcterms:W3CDTF">2020-03-31T11:57:19Z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