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CAD715A4-33A6-44DC-B728-82A27758061D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298" i="1" l="1"/>
  <c r="AT298" i="1"/>
  <c r="AU298" i="1"/>
  <c r="AV298" i="1"/>
  <c r="BB298" i="1" s="1"/>
  <c r="AW298" i="1"/>
  <c r="AX298" i="1"/>
  <c r="AY298" i="1"/>
  <c r="AZ298" i="1"/>
  <c r="BI298" i="1" s="1"/>
  <c r="BA298" i="1"/>
  <c r="BC298" i="1"/>
  <c r="BD298" i="1"/>
  <c r="BE298" i="1"/>
  <c r="BF298" i="1"/>
  <c r="BH298" i="1"/>
  <c r="M298" i="1"/>
  <c r="N298" i="1"/>
  <c r="S298" i="1" s="1"/>
  <c r="O298" i="1"/>
  <c r="R298" i="1"/>
  <c r="T298" i="1" s="1"/>
  <c r="U298" i="1"/>
  <c r="V298" i="1"/>
  <c r="W298" i="1"/>
  <c r="X298" i="1" s="1"/>
  <c r="Y298" i="1"/>
  <c r="A298" i="1"/>
  <c r="AI297" i="1"/>
  <c r="AJ297" i="1"/>
  <c r="AK297" i="1"/>
  <c r="BG298" i="1" l="1"/>
  <c r="AS297" i="1"/>
  <c r="AT297" i="1"/>
  <c r="BE297" i="1" s="1"/>
  <c r="AV297" i="1"/>
  <c r="BB297" i="1" s="1"/>
  <c r="AW297" i="1"/>
  <c r="AX297" i="1"/>
  <c r="AY297" i="1"/>
  <c r="AZ297" i="1"/>
  <c r="BI297" i="1" s="1"/>
  <c r="BA297" i="1"/>
  <c r="BC297" i="1"/>
  <c r="BD297" i="1"/>
  <c r="BF297" i="1"/>
  <c r="BH297" i="1"/>
  <c r="M297" i="1"/>
  <c r="N297" i="1"/>
  <c r="S297" i="1" s="1"/>
  <c r="O297" i="1"/>
  <c r="R297" i="1"/>
  <c r="T297" i="1" s="1"/>
  <c r="U297" i="1"/>
  <c r="V297" i="1"/>
  <c r="W297" i="1"/>
  <c r="X297" i="1" s="1"/>
  <c r="Y297" i="1"/>
  <c r="A297" i="1"/>
  <c r="AI296" i="1"/>
  <c r="AJ296" i="1"/>
  <c r="AK296" i="1"/>
  <c r="AU297" i="1" l="1"/>
  <c r="BG297" i="1"/>
  <c r="AS296" i="1"/>
  <c r="AT296" i="1"/>
  <c r="AU296" i="1"/>
  <c r="AV296" i="1"/>
  <c r="BB296" i="1" s="1"/>
  <c r="AW296" i="1"/>
  <c r="AX296" i="1"/>
  <c r="AY296" i="1"/>
  <c r="AZ296" i="1"/>
  <c r="BI296" i="1" s="1"/>
  <c r="BA296" i="1"/>
  <c r="BC296" i="1"/>
  <c r="BD296" i="1"/>
  <c r="BE296" i="1"/>
  <c r="BF296" i="1"/>
  <c r="BG296" i="1"/>
  <c r="BH296" i="1"/>
  <c r="M296" i="1"/>
  <c r="N296" i="1"/>
  <c r="O296" i="1"/>
  <c r="R296" i="1"/>
  <c r="T296" i="1" s="1"/>
  <c r="S296" i="1"/>
  <c r="U296" i="1"/>
  <c r="V296" i="1"/>
  <c r="W296" i="1"/>
  <c r="X296" i="1"/>
  <c r="Y296" i="1"/>
  <c r="A296" i="1"/>
  <c r="AI295" i="1"/>
  <c r="AJ295" i="1"/>
  <c r="AK295" i="1"/>
  <c r="AS295" i="1" l="1"/>
  <c r="AT295" i="1"/>
  <c r="AU295" i="1"/>
  <c r="AV295" i="1"/>
  <c r="BB295" i="1" s="1"/>
  <c r="AW295" i="1"/>
  <c r="AX295" i="1"/>
  <c r="AY295" i="1"/>
  <c r="AZ295" i="1"/>
  <c r="BI295" i="1" s="1"/>
  <c r="BA295" i="1"/>
  <c r="BC295" i="1"/>
  <c r="BD295" i="1"/>
  <c r="BE295" i="1"/>
  <c r="BF295" i="1"/>
  <c r="BH295" i="1"/>
  <c r="M295" i="1"/>
  <c r="N295" i="1"/>
  <c r="S295" i="1" s="1"/>
  <c r="O295" i="1"/>
  <c r="R295" i="1"/>
  <c r="T295" i="1" s="1"/>
  <c r="U295" i="1"/>
  <c r="V295" i="1"/>
  <c r="W295" i="1"/>
  <c r="X295" i="1"/>
  <c r="Y295" i="1"/>
  <c r="A295" i="1"/>
  <c r="BG295" i="1" l="1"/>
  <c r="AI294" i="1"/>
  <c r="AJ294" i="1"/>
  <c r="AK294" i="1"/>
  <c r="AS294" i="1" l="1"/>
  <c r="AT294" i="1"/>
  <c r="AU294" i="1" s="1"/>
  <c r="AV294" i="1"/>
  <c r="BB294" i="1" s="1"/>
  <c r="AW294" i="1"/>
  <c r="AX294" i="1"/>
  <c r="AY294" i="1"/>
  <c r="AZ294" i="1"/>
  <c r="BI294" i="1" s="1"/>
  <c r="BA294" i="1"/>
  <c r="BC294" i="1"/>
  <c r="BD294" i="1"/>
  <c r="BE294" i="1"/>
  <c r="BF294" i="1"/>
  <c r="BH294" i="1"/>
  <c r="M294" i="1"/>
  <c r="N294" i="1"/>
  <c r="S294" i="1" s="1"/>
  <c r="O294" i="1"/>
  <c r="R294" i="1"/>
  <c r="T294" i="1" s="1"/>
  <c r="U294" i="1"/>
  <c r="V294" i="1"/>
  <c r="W294" i="1"/>
  <c r="X294" i="1"/>
  <c r="Y294" i="1"/>
  <c r="A294" i="1"/>
  <c r="BG294" i="1" l="1"/>
  <c r="AI292" i="1"/>
  <c r="AJ292" i="1"/>
  <c r="AK292" i="1"/>
  <c r="AI293" i="1"/>
  <c r="AJ293" i="1"/>
  <c r="AK293" i="1"/>
  <c r="AS293" i="1" l="1"/>
  <c r="BF293" i="1" s="1"/>
  <c r="AT293" i="1"/>
  <c r="AU293" i="1" s="1"/>
  <c r="AV293" i="1"/>
  <c r="AW293" i="1"/>
  <c r="BB293" i="1" s="1"/>
  <c r="AX293" i="1"/>
  <c r="BC293" i="1" s="1"/>
  <c r="AY293" i="1"/>
  <c r="AZ293" i="1"/>
  <c r="BA293" i="1"/>
  <c r="BD293" i="1"/>
  <c r="BH293" i="1"/>
  <c r="BI293" i="1"/>
  <c r="M293" i="1"/>
  <c r="N293" i="1"/>
  <c r="O293" i="1"/>
  <c r="R293" i="1"/>
  <c r="T293" i="1" s="1"/>
  <c r="S293" i="1"/>
  <c r="U293" i="1"/>
  <c r="V293" i="1"/>
  <c r="W293" i="1"/>
  <c r="X293" i="1" s="1"/>
  <c r="Y293" i="1"/>
  <c r="A293" i="1"/>
  <c r="BG293" i="1" l="1"/>
  <c r="BE293" i="1"/>
  <c r="AS292" i="1"/>
  <c r="AT292" i="1"/>
  <c r="AU292" i="1" s="1"/>
  <c r="AV292" i="1"/>
  <c r="AW292" i="1"/>
  <c r="AX292" i="1"/>
  <c r="BC292" i="1" s="1"/>
  <c r="AY292" i="1"/>
  <c r="BD292" i="1" s="1"/>
  <c r="AZ292" i="1"/>
  <c r="BA292" i="1"/>
  <c r="BB292" i="1"/>
  <c r="BE292" i="1"/>
  <c r="BF292" i="1"/>
  <c r="BG292" i="1"/>
  <c r="BH292" i="1"/>
  <c r="BI292" i="1"/>
  <c r="M292" i="1"/>
  <c r="N292" i="1"/>
  <c r="O292" i="1"/>
  <c r="R292" i="1"/>
  <c r="T292" i="1" s="1"/>
  <c r="S292" i="1"/>
  <c r="U292" i="1"/>
  <c r="V292" i="1"/>
  <c r="W292" i="1"/>
  <c r="X292" i="1" s="1"/>
  <c r="Y292" i="1"/>
  <c r="A292" i="1"/>
  <c r="AI291" i="1" l="1"/>
  <c r="AJ291" i="1"/>
  <c r="AK291" i="1"/>
  <c r="AS291" i="1" l="1"/>
  <c r="AT291" i="1"/>
  <c r="AU291" i="1"/>
  <c r="AV291" i="1"/>
  <c r="BB291" i="1" s="1"/>
  <c r="AW291" i="1"/>
  <c r="AX291" i="1"/>
  <c r="AY291" i="1"/>
  <c r="AZ291" i="1"/>
  <c r="BA291" i="1"/>
  <c r="BC291" i="1"/>
  <c r="BD291" i="1"/>
  <c r="BE291" i="1"/>
  <c r="BF291" i="1"/>
  <c r="BG291" i="1"/>
  <c r="BH291" i="1"/>
  <c r="BI291" i="1"/>
  <c r="M291" i="1"/>
  <c r="N291" i="1"/>
  <c r="O291" i="1"/>
  <c r="R291" i="1"/>
  <c r="T291" i="1" s="1"/>
  <c r="S291" i="1"/>
  <c r="U291" i="1"/>
  <c r="V291" i="1"/>
  <c r="W291" i="1"/>
  <c r="X291" i="1"/>
  <c r="Y291" i="1"/>
  <c r="A291" i="1"/>
  <c r="AI290" i="1" l="1"/>
  <c r="AJ290" i="1"/>
  <c r="AK290" i="1"/>
  <c r="AS290" i="1" l="1"/>
  <c r="AT290" i="1"/>
  <c r="AU290" i="1" s="1"/>
  <c r="AV290" i="1"/>
  <c r="BB290" i="1" s="1"/>
  <c r="AW290" i="1"/>
  <c r="AX290" i="1"/>
  <c r="AY290" i="1"/>
  <c r="AZ290" i="1"/>
  <c r="BI290" i="1" s="1"/>
  <c r="BA290" i="1"/>
  <c r="BC290" i="1"/>
  <c r="BD290" i="1"/>
  <c r="BE290" i="1"/>
  <c r="BF290" i="1"/>
  <c r="BH290" i="1"/>
  <c r="AI289" i="1"/>
  <c r="AJ289" i="1"/>
  <c r="AK289" i="1"/>
  <c r="M290" i="1"/>
  <c r="N290" i="1"/>
  <c r="S290" i="1" s="1"/>
  <c r="O290" i="1"/>
  <c r="R290" i="1"/>
  <c r="T290" i="1" s="1"/>
  <c r="V290" i="1"/>
  <c r="W290" i="1"/>
  <c r="X290" i="1"/>
  <c r="Y290" i="1"/>
  <c r="A290" i="1"/>
  <c r="BG290" i="1" l="1"/>
  <c r="U290" i="1"/>
  <c r="AS289" i="1"/>
  <c r="AT289" i="1"/>
  <c r="AU289" i="1" s="1"/>
  <c r="AV289" i="1"/>
  <c r="BB289" i="1" s="1"/>
  <c r="AW289" i="1"/>
  <c r="AX289" i="1"/>
  <c r="BC289" i="1" s="1"/>
  <c r="AY289" i="1"/>
  <c r="AZ289" i="1"/>
  <c r="BI289" i="1" s="1"/>
  <c r="BA289" i="1"/>
  <c r="BD289" i="1"/>
  <c r="BE289" i="1"/>
  <c r="BF289" i="1"/>
  <c r="BH289" i="1"/>
  <c r="M289" i="1"/>
  <c r="N289" i="1"/>
  <c r="O289" i="1"/>
  <c r="R289" i="1"/>
  <c r="T289" i="1" s="1"/>
  <c r="S289" i="1"/>
  <c r="U289" i="1"/>
  <c r="V289" i="1"/>
  <c r="W289" i="1"/>
  <c r="X289" i="1" s="1"/>
  <c r="Y289" i="1"/>
  <c r="A289" i="1"/>
  <c r="AI288" i="1"/>
  <c r="AJ288" i="1"/>
  <c r="AK288" i="1"/>
  <c r="BG289" i="1" l="1"/>
  <c r="AS288" i="1"/>
  <c r="AT288" i="1"/>
  <c r="BE288" i="1" s="1"/>
  <c r="AU288" i="1"/>
  <c r="AV288" i="1"/>
  <c r="BB288" i="1" s="1"/>
  <c r="AW288" i="1"/>
  <c r="AX288" i="1"/>
  <c r="AY288" i="1"/>
  <c r="AZ288" i="1"/>
  <c r="BA288" i="1"/>
  <c r="BC288" i="1"/>
  <c r="BD288" i="1"/>
  <c r="BF288" i="1"/>
  <c r="BH288" i="1"/>
  <c r="BI288" i="1"/>
  <c r="M288" i="1"/>
  <c r="N288" i="1"/>
  <c r="O288" i="1"/>
  <c r="R288" i="1"/>
  <c r="T288" i="1" s="1"/>
  <c r="S288" i="1"/>
  <c r="U288" i="1"/>
  <c r="V288" i="1"/>
  <c r="W288" i="1"/>
  <c r="X288" i="1"/>
  <c r="Y288" i="1"/>
  <c r="A288" i="1"/>
  <c r="AI287" i="1"/>
  <c r="AJ287" i="1"/>
  <c r="AK287" i="1"/>
  <c r="BG288" i="1" l="1"/>
  <c r="AS287" i="1"/>
  <c r="AT287" i="1"/>
  <c r="AU287" i="1"/>
  <c r="AV287" i="1"/>
  <c r="BG287" i="1" s="1"/>
  <c r="AW287" i="1"/>
  <c r="AX287" i="1"/>
  <c r="AY287" i="1"/>
  <c r="AZ287" i="1"/>
  <c r="BI287" i="1" s="1"/>
  <c r="BA287" i="1"/>
  <c r="BB287" i="1"/>
  <c r="BC287" i="1"/>
  <c r="BD287" i="1"/>
  <c r="BE287" i="1"/>
  <c r="BF287" i="1"/>
  <c r="BH287" i="1"/>
  <c r="M287" i="1"/>
  <c r="N287" i="1"/>
  <c r="S287" i="1" s="1"/>
  <c r="O287" i="1"/>
  <c r="R287" i="1"/>
  <c r="T287" i="1" s="1"/>
  <c r="U287" i="1"/>
  <c r="V287" i="1"/>
  <c r="W287" i="1"/>
  <c r="X287" i="1" s="1"/>
  <c r="Y287" i="1"/>
  <c r="A287" i="1"/>
  <c r="AI286" i="1" l="1"/>
  <c r="AJ286" i="1"/>
  <c r="AK286" i="1"/>
  <c r="AS286" i="1" l="1"/>
  <c r="BF286" i="1" s="1"/>
  <c r="AT286" i="1"/>
  <c r="AU286" i="1" s="1"/>
  <c r="AV286" i="1"/>
  <c r="AW286" i="1"/>
  <c r="BB286" i="1" s="1"/>
  <c r="AX286" i="1"/>
  <c r="AY286" i="1"/>
  <c r="BD286" i="1" s="1"/>
  <c r="AZ286" i="1"/>
  <c r="BA286" i="1"/>
  <c r="BC286" i="1"/>
  <c r="BE286" i="1"/>
  <c r="BH286" i="1"/>
  <c r="BI286" i="1"/>
  <c r="M286" i="1"/>
  <c r="N286" i="1"/>
  <c r="O286" i="1"/>
  <c r="R286" i="1"/>
  <c r="T286" i="1" s="1"/>
  <c r="S286" i="1"/>
  <c r="U286" i="1"/>
  <c r="V286" i="1"/>
  <c r="W286" i="1"/>
  <c r="X286" i="1"/>
  <c r="Y286" i="1"/>
  <c r="A286" i="1"/>
  <c r="AI284" i="1"/>
  <c r="AJ284" i="1"/>
  <c r="AK284" i="1"/>
  <c r="AI285" i="1"/>
  <c r="AJ285" i="1"/>
  <c r="AK285" i="1"/>
  <c r="BG286" i="1" l="1"/>
  <c r="AS285" i="1"/>
  <c r="AT285" i="1"/>
  <c r="AU285" i="1" s="1"/>
  <c r="AV285" i="1"/>
  <c r="BG285" i="1" s="1"/>
  <c r="AW285" i="1"/>
  <c r="AX285" i="1"/>
  <c r="AY285" i="1"/>
  <c r="AZ285" i="1"/>
  <c r="BI285" i="1" s="1"/>
  <c r="BA285" i="1"/>
  <c r="BC285" i="1"/>
  <c r="BE285" i="1"/>
  <c r="BF285" i="1"/>
  <c r="BH285" i="1"/>
  <c r="M285" i="1"/>
  <c r="N285" i="1"/>
  <c r="O285" i="1"/>
  <c r="R285" i="1"/>
  <c r="T285" i="1" s="1"/>
  <c r="S285" i="1"/>
  <c r="U285" i="1"/>
  <c r="V285" i="1"/>
  <c r="W285" i="1"/>
  <c r="X285" i="1" s="1"/>
  <c r="Y285" i="1"/>
  <c r="A285" i="1"/>
  <c r="BD285" i="1" l="1"/>
  <c r="BB285" i="1"/>
  <c r="AS284" i="1"/>
  <c r="AT284" i="1"/>
  <c r="BE284" i="1" s="1"/>
  <c r="AU284" i="1"/>
  <c r="AV284" i="1"/>
  <c r="BB284" i="1" s="1"/>
  <c r="AW284" i="1"/>
  <c r="AX284" i="1"/>
  <c r="AY284" i="1"/>
  <c r="AZ284" i="1"/>
  <c r="BI284" i="1" s="1"/>
  <c r="BA284" i="1"/>
  <c r="BC284" i="1"/>
  <c r="BD284" i="1"/>
  <c r="BF284" i="1"/>
  <c r="BH284" i="1"/>
  <c r="M284" i="1"/>
  <c r="N284" i="1"/>
  <c r="O284" i="1"/>
  <c r="R284" i="1"/>
  <c r="T284" i="1" s="1"/>
  <c r="S284" i="1"/>
  <c r="U284" i="1"/>
  <c r="V284" i="1"/>
  <c r="W284" i="1"/>
  <c r="X284" i="1" s="1"/>
  <c r="Y284" i="1"/>
  <c r="A284" i="1"/>
  <c r="AI283" i="1"/>
  <c r="AJ283" i="1"/>
  <c r="AK283" i="1"/>
  <c r="BG284" i="1" l="1"/>
  <c r="AS283" i="1"/>
  <c r="AT283" i="1"/>
  <c r="AU283" i="1"/>
  <c r="AV283" i="1"/>
  <c r="BB283" i="1" s="1"/>
  <c r="AW283" i="1"/>
  <c r="AX283" i="1"/>
  <c r="AY283" i="1"/>
  <c r="AZ283" i="1"/>
  <c r="BI283" i="1" s="1"/>
  <c r="BA283" i="1"/>
  <c r="BC283" i="1"/>
  <c r="BD283" i="1"/>
  <c r="BE283" i="1"/>
  <c r="BF283" i="1"/>
  <c r="BH283" i="1"/>
  <c r="M283" i="1"/>
  <c r="N283" i="1"/>
  <c r="O283" i="1"/>
  <c r="R283" i="1"/>
  <c r="T283" i="1" s="1"/>
  <c r="S283" i="1"/>
  <c r="V283" i="1"/>
  <c r="W283" i="1"/>
  <c r="X283" i="1"/>
  <c r="Y283" i="1"/>
  <c r="A283" i="1"/>
  <c r="AI282" i="1"/>
  <c r="AJ282" i="1"/>
  <c r="AK282" i="1"/>
  <c r="AS282" i="1"/>
  <c r="BF282" i="1" s="1"/>
  <c r="AT282" i="1"/>
  <c r="AU282" i="1" s="1"/>
  <c r="AV282" i="1"/>
  <c r="AW282" i="1"/>
  <c r="BB282" i="1" s="1"/>
  <c r="AX282" i="1"/>
  <c r="AY282" i="1"/>
  <c r="BD282" i="1" s="1"/>
  <c r="AZ282" i="1"/>
  <c r="BA282" i="1"/>
  <c r="BC282" i="1"/>
  <c r="BH282" i="1"/>
  <c r="BI282" i="1"/>
  <c r="M282" i="1"/>
  <c r="N282" i="1"/>
  <c r="O282" i="1"/>
  <c r="R282" i="1"/>
  <c r="T282" i="1" s="1"/>
  <c r="S282" i="1"/>
  <c r="U282" i="1"/>
  <c r="V282" i="1"/>
  <c r="W282" i="1"/>
  <c r="X282" i="1" s="1"/>
  <c r="Y282" i="1"/>
  <c r="A282" i="1"/>
  <c r="AI281" i="1"/>
  <c r="AJ281" i="1"/>
  <c r="AK281" i="1"/>
  <c r="BG283" i="1" l="1"/>
  <c r="U283" i="1"/>
  <c r="BE282" i="1"/>
  <c r="BG282" i="1"/>
  <c r="AS281" i="1"/>
  <c r="AT281" i="1"/>
  <c r="AV281" i="1"/>
  <c r="AW281" i="1"/>
  <c r="BB281" i="1" s="1"/>
  <c r="AX281" i="1"/>
  <c r="AY281" i="1"/>
  <c r="AZ281" i="1"/>
  <c r="BA281" i="1"/>
  <c r="BC281" i="1"/>
  <c r="M281" i="1"/>
  <c r="N281" i="1"/>
  <c r="O281" i="1"/>
  <c r="R281" i="1"/>
  <c r="V281" i="1"/>
  <c r="W281" i="1"/>
  <c r="X281" i="1"/>
  <c r="Y281" i="1"/>
  <c r="BD281" i="1" l="1"/>
  <c r="T281" i="1"/>
  <c r="AU281" i="1"/>
  <c r="AI280" i="1"/>
  <c r="AJ280" i="1"/>
  <c r="AK280" i="1"/>
  <c r="AS280" i="1" l="1"/>
  <c r="AT280" i="1"/>
  <c r="AU280" i="1"/>
  <c r="AV280" i="1"/>
  <c r="BB280" i="1" s="1"/>
  <c r="AW280" i="1"/>
  <c r="AX280" i="1"/>
  <c r="AY280" i="1"/>
  <c r="BC280" i="1" s="1"/>
  <c r="AZ280" i="1"/>
  <c r="BA280" i="1"/>
  <c r="M280" i="1"/>
  <c r="N280" i="1"/>
  <c r="S281" i="1" s="1"/>
  <c r="O280" i="1"/>
  <c r="R280" i="1"/>
  <c r="V280" i="1"/>
  <c r="W280" i="1"/>
  <c r="X280" i="1" s="1"/>
  <c r="Y280" i="1"/>
  <c r="T280" i="1" l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U279" i="1" s="1"/>
  <c r="AV279" i="1"/>
  <c r="AW279" i="1"/>
  <c r="BB279" i="1" s="1"/>
  <c r="AX279" i="1"/>
  <c r="AY279" i="1"/>
  <c r="BD279" i="1" s="1"/>
  <c r="AZ279" i="1"/>
  <c r="BA279" i="1"/>
  <c r="M279" i="1"/>
  <c r="N279" i="1"/>
  <c r="O279" i="1"/>
  <c r="R279" i="1"/>
  <c r="V279" i="1"/>
  <c r="W279" i="1"/>
  <c r="X279" i="1" s="1"/>
  <c r="Y279" i="1"/>
  <c r="S280" i="1" l="1"/>
  <c r="BC279" i="1"/>
  <c r="T279" i="1"/>
  <c r="AS278" i="1"/>
  <c r="AT278" i="1"/>
  <c r="AV278" i="1"/>
  <c r="AW278" i="1"/>
  <c r="BB278" i="1" s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T278" i="1" l="1"/>
  <c r="BC278" i="1"/>
  <c r="AU278" i="1"/>
  <c r="AS277" i="1"/>
  <c r="AT277" i="1"/>
  <c r="AU277" i="1" s="1"/>
  <c r="AV277" i="1"/>
  <c r="AW277" i="1"/>
  <c r="BB277" i="1" s="1"/>
  <c r="AX277" i="1"/>
  <c r="AY277" i="1"/>
  <c r="BC277" i="1" s="1"/>
  <c r="AZ277" i="1"/>
  <c r="BA277" i="1"/>
  <c r="BD277" i="1"/>
  <c r="M277" i="1"/>
  <c r="N277" i="1"/>
  <c r="S278" i="1" s="1"/>
  <c r="O277" i="1"/>
  <c r="R277" i="1"/>
  <c r="T277" i="1" s="1"/>
  <c r="V277" i="1"/>
  <c r="W277" i="1"/>
  <c r="X277" i="1"/>
  <c r="Y277" i="1"/>
  <c r="AK276" i="1"/>
  <c r="AJ276" i="1"/>
  <c r="AI276" i="1"/>
  <c r="AS276" i="1" l="1"/>
  <c r="AT276" i="1"/>
  <c r="AU276" i="1" s="1"/>
  <c r="AV276" i="1"/>
  <c r="AW276" i="1"/>
  <c r="AX276" i="1"/>
  <c r="AY276" i="1"/>
  <c r="AZ276" i="1"/>
  <c r="BD276" i="1" s="1"/>
  <c r="BA276" i="1"/>
  <c r="BC276" i="1"/>
  <c r="M276" i="1"/>
  <c r="N276" i="1"/>
  <c r="O276" i="1"/>
  <c r="R276" i="1"/>
  <c r="V276" i="1"/>
  <c r="W276" i="1"/>
  <c r="X276" i="1"/>
  <c r="Y276" i="1"/>
  <c r="T276" i="1" l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AV274" i="1"/>
  <c r="AW274" i="1"/>
  <c r="BG280" i="1" s="1"/>
  <c r="AX274" i="1"/>
  <c r="BC274" i="1" s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/>
  <c r="Y274" i="1"/>
  <c r="AS273" i="1"/>
  <c r="AI273" i="1"/>
  <c r="AJ273" i="1"/>
  <c r="AK273" i="1"/>
  <c r="T274" i="1" l="1"/>
  <c r="U280" i="1"/>
  <c r="BD274" i="1"/>
  <c r="BH280" i="1"/>
  <c r="AU274" i="1"/>
  <c r="BE280" i="1"/>
  <c r="BB274" i="1"/>
  <c r="BC273" i="1"/>
  <c r="AT273" i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AU273" i="1" l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BH278" i="1" s="1"/>
  <c r="AZ272" i="1"/>
  <c r="BA272" i="1"/>
  <c r="BI278" i="1" s="1"/>
  <c r="AI272" i="1"/>
  <c r="AJ272" i="1"/>
  <c r="AK272" i="1"/>
  <c r="BD272" i="1" l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/>
  <c r="Y272" i="1"/>
  <c r="AI271" i="1"/>
  <c r="AJ271" i="1"/>
  <c r="AK271" i="1"/>
  <c r="U278" i="1" l="1"/>
  <c r="T272" i="1"/>
  <c r="AS271" i="1"/>
  <c r="AT271" i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BE267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BH265" i="1" s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AU268" i="1" l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<sst xmlns="http://schemas.openxmlformats.org/spreadsheetml/2006/main" count="476" uniqueCount="445">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</sst>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98"/>
  <sheetViews>
    <sheetView tabSelected="1" zoomScale="112" zoomScaleNormal="112" workbookViewId="0">
      <pane xSplit="1" ySplit="1" topLeftCell="AM282" activePane="bottomRight" state="frozen"/>
      <selection pane="topRight" activeCell="B1" sqref="B1"/>
      <selection pane="bottomLeft" activeCell="A2" sqref="A2"/>
      <selection pane="bottomRight" activeCell="BI297" sqref="AS297:BI29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298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1337938</v>
      </c>
      <c r="BO284" s="21">
        <v>296017</v>
      </c>
      <c r="BP284" s="21">
        <v>273915</v>
      </c>
      <c r="BQ284" s="21">
        <v>22541</v>
      </c>
      <c r="BR284" s="21">
        <v>9382</v>
      </c>
      <c r="BS284" s="21">
        <v>2320</v>
      </c>
      <c r="BT284" s="21">
        <v>2214</v>
      </c>
      <c r="BU284" s="21">
        <v>17118</v>
      </c>
      <c r="BV284" s="21">
        <v>5537</v>
      </c>
      <c r="BW284" s="21">
        <v>1314</v>
      </c>
      <c r="BX284" s="21">
        <v>1240</v>
      </c>
      <c r="BY284" s="21">
        <v>130751</v>
      </c>
      <c r="BZ284" s="21">
        <v>56557</v>
      </c>
      <c r="CA284" s="21">
        <v>13622</v>
      </c>
      <c r="CB284" s="21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" si="1594">B285-C285</f>
        <v>1065177</v>
      </c>
      <c r="O285" s="4">
        <f t="shared" ref="O285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" si="1601">C285-D285-E285</f>
        <v>42896</v>
      </c>
      <c r="X285" s="3">
        <f t="shared" ref="X285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1339488</v>
      </c>
      <c r="BO285" s="21">
        <v>296441</v>
      </c>
      <c r="BP285" s="21">
        <v>274311</v>
      </c>
      <c r="BQ285" s="21">
        <v>22567</v>
      </c>
      <c r="BR285" s="21">
        <v>9393</v>
      </c>
      <c r="BS285" s="21">
        <v>2326</v>
      </c>
      <c r="BT285" s="21">
        <v>2221</v>
      </c>
      <c r="BU285" s="21">
        <v>17154</v>
      </c>
      <c r="BV285" s="21">
        <v>5542</v>
      </c>
      <c r="BW285" s="21">
        <v>1317</v>
      </c>
      <c r="BX285" s="21">
        <v>1243</v>
      </c>
      <c r="BY285" s="21">
        <v>130996</v>
      </c>
      <c r="BZ285" s="21">
        <v>56601</v>
      </c>
      <c r="CA285" s="21">
        <v>13637</v>
      </c>
      <c r="CB285" s="21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632">Z286-AC286-AF286</f>
        <v>211</v>
      </c>
      <c r="AJ286">
        <f t="shared" ref="AJ286" si="1633">AA286-AD286-AG286</f>
        <v>200</v>
      </c>
      <c r="AK286">
        <f t="shared" ref="AK286" si="1634">AB286-AE286-AH286</f>
        <v>1404</v>
      </c>
      <c r="AS286">
        <f t="shared" ref="AS286" si="1635">BM286-BM285</f>
        <v>6385</v>
      </c>
      <c r="AT286">
        <f t="shared" ref="AT286" si="1636">BO286-BO285</f>
        <v>681</v>
      </c>
      <c r="AU286">
        <f t="shared" ref="AU286" si="1637">AT286/AS286</f>
        <v>0.10665622552858262</v>
      </c>
      <c r="AV286">
        <f t="shared" ref="AV286" si="1638">BQ286-BQ285</f>
        <v>37</v>
      </c>
      <c r="AW286">
        <f t="shared" ref="AW286" si="1639">BS286-BS285</f>
        <v>2</v>
      </c>
      <c r="AX286">
        <f t="shared" ref="AX286" si="1640">BY286-BY285</f>
        <v>283</v>
      </c>
      <c r="AY286">
        <f t="shared" ref="AY286" si="1641">CA286-CA285</f>
        <v>23</v>
      </c>
      <c r="AZ286">
        <f t="shared" ref="AZ286" si="1642">BU286-BU285</f>
        <v>41</v>
      </c>
      <c r="BA286">
        <f t="shared" ref="BA286" si="1643">BW286-BW285</f>
        <v>4</v>
      </c>
      <c r="BB286">
        <f t="shared" ref="BB286" si="1644">AW286/AV286</f>
        <v>5.4054054054054057E-2</v>
      </c>
      <c r="BC286">
        <f t="shared" ref="BC286" si="1645">AY286/AX286</f>
        <v>8.1272084805653705E-2</v>
      </c>
      <c r="BD286">
        <f t="shared" ref="BD286" si="1646">AZ286/AY286</f>
        <v>1.7826086956521738</v>
      </c>
      <c r="BE286">
        <f t="shared" ref="BE286" si="1647">SUM(AT280:AT286)/SUM(AS280:AS286)</f>
        <v>6.8448945751304599E-2</v>
      </c>
      <c r="BF286">
        <f t="shared" ref="BF286" si="1648">SUM(AT273:AT286)/SUM(AS273:AS286)</f>
        <v>7.466270761807553E-2</v>
      </c>
      <c r="BG286">
        <f t="shared" ref="BG286" si="1649">SUM(AW280:AW286)/SUM(AV280:AV286)</f>
        <v>5.0868486352357321E-2</v>
      </c>
      <c r="BH286">
        <f t="shared" ref="BH286" si="1650">SUM(AY280:AY286)/SUM(AX280:AX286)</f>
        <v>5.5972101133391454E-2</v>
      </c>
      <c r="BI286">
        <f t="shared" ref="BI286" si="1651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1341403</v>
      </c>
      <c r="BO286" s="21">
        <v>297122</v>
      </c>
      <c r="BP286" s="21">
        <v>274936</v>
      </c>
      <c r="BQ286" s="21">
        <v>22604</v>
      </c>
      <c r="BR286" s="21">
        <v>9405</v>
      </c>
      <c r="BS286" s="21">
        <v>2328</v>
      </c>
      <c r="BT286" s="21">
        <v>2223</v>
      </c>
      <c r="BU286" s="21">
        <v>17195</v>
      </c>
      <c r="BV286" s="21">
        <v>5550</v>
      </c>
      <c r="BW286" s="21">
        <v>1321</v>
      </c>
      <c r="BX286" s="21">
        <v>1246</v>
      </c>
      <c r="BY286" s="21">
        <v>131279</v>
      </c>
      <c r="BZ286" s="21">
        <v>56679</v>
      </c>
      <c r="CA286" s="21">
        <v>13660</v>
      </c>
      <c r="CB286" s="21">
        <v>12521</v>
      </c>
    </row>
    <row r="287" spans="1:80" x14ac:dyDescent="0.35">
      <c r="A287" s="14">
        <f t="shared" si="1163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652">-(J287-J286)+L287</f>
        <v>23</v>
      </c>
      <c r="N287" s="7">
        <f t="shared" ref="N287" si="1653">B287-C287</f>
        <v>1067338</v>
      </c>
      <c r="O287" s="4">
        <f t="shared" ref="O287" si="1654">C287/B287</f>
        <v>0.20514533340184643</v>
      </c>
      <c r="R287">
        <f t="shared" ref="R287" si="1655">C287-C286</f>
        <v>535</v>
      </c>
      <c r="S287">
        <f t="shared" ref="S287" si="1656">N287-N286</f>
        <v>871</v>
      </c>
      <c r="T287" s="8">
        <f t="shared" ref="T287" si="1657">R287/V287</f>
        <v>0.38051209103840683</v>
      </c>
      <c r="U287" s="8">
        <f t="shared" ref="U287" si="1658">SUM(R281:R287)/SUM(V281:V287)</f>
        <v>0.31095406360424027</v>
      </c>
      <c r="V287">
        <f t="shared" ref="V287" si="1659">B287-B286</f>
        <v>1406</v>
      </c>
      <c r="W287">
        <f t="shared" ref="W287" si="1660">C287-D287-E287</f>
        <v>42102</v>
      </c>
      <c r="X287" s="3">
        <f t="shared" ref="X287" si="1661">F287/W287</f>
        <v>1.3918578689848464E-2</v>
      </c>
      <c r="Y287">
        <f t="shared" ref="Y287" si="1662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663">Z287-AC287-AF287</f>
        <v>208</v>
      </c>
      <c r="AJ287">
        <f t="shared" ref="AJ287" si="1664">AA287-AD287-AG287</f>
        <v>198</v>
      </c>
      <c r="AK287">
        <f t="shared" ref="AK287" si="1665">AB287-AE287-AH287</f>
        <v>1414</v>
      </c>
      <c r="AS287">
        <f t="shared" ref="AS287" si="1666">BM287-BM286</f>
        <v>5415</v>
      </c>
      <c r="AT287">
        <f t="shared" ref="AT287" si="1667">BO287-BO286</f>
        <v>576</v>
      </c>
      <c r="AU287">
        <f t="shared" ref="AU287" si="1668">AT287/AS287</f>
        <v>0.10637119113573407</v>
      </c>
      <c r="AV287">
        <f t="shared" ref="AV287" si="1669">BQ287-BQ286</f>
        <v>36</v>
      </c>
      <c r="AW287">
        <f t="shared" ref="AW287" si="1670">BS287-BS286</f>
        <v>5</v>
      </c>
      <c r="AX287">
        <f t="shared" ref="AX287" si="1671">BY287-BY286</f>
        <v>405</v>
      </c>
      <c r="AY287">
        <f t="shared" ref="AY287" si="1672">CA287-CA286</f>
        <v>37</v>
      </c>
      <c r="AZ287">
        <f t="shared" ref="AZ287" si="1673">BU287-BU286</f>
        <v>55</v>
      </c>
      <c r="BA287">
        <f t="shared" ref="BA287" si="1674">BW287-BW286</f>
        <v>1</v>
      </c>
      <c r="BB287">
        <f t="shared" ref="BB287" si="1675">AW287/AV287</f>
        <v>0.1388888888888889</v>
      </c>
      <c r="BC287">
        <f t="shared" ref="BC287" si="1676">AY287/AX287</f>
        <v>9.1358024691358022E-2</v>
      </c>
      <c r="BD287">
        <f t="shared" ref="BD287" si="1677">AZ287/AY287</f>
        <v>1.4864864864864864</v>
      </c>
      <c r="BE287">
        <f t="shared" ref="BE287" si="1678">SUM(AT281:AT287)/SUM(AS281:AS287)</f>
        <v>6.8366136093948204E-2</v>
      </c>
      <c r="BF287">
        <f t="shared" ref="BF287" si="1679">SUM(AT274:AT287)/SUM(AS274:AS287)</f>
        <v>7.442099424065643E-2</v>
      </c>
      <c r="BG287">
        <f t="shared" ref="BG287" si="1680">SUM(AW281:AW287)/SUM(AV281:AV287)</f>
        <v>4.9200492004920049E-2</v>
      </c>
      <c r="BH287">
        <f t="shared" ref="BH287" si="1681">SUM(AY281:AY287)/SUM(AX281:AX287)</f>
        <v>5.7446091644204854E-2</v>
      </c>
      <c r="BI287">
        <f t="shared" ref="BI287" si="168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1342809</v>
      </c>
      <c r="BO287" s="21">
        <v>297698</v>
      </c>
      <c r="BP287" s="21">
        <v>275471</v>
      </c>
      <c r="BQ287" s="21">
        <v>22640</v>
      </c>
      <c r="BR287" s="21">
        <v>9410</v>
      </c>
      <c r="BS287" s="21">
        <v>2333</v>
      </c>
      <c r="BT287" s="21">
        <v>2226</v>
      </c>
      <c r="BU287" s="21">
        <v>17250</v>
      </c>
      <c r="BV287" s="21">
        <v>5562</v>
      </c>
      <c r="BW287" s="21">
        <v>1322</v>
      </c>
      <c r="BX287" s="21">
        <v>1248</v>
      </c>
      <c r="BY287" s="21">
        <v>131684</v>
      </c>
      <c r="BZ287" s="21">
        <v>56771</v>
      </c>
      <c r="CA287" s="21">
        <v>13697</v>
      </c>
      <c r="CB287" s="21">
        <v>12554</v>
      </c>
    </row>
    <row r="288" spans="1:80" x14ac:dyDescent="0.35">
      <c r="A288" s="14">
        <f t="shared" si="1163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83">-(J288-J287)+L288</f>
        <v>9</v>
      </c>
      <c r="N288" s="7">
        <f t="shared" ref="N288" si="1684">B288-C288</f>
        <v>1069764</v>
      </c>
      <c r="O288" s="4">
        <f t="shared" ref="O288" si="1685">C288/B288</f>
        <v>0.20564635296388978</v>
      </c>
      <c r="R288">
        <f t="shared" ref="R288" si="1686">C288-C287</f>
        <v>1475</v>
      </c>
      <c r="S288">
        <f t="shared" ref="S288" si="1687">N288-N287</f>
        <v>2426</v>
      </c>
      <c r="T288" s="8">
        <f t="shared" ref="T288" si="1688">R288/V288</f>
        <v>0.37810817739041269</v>
      </c>
      <c r="U288" s="8">
        <f t="shared" ref="U288" si="1689">SUM(R282:R288)/SUM(V282:V288)</f>
        <v>0.322509765625</v>
      </c>
      <c r="V288">
        <f t="shared" ref="V288" si="1690">B288-B287</f>
        <v>3901</v>
      </c>
      <c r="W288">
        <f t="shared" ref="W288" si="1691">C288-D288-E288</f>
        <v>39476</v>
      </c>
      <c r="X288" s="3">
        <f t="shared" ref="X288" si="1692">F288/W288</f>
        <v>1.5705745262944572E-2</v>
      </c>
      <c r="Y288">
        <f t="shared" ref="Y288" si="169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94">Z288-AC288-AF288</f>
        <v>191</v>
      </c>
      <c r="AJ288">
        <f t="shared" ref="AJ288" si="1695">AA288-AD288-AG288</f>
        <v>175</v>
      </c>
      <c r="AK288">
        <f t="shared" ref="AK288" si="1696">AB288-AE288-AH288</f>
        <v>1289</v>
      </c>
      <c r="AS288">
        <f t="shared" ref="AS288" si="1697">BM288-BM287</f>
        <v>26081</v>
      </c>
      <c r="AT288">
        <f t="shared" ref="AT288" si="1698">BO288-BO287</f>
        <v>1558</v>
      </c>
      <c r="AU288">
        <f t="shared" ref="AU288" si="1699">AT288/AS288</f>
        <v>5.9736973275564584E-2</v>
      </c>
      <c r="AV288">
        <f t="shared" ref="AV288" si="1700">BQ288-BQ287</f>
        <v>106</v>
      </c>
      <c r="AW288">
        <f t="shared" ref="AW288" si="1701">BS288-BS287</f>
        <v>13</v>
      </c>
      <c r="AX288">
        <f t="shared" ref="AX288" si="1702">BY288-BY287</f>
        <v>1737</v>
      </c>
      <c r="AY288">
        <f t="shared" ref="AY288" si="1703">CA288-CA287</f>
        <v>53</v>
      </c>
      <c r="AZ288">
        <f t="shared" ref="AZ288" si="1704">BU288-BU287</f>
        <v>133</v>
      </c>
      <c r="BA288">
        <f t="shared" ref="BA288" si="1705">BW288-BW287</f>
        <v>1</v>
      </c>
      <c r="BB288">
        <f t="shared" ref="BB288" si="1706">AW288/AV288</f>
        <v>0.12264150943396226</v>
      </c>
      <c r="BC288">
        <f t="shared" ref="BC288" si="1707">AY288/AX288</f>
        <v>3.051237766263673E-2</v>
      </c>
      <c r="BD288">
        <f t="shared" ref="BD288" si="1708">AZ288/AY288</f>
        <v>2.5094339622641511</v>
      </c>
      <c r="BE288">
        <f t="shared" ref="BE288" si="1709">SUM(AT282:AT288)/SUM(AS282:AS288)</f>
        <v>7.2713203343565846E-2</v>
      </c>
      <c r="BF288">
        <f t="shared" ref="BF288" si="1710">SUM(AT275:AT288)/SUM(AS275:AS288)</f>
        <v>7.3952867548913989E-2</v>
      </c>
      <c r="BG288">
        <f t="shared" ref="BG288" si="1711">SUM(AW282:AW288)/SUM(AV282:AV288)</f>
        <v>7.03125E-2</v>
      </c>
      <c r="BH288">
        <f t="shared" ref="BH288" si="1712">SUM(AY282:AY288)/SUM(AX282:AX288)</f>
        <v>5.6606851549755303E-2</v>
      </c>
      <c r="BI288">
        <f t="shared" ref="BI288" si="1713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1346710</v>
      </c>
      <c r="BO288" s="20">
        <v>299256</v>
      </c>
      <c r="BP288" s="20">
        <v>276946</v>
      </c>
      <c r="BQ288" s="20">
        <v>22746</v>
      </c>
      <c r="BR288" s="20">
        <v>9431</v>
      </c>
      <c r="BS288" s="20">
        <v>2346</v>
      </c>
      <c r="BT288" s="20">
        <v>2234</v>
      </c>
      <c r="BU288" s="20">
        <v>17383</v>
      </c>
      <c r="BV288" s="20">
        <v>5570</v>
      </c>
      <c r="BW288" s="20">
        <v>1323</v>
      </c>
      <c r="BX288" s="20">
        <v>1249</v>
      </c>
      <c r="BY288" s="20">
        <v>133421</v>
      </c>
      <c r="BZ288" s="20">
        <v>56885</v>
      </c>
      <c r="CA288" s="20">
        <v>13750</v>
      </c>
      <c r="CB288" s="20">
        <v>12600</v>
      </c>
    </row>
    <row r="289" spans="1:80" x14ac:dyDescent="0.35">
      <c r="A289" s="14">
        <f t="shared" si="1163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714">-(J289-J288)+L289</f>
        <v>26</v>
      </c>
      <c r="N289" s="7">
        <f t="shared" ref="N289" si="1715">B289-C289</f>
        <v>1072283</v>
      </c>
      <c r="O289" s="4">
        <f t="shared" ref="O289" si="1716">C289/B289</f>
        <v>0.20623136394458114</v>
      </c>
      <c r="R289">
        <f t="shared" ref="R289" si="1717">C289-C288</f>
        <v>1647</v>
      </c>
      <c r="S289">
        <f t="shared" ref="S289" si="1718">N289-N288</f>
        <v>2519</v>
      </c>
      <c r="T289" s="8">
        <f t="shared" ref="T289" si="1719">R289/V289</f>
        <v>0.39534325492078731</v>
      </c>
      <c r="U289" s="8">
        <f t="shared" ref="U289" si="1720">SUM(R283:R289)/SUM(V283:V289)</f>
        <v>0.33596487337561537</v>
      </c>
      <c r="V289">
        <f t="shared" ref="V289" si="1721">B289-B288</f>
        <v>4166</v>
      </c>
      <c r="W289">
        <f t="shared" ref="W289" si="1722">C289-D289-E289</f>
        <v>38124</v>
      </c>
      <c r="X289" s="3">
        <f t="shared" ref="X289" si="1723">F289/W289</f>
        <v>1.6052880075542966E-2</v>
      </c>
      <c r="Y289">
        <f t="shared" ref="Y289" si="1724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725">Z289-AC289-AF289</f>
        <v>175</v>
      </c>
      <c r="AJ289">
        <f t="shared" ref="AJ289" si="1726">AA289-AD289-AG289</f>
        <v>169</v>
      </c>
      <c r="AK289">
        <f t="shared" ref="AK289" si="1727">AB289-AE289-AH289</f>
        <v>1289</v>
      </c>
      <c r="AS289">
        <f t="shared" ref="AS289" si="1728">BM289-BM288</f>
        <v>20590</v>
      </c>
      <c r="AT289">
        <f t="shared" ref="AT289" si="1729">BO289-BO288</f>
        <v>1727</v>
      </c>
      <c r="AU289">
        <f t="shared" ref="AU289" si="1730">AT289/AS289</f>
        <v>8.3875667799902867E-2</v>
      </c>
      <c r="AV289">
        <f t="shared" ref="AV289" si="1731">BQ289-BQ288</f>
        <v>160</v>
      </c>
      <c r="AW289">
        <f t="shared" ref="AW289" si="1732">BS289-BS288</f>
        <v>10</v>
      </c>
      <c r="AX289">
        <f t="shared" ref="AX289" si="1733">BY289-BY288</f>
        <v>881</v>
      </c>
      <c r="AY289">
        <f t="shared" ref="AY289" si="1734">CA289-CA288</f>
        <v>80</v>
      </c>
      <c r="AZ289">
        <f t="shared" ref="AZ289" si="1735">BU289-BU288</f>
        <v>144</v>
      </c>
      <c r="BA289">
        <f t="shared" ref="BA289" si="1736">BW289-BW288</f>
        <v>9</v>
      </c>
      <c r="BB289">
        <f t="shared" ref="BB289" si="1737">AW289/AV289</f>
        <v>6.25E-2</v>
      </c>
      <c r="BC289">
        <f t="shared" ref="BC289" si="1738">AY289/AX289</f>
        <v>9.0805902383654935E-2</v>
      </c>
      <c r="BD289">
        <f t="shared" ref="BD289" si="1739">AZ289/AY289</f>
        <v>1.8</v>
      </c>
      <c r="BE289">
        <f t="shared" ref="BE289" si="1740">SUM(AT283:AT289)/SUM(AS283:AS289)</f>
        <v>7.4583310463435609E-2</v>
      </c>
      <c r="BF289">
        <f t="shared" ref="BF289" si="1741">SUM(AT276:AT289)/SUM(AS276:AS289)</f>
        <v>7.464807411758019E-2</v>
      </c>
      <c r="BG289">
        <f t="shared" ref="BG289" si="1742">SUM(AW283:AW289)/SUM(AV283:AV289)</f>
        <v>7.716049382716049E-2</v>
      </c>
      <c r="BH289">
        <f t="shared" ref="BH289" si="1743">SUM(AY283:AY289)/SUM(AX283:AX289)</f>
        <v>5.9456598447424139E-2</v>
      </c>
      <c r="BI289">
        <f t="shared" ref="BI289" si="1744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1350876</v>
      </c>
      <c r="BO289" s="20">
        <v>300983</v>
      </c>
      <c r="BP289" s="20">
        <v>278593</v>
      </c>
      <c r="BQ289" s="20">
        <v>22906</v>
      </c>
      <c r="BR289" s="20">
        <v>9462</v>
      </c>
      <c r="BS289" s="20">
        <v>2356</v>
      </c>
      <c r="BT289" s="20">
        <v>2247</v>
      </c>
      <c r="BU289" s="20">
        <v>17527</v>
      </c>
      <c r="BV289" s="20">
        <v>5595</v>
      </c>
      <c r="BW289" s="20">
        <v>1332</v>
      </c>
      <c r="BX289" s="20">
        <v>1258</v>
      </c>
      <c r="BY289" s="20">
        <v>134302</v>
      </c>
      <c r="BZ289" s="20">
        <v>57087</v>
      </c>
      <c r="CA289" s="20">
        <v>13830</v>
      </c>
      <c r="CB289" s="20">
        <v>12680</v>
      </c>
    </row>
    <row r="290" spans="1:80" x14ac:dyDescent="0.35">
      <c r="A290" s="14">
        <f t="shared" si="1163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745">-(J290-J289)+L290</f>
        <v>23</v>
      </c>
      <c r="N290" s="7">
        <f t="shared" ref="N290" si="1746">B290-C290</f>
        <v>1074712</v>
      </c>
      <c r="O290" s="4">
        <f t="shared" ref="O290" si="1747">C290/B290</f>
        <v>0.20686046597442084</v>
      </c>
      <c r="R290">
        <f t="shared" ref="R290" si="1748">C290-C289</f>
        <v>1705</v>
      </c>
      <c r="S290">
        <f t="shared" ref="S290" si="1749">N290-N289</f>
        <v>2429</v>
      </c>
      <c r="T290" s="8">
        <f t="shared" ref="T290" si="1750">R290/V290</f>
        <v>0.41243347847121431</v>
      </c>
      <c r="U290" s="8">
        <f t="shared" ref="U290" si="1751">SUM(R284:R290)/SUM(V284:V290)</f>
        <v>0.35583544762595143</v>
      </c>
      <c r="V290">
        <f t="shared" ref="V290" si="1752">B290-B289</f>
        <v>4134</v>
      </c>
      <c r="W290">
        <f t="shared" ref="W290" si="1753">C290-D290-E290</f>
        <v>37499</v>
      </c>
      <c r="X290" s="3">
        <f t="shared" ref="X290" si="1754">F290/W290</f>
        <v>1.6000426678044747E-2</v>
      </c>
      <c r="Y290">
        <f t="shared" ref="Y290" si="175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756">Z290-AC290-AF290</f>
        <v>170</v>
      </c>
      <c r="AJ290">
        <f t="shared" ref="AJ290" si="1757">AA290-AD290-AG290</f>
        <v>162</v>
      </c>
      <c r="AK290">
        <f t="shared" ref="AK290" si="1758">AB290-AE290-AH290</f>
        <v>1288</v>
      </c>
      <c r="AS290">
        <f t="shared" ref="AS290" si="1759">BM290-BM289</f>
        <v>15418</v>
      </c>
      <c r="AT290">
        <f t="shared" ref="AT290" si="1760">BO290-BO289</f>
        <v>1909</v>
      </c>
      <c r="AU290">
        <f t="shared" ref="AU290" si="1761">AT290/AS290</f>
        <v>0.1238163185886626</v>
      </c>
      <c r="AV290">
        <f t="shared" ref="AV290" si="1762">BQ290-BQ289</f>
        <v>93</v>
      </c>
      <c r="AW290">
        <f t="shared" ref="AW290" si="1763">BS290-BS289</f>
        <v>14</v>
      </c>
      <c r="AX290">
        <f t="shared" ref="AX290" si="1764">BY290-BY289</f>
        <v>719</v>
      </c>
      <c r="AY290">
        <f t="shared" ref="AY290" si="1765">CA290-CA289</f>
        <v>74</v>
      </c>
      <c r="AZ290">
        <f t="shared" ref="AZ290" si="1766">BU290-BU289</f>
        <v>69</v>
      </c>
      <c r="BA290">
        <f t="shared" ref="BA290" si="1767">BW290-BW289</f>
        <v>9</v>
      </c>
      <c r="BB290">
        <f t="shared" ref="BB290" si="1768">AW290/AV290</f>
        <v>0.15053763440860216</v>
      </c>
      <c r="BC290">
        <f t="shared" ref="BC290" si="1769">AY290/AX290</f>
        <v>0.10292072322670376</v>
      </c>
      <c r="BD290">
        <f t="shared" ref="BD290" si="1770">AZ290/AY290</f>
        <v>0.93243243243243246</v>
      </c>
      <c r="BE290">
        <f t="shared" ref="BE290" si="1771">SUM(AT284:AT290)/SUM(AS284:AS290)</f>
        <v>8.2899942646615668E-2</v>
      </c>
      <c r="BF290">
        <f t="shared" ref="BF290" si="1772">SUM(AT277:AT290)/SUM(AS277:AS290)</f>
        <v>7.6073154627252879E-2</v>
      </c>
      <c r="BG290">
        <f t="shared" ref="BG290" si="1773">SUM(AW284:AW290)/SUM(AV284:AV290)</f>
        <v>8.3462132921174659E-2</v>
      </c>
      <c r="BH290">
        <f t="shared" ref="BH290" si="1774">SUM(AY284:AY290)/SUM(AX284:AX290)</f>
        <v>6.5997130559540887E-2</v>
      </c>
      <c r="BI290">
        <f t="shared" ref="BI290" si="1775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1355010</v>
      </c>
      <c r="BO290" s="20">
        <v>302892</v>
      </c>
      <c r="BP290" s="20">
        <v>280298</v>
      </c>
      <c r="BQ290" s="20">
        <v>22999</v>
      </c>
      <c r="BR290" s="20">
        <v>9479</v>
      </c>
      <c r="BS290" s="20">
        <v>2370</v>
      </c>
      <c r="BT290" s="20">
        <v>2259</v>
      </c>
      <c r="BU290" s="20">
        <v>17596</v>
      </c>
      <c r="BV290" s="20">
        <v>5609</v>
      </c>
      <c r="BW290" s="20">
        <v>1341</v>
      </c>
      <c r="BX290" s="20">
        <v>1267</v>
      </c>
      <c r="BY290" s="20">
        <v>135021</v>
      </c>
      <c r="BZ290" s="20">
        <v>57247</v>
      </c>
      <c r="CA290" s="20">
        <v>13904</v>
      </c>
      <c r="CB290" s="20">
        <v>12746</v>
      </c>
    </row>
    <row r="291" spans="1:80" x14ac:dyDescent="0.35">
      <c r="A291" s="14">
        <f t="shared" si="1163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776">-(J291-J290)+L291</f>
        <v>20</v>
      </c>
      <c r="N291" s="7">
        <f t="shared" ref="N291" si="1777">B291-C291</f>
        <v>1077222</v>
      </c>
      <c r="O291" s="4">
        <f t="shared" ref="O291" si="1778">C291/B291</f>
        <v>0.20772634903310316</v>
      </c>
      <c r="R291">
        <f t="shared" ref="R291" si="1779">C291-C290</f>
        <v>2139</v>
      </c>
      <c r="S291">
        <f t="shared" ref="S291" si="1780">N291-N290</f>
        <v>2510</v>
      </c>
      <c r="T291" s="8">
        <f t="shared" ref="T291" si="1781">R291/V291</f>
        <v>0.46009894600989459</v>
      </c>
      <c r="U291" s="8">
        <f t="shared" ref="U291" si="1782">SUM(R285:R291)/SUM(V285:V291)</f>
        <v>0.39233921090189217</v>
      </c>
      <c r="V291">
        <f t="shared" ref="V291" si="1783">B291-B290</f>
        <v>4649</v>
      </c>
      <c r="W291">
        <f t="shared" ref="W291" si="1784">C291-D291-E291</f>
        <v>37316</v>
      </c>
      <c r="X291" s="3">
        <f t="shared" ref="X291" si="1785">F291/W291</f>
        <v>1.5408939864937292E-2</v>
      </c>
      <c r="Y291">
        <f t="shared" ref="Y291" si="1786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87">Z291-AC291-AF291</f>
        <v>169</v>
      </c>
      <c r="AJ291">
        <f t="shared" ref="AJ291" si="1788">AA291-AD291-AG291</f>
        <v>168</v>
      </c>
      <c r="AK291">
        <f t="shared" ref="AK291" si="1789">AB291-AE291-AH291</f>
        <v>1282</v>
      </c>
      <c r="AS291">
        <f t="shared" ref="AS291" si="1790">BM291-BM290</f>
        <v>29441</v>
      </c>
      <c r="AT291">
        <f t="shared" ref="AT291" si="1791">BO291-BO290</f>
        <v>2268</v>
      </c>
      <c r="AU291">
        <f t="shared" ref="AU291" si="1792">AT291/AS291</f>
        <v>7.7035426785774935E-2</v>
      </c>
      <c r="AV291">
        <f t="shared" ref="AV291" si="1793">BQ291-BQ290</f>
        <v>143</v>
      </c>
      <c r="AW291">
        <f t="shared" ref="AW291" si="1794">BS291-BS290</f>
        <v>7</v>
      </c>
      <c r="AX291">
        <f t="shared" ref="AX291" si="1795">BY291-BY290</f>
        <v>1297</v>
      </c>
      <c r="AY291">
        <f t="shared" ref="AY291" si="1796">CA291-CA290</f>
        <v>61</v>
      </c>
      <c r="AZ291">
        <f t="shared" ref="AZ291" si="1797">BU291-BU290</f>
        <v>239</v>
      </c>
      <c r="BA291">
        <f t="shared" ref="BA291" si="1798">BW291-BW290</f>
        <v>15</v>
      </c>
      <c r="BB291">
        <f t="shared" ref="BB291" si="1799">AW291/AV291</f>
        <v>4.8951048951048952E-2</v>
      </c>
      <c r="BC291">
        <f t="shared" ref="BC291" si="1800">AY291/AX291</f>
        <v>4.7031611410948346E-2</v>
      </c>
      <c r="BD291">
        <f t="shared" ref="BD291" si="1801">AZ291/AY291</f>
        <v>3.918032786885246</v>
      </c>
      <c r="BE291">
        <f t="shared" ref="BE291" si="1802">SUM(AT285:AT291)/SUM(AS285:AS291)</f>
        <v>8.3962385439050824E-2</v>
      </c>
      <c r="BF291">
        <f t="shared" ref="BF291" si="1803">SUM(AT278:AT291)/SUM(AS278:AS291)</f>
        <v>7.5706818767475759E-2</v>
      </c>
      <c r="BG291">
        <f t="shared" ref="BG291" si="1804">SUM(AW285:AW291)/SUM(AV285:AV291)</f>
        <v>9.4841930116472545E-2</v>
      </c>
      <c r="BH291">
        <f t="shared" ref="BH291" si="1805">SUM(AY285:AY291)/SUM(AX285:AX291)</f>
        <v>6.1613077061253817E-2</v>
      </c>
      <c r="BI291">
        <f t="shared" ref="BI291" si="1806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1359659</v>
      </c>
      <c r="BO291" s="20">
        <v>305160</v>
      </c>
      <c r="BP291" s="20">
        <v>282437</v>
      </c>
      <c r="BQ291" s="20">
        <v>23142</v>
      </c>
      <c r="BR291" s="20">
        <v>9501</v>
      </c>
      <c r="BS291" s="20">
        <v>2377</v>
      </c>
      <c r="BT291" s="20">
        <v>2269</v>
      </c>
      <c r="BU291" s="20">
        <v>17835</v>
      </c>
      <c r="BV291" s="20">
        <v>5631</v>
      </c>
      <c r="BW291" s="20">
        <v>1356</v>
      </c>
      <c r="BX291" s="20">
        <v>1282</v>
      </c>
      <c r="BY291" s="20">
        <v>136318</v>
      </c>
      <c r="BZ291" s="20">
        <v>57394</v>
      </c>
      <c r="CA291" s="20">
        <v>13965</v>
      </c>
      <c r="CB291" s="20">
        <v>12804</v>
      </c>
    </row>
    <row r="292" spans="1:80" x14ac:dyDescent="0.35">
      <c r="A292" s="14">
        <f t="shared" si="1163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807">-(J292-J291)+L292</f>
        <v>25</v>
      </c>
      <c r="N292" s="7">
        <f t="shared" ref="N292" si="1808">B292-C292</f>
        <v>1078566</v>
      </c>
      <c r="O292" s="4">
        <f t="shared" ref="O292" si="1809">C292/B292</f>
        <v>0.20793267288923487</v>
      </c>
      <c r="R292">
        <f t="shared" ref="R292" si="1810">C292-C291</f>
        <v>707</v>
      </c>
      <c r="S292">
        <f t="shared" ref="S292" si="1811">N292-N291</f>
        <v>1344</v>
      </c>
      <c r="T292" s="8">
        <f t="shared" ref="T292" si="1812">R292/V292</f>
        <v>0.34470989761092152</v>
      </c>
      <c r="U292" s="8">
        <f t="shared" ref="U292" si="1813">SUM(R286:R292)/SUM(V286:V292)</f>
        <v>0.39748897488974888</v>
      </c>
      <c r="V292">
        <f t="shared" ref="V292" si="1814">B292-B291</f>
        <v>2051</v>
      </c>
      <c r="W292">
        <f t="shared" ref="W292" si="1815">C292-D292-E292</f>
        <v>35980</v>
      </c>
      <c r="X292" s="3">
        <f t="shared" ref="X292" si="1816">F292/W292</f>
        <v>1.5897720956086714E-2</v>
      </c>
      <c r="Y292">
        <f t="shared" ref="Y292" si="1817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818">Z292-AC292-AF292</f>
        <v>160</v>
      </c>
      <c r="AJ292">
        <f t="shared" ref="AJ292:AJ293" si="1819">AA292-AD292-AG292</f>
        <v>166</v>
      </c>
      <c r="AK292">
        <f t="shared" ref="AK292:AK293" si="1820">AB292-AE292-AH292</f>
        <v>1224</v>
      </c>
      <c r="AS292">
        <f t="shared" ref="AS292" si="1821">BM292-BM291</f>
        <v>8336</v>
      </c>
      <c r="AT292">
        <f t="shared" ref="AT292" si="1822">BO292-BO291</f>
        <v>735</v>
      </c>
      <c r="AU292">
        <f t="shared" ref="AU292" si="1823">AT292/AS292</f>
        <v>8.8171785028790792E-2</v>
      </c>
      <c r="AV292">
        <f t="shared" ref="AV292" si="1824">BQ292-BQ291</f>
        <v>39</v>
      </c>
      <c r="AW292">
        <f t="shared" ref="AW292" si="1825">BS292-BS291</f>
        <v>1</v>
      </c>
      <c r="AX292">
        <f t="shared" ref="AX292" si="1826">BY292-BY291</f>
        <v>449</v>
      </c>
      <c r="AY292">
        <f t="shared" ref="AY292" si="1827">CA292-CA291</f>
        <v>21</v>
      </c>
      <c r="AZ292">
        <f t="shared" ref="AZ292" si="1828">BU292-BU291</f>
        <v>33</v>
      </c>
      <c r="BA292">
        <f t="shared" ref="BA292" si="1829">BW292-BW291</f>
        <v>9</v>
      </c>
      <c r="BB292">
        <f t="shared" ref="BB292" si="1830">AW292/AV292</f>
        <v>2.564102564102564E-2</v>
      </c>
      <c r="BC292">
        <f t="shared" ref="BC292" si="1831">AY292/AX292</f>
        <v>4.6770601336302897E-2</v>
      </c>
      <c r="BD292">
        <f t="shared" ref="BD292" si="1832">AZ292/AY292</f>
        <v>1.5714285714285714</v>
      </c>
      <c r="BE292">
        <f t="shared" ref="BE292" si="1833">SUM(AT286:AT292)/SUM(AS286:AS292)</f>
        <v>8.4663192019056824E-2</v>
      </c>
      <c r="BF292">
        <f t="shared" ref="BF292" si="1834">SUM(AT279:AT292)/SUM(AS279:AS292)</f>
        <v>7.6839497949753352E-2</v>
      </c>
      <c r="BG292">
        <f t="shared" ref="BG292" si="1835">SUM(AW286:AW292)/SUM(AV286:AV292)</f>
        <v>8.4690553745928335E-2</v>
      </c>
      <c r="BH292">
        <f t="shared" ref="BH292" si="1836">SUM(AY286:AY292)/SUM(AX286:AX292)</f>
        <v>6.0474787731762257E-2</v>
      </c>
      <c r="BI292">
        <f t="shared" ref="BI292" si="183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1361710</v>
      </c>
      <c r="BO292" s="20">
        <v>305895</v>
      </c>
      <c r="BP292" s="20">
        <v>283144</v>
      </c>
      <c r="BQ292" s="20">
        <v>23181</v>
      </c>
      <c r="BR292" s="20">
        <v>9509</v>
      </c>
      <c r="BS292" s="20">
        <v>2378</v>
      </c>
      <c r="BT292" s="20">
        <v>2271</v>
      </c>
      <c r="BU292" s="20">
        <v>17868</v>
      </c>
      <c r="BV292" s="20">
        <v>5646</v>
      </c>
      <c r="BW292" s="20">
        <v>1365</v>
      </c>
      <c r="BX292" s="20">
        <v>1290</v>
      </c>
      <c r="BY292" s="20">
        <v>136767</v>
      </c>
      <c r="BZ292" s="20">
        <v>57453</v>
      </c>
      <c r="CA292" s="20">
        <v>13986</v>
      </c>
      <c r="CB292" s="20">
        <v>12823</v>
      </c>
    </row>
    <row r="293" spans="1:80" x14ac:dyDescent="0.35">
      <c r="A293" s="14">
        <f t="shared" si="1163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838">-(J293-J292)+L293</f>
        <v>15</v>
      </c>
      <c r="N293" s="7">
        <f t="shared" ref="N293" si="1839">B293-C293</f>
        <v>1080084</v>
      </c>
      <c r="O293" s="4">
        <f t="shared" ref="O293" si="1840">C293/B293</f>
        <v>0.20835211518460453</v>
      </c>
      <c r="R293">
        <f t="shared" ref="R293" si="1841">C293-C292</f>
        <v>1121</v>
      </c>
      <c r="S293">
        <f t="shared" ref="S293" si="1842">N293-N292</f>
        <v>1518</v>
      </c>
      <c r="T293" s="8">
        <f t="shared" ref="T293" si="1843">R293/V293</f>
        <v>0.42478211443728686</v>
      </c>
      <c r="U293" s="8">
        <f t="shared" ref="U293" si="1844">SUM(R287:R293)/SUM(V287:V293)</f>
        <v>0.40656323542229583</v>
      </c>
      <c r="V293">
        <f t="shared" ref="V293" si="1845">B293-B292</f>
        <v>2639</v>
      </c>
      <c r="W293">
        <f t="shared" ref="W293" si="1846">C293-D293-E293</f>
        <v>36297</v>
      </c>
      <c r="X293" s="3">
        <f t="shared" ref="X293" si="1847">F293/W293</f>
        <v>1.5896630575529657E-2</v>
      </c>
      <c r="Y293">
        <f t="shared" ref="Y293" si="184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818"/>
        <v>158</v>
      </c>
      <c r="AJ293">
        <f t="shared" si="1819"/>
        <v>172</v>
      </c>
      <c r="AK293">
        <f t="shared" si="1820"/>
        <v>1247</v>
      </c>
      <c r="AS293">
        <f t="shared" ref="AS293" si="1849">BM293-BM292</f>
        <v>8560</v>
      </c>
      <c r="AT293">
        <f t="shared" ref="AT293" si="1850">BO293-BO292</f>
        <v>1215</v>
      </c>
      <c r="AU293">
        <f t="shared" ref="AU293" si="1851">AT293/AS293</f>
        <v>0.14193925233644861</v>
      </c>
      <c r="AV293">
        <f t="shared" ref="AV293" si="1852">BQ293-BQ292</f>
        <v>48</v>
      </c>
      <c r="AW293">
        <f t="shared" ref="AW293" si="1853">BS293-BS292</f>
        <v>4</v>
      </c>
      <c r="AX293">
        <f t="shared" ref="AX293" si="1854">BY293-BY292</f>
        <v>422</v>
      </c>
      <c r="AY293">
        <f t="shared" ref="AY293" si="1855">CA293-CA292</f>
        <v>55</v>
      </c>
      <c r="AZ293">
        <f t="shared" ref="AZ293" si="1856">BU293-BU292</f>
        <v>54</v>
      </c>
      <c r="BA293">
        <f t="shared" ref="BA293" si="1857">BW293-BW292</f>
        <v>7</v>
      </c>
      <c r="BB293">
        <f t="shared" ref="BB293" si="1858">AW293/AV293</f>
        <v>8.3333333333333329E-2</v>
      </c>
      <c r="BC293">
        <f t="shared" ref="BC293" si="1859">AY293/AX293</f>
        <v>0.13033175355450238</v>
      </c>
      <c r="BD293">
        <f t="shared" ref="BD293" si="1860">AZ293/AY293</f>
        <v>0.98181818181818181</v>
      </c>
      <c r="BE293">
        <f t="shared" ref="BE293" si="1861">SUM(AT287:AT293)/SUM(AS287:AS293)</f>
        <v>8.7736404283166869E-2</v>
      </c>
      <c r="BF293">
        <f t="shared" ref="BF293" si="1862">SUM(AT280:AT293)/SUM(AS280:AS293)</f>
        <v>7.771871978789785E-2</v>
      </c>
      <c r="BG293">
        <f t="shared" ref="BG293" si="1863">SUM(AW287:AW293)/SUM(AV287:AV293)</f>
        <v>8.6400000000000005E-2</v>
      </c>
      <c r="BH293">
        <f t="shared" ref="BH293" si="1864">SUM(AY287:AY293)/SUM(AX287:AX293)</f>
        <v>6.4467005076142128E-2</v>
      </c>
      <c r="BI293">
        <f t="shared" ref="BI293" si="1865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1364349</v>
      </c>
      <c r="BO293" s="20">
        <v>307110</v>
      </c>
      <c r="BP293" s="20">
        <v>284265</v>
      </c>
      <c r="BQ293" s="20">
        <v>23229</v>
      </c>
      <c r="BR293" s="20">
        <v>9531</v>
      </c>
      <c r="BS293" s="20">
        <v>2382</v>
      </c>
      <c r="BT293" s="20">
        <v>2273</v>
      </c>
      <c r="BU293" s="20">
        <v>17922</v>
      </c>
      <c r="BV293" s="20">
        <v>5660</v>
      </c>
      <c r="BW293" s="20">
        <v>1372</v>
      </c>
      <c r="BX293" s="20">
        <v>1298</v>
      </c>
      <c r="BY293" s="20">
        <v>137189</v>
      </c>
      <c r="BZ293" s="20">
        <v>57597</v>
      </c>
      <c r="CA293" s="20">
        <v>14041</v>
      </c>
      <c r="CB293" s="20">
        <v>12869</v>
      </c>
    </row>
    <row r="294" spans="1:80" x14ac:dyDescent="0.35">
      <c r="A294" s="14">
        <f t="shared" si="1163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866">-(J294-J293)+L294</f>
        <v>15</v>
      </c>
      <c r="N294" s="7">
        <f t="shared" ref="N294" si="1867">B294-C294</f>
        <v>1080846</v>
      </c>
      <c r="O294" s="4">
        <f t="shared" ref="O294" si="1868">C294/B294</f>
        <v>0.20857960436522116</v>
      </c>
      <c r="R294">
        <f t="shared" ref="R294" si="1869">C294-C293</f>
        <v>593</v>
      </c>
      <c r="S294">
        <f t="shared" ref="S294" si="1870">N294-N293</f>
        <v>762</v>
      </c>
      <c r="T294" s="8">
        <f t="shared" ref="T294" si="1871">R294/V294</f>
        <v>0.43763837638376385</v>
      </c>
      <c r="U294" s="8">
        <f t="shared" ref="U294" si="1872">SUM(R288:R294)/SUM(V288:V294)</f>
        <v>0.41000218388294385</v>
      </c>
      <c r="V294">
        <f t="shared" ref="V294" si="1873">B294-B293</f>
        <v>1355</v>
      </c>
      <c r="W294">
        <f t="shared" ref="W294" si="1874">C294-D294-E294</f>
        <v>36292</v>
      </c>
      <c r="X294" s="3">
        <f t="shared" ref="X294" si="1875">F294/W294</f>
        <v>1.5733494985120687E-2</v>
      </c>
      <c r="Y294">
        <f t="shared" ref="Y294" si="1876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877">Z294-AC294-AF294</f>
        <v>159</v>
      </c>
      <c r="AJ294">
        <f t="shared" ref="AJ294" si="1878">AA294-AD294-AG294</f>
        <v>167</v>
      </c>
      <c r="AK294">
        <f t="shared" ref="AK294" si="1879">AB294-AE294-AH294</f>
        <v>1262</v>
      </c>
      <c r="AS294">
        <f t="shared" ref="AS294" si="1880">BM294-BM293</f>
        <v>5106</v>
      </c>
      <c r="AT294">
        <f t="shared" ref="AT294" si="1881">BO294-BO293</f>
        <v>646</v>
      </c>
      <c r="AU294">
        <f t="shared" ref="AU294" si="1882">AT294/AS294</f>
        <v>0.12651782216999607</v>
      </c>
      <c r="AV294">
        <f t="shared" ref="AV294" si="1883">BQ294-BQ293</f>
        <v>35</v>
      </c>
      <c r="AW294">
        <f t="shared" ref="AW294" si="1884">BS294-BS293</f>
        <v>5</v>
      </c>
      <c r="AX294">
        <f t="shared" ref="AX294" si="1885">BY294-BY293</f>
        <v>347</v>
      </c>
      <c r="AY294">
        <f t="shared" ref="AY294" si="1886">CA294-CA293</f>
        <v>35</v>
      </c>
      <c r="AZ294">
        <f t="shared" ref="AZ294" si="1887">BU294-BU293</f>
        <v>113</v>
      </c>
      <c r="BA294">
        <f t="shared" ref="BA294" si="1888">BW294-BW293</f>
        <v>3</v>
      </c>
      <c r="BB294">
        <f t="shared" ref="BB294" si="1889">AW294/AV294</f>
        <v>0.14285714285714285</v>
      </c>
      <c r="BC294">
        <f t="shared" ref="BC294" si="1890">AY294/AX294</f>
        <v>0.10086455331412104</v>
      </c>
      <c r="BD294">
        <f t="shared" ref="BD294" si="1891">AZ294/AY294</f>
        <v>3.2285714285714286</v>
      </c>
      <c r="BE294">
        <f t="shared" ref="BE294" si="1892">SUM(AT288:AT294)/SUM(AS288:AS294)</f>
        <v>8.8591762674840577E-2</v>
      </c>
      <c r="BF294">
        <f t="shared" ref="BF294" si="1893">SUM(AT281:AT294)/SUM(AS281:AS294)</f>
        <v>7.8107302090978117E-2</v>
      </c>
      <c r="BG294">
        <f t="shared" ref="BG294" si="1894">SUM(AW288:AW294)/SUM(AV288:AV294)</f>
        <v>8.6538461538461536E-2</v>
      </c>
      <c r="BH294">
        <f t="shared" ref="BH294" si="1895">SUM(AY288:AY294)/SUM(AX288:AX294)</f>
        <v>6.4764183185235816E-2</v>
      </c>
      <c r="BI294">
        <f t="shared" ref="BI294" si="1896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1365703</v>
      </c>
      <c r="BO294" s="20">
        <v>307756</v>
      </c>
      <c r="BP294" s="20">
        <v>284860</v>
      </c>
      <c r="BQ294" s="20">
        <v>23264</v>
      </c>
      <c r="BR294" s="20">
        <v>9539</v>
      </c>
      <c r="BS294" s="20">
        <v>2387</v>
      </c>
      <c r="BT294" s="20">
        <v>2279</v>
      </c>
      <c r="BU294" s="20">
        <v>18035</v>
      </c>
      <c r="BV294" s="20">
        <v>5665</v>
      </c>
      <c r="BW294" s="20">
        <v>1375</v>
      </c>
      <c r="BX294" s="20">
        <v>1300</v>
      </c>
      <c r="BY294" s="20">
        <v>137536</v>
      </c>
      <c r="BZ294" s="20">
        <v>57691</v>
      </c>
      <c r="CA294" s="20">
        <v>14076</v>
      </c>
      <c r="CB294" s="20">
        <v>12906</v>
      </c>
    </row>
    <row r="295" spans="1:80" x14ac:dyDescent="0.35">
      <c r="A295" s="14">
        <f t="shared" si="1163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897">-(J295-J294)+L295</f>
        <v>10</v>
      </c>
      <c r="N295" s="7">
        <f t="shared" ref="N295" si="1898">B295-C295</f>
        <v>1082966</v>
      </c>
      <c r="O295" s="4">
        <f t="shared" ref="O295" si="1899">C295/B295</f>
        <v>0.20930782693008324</v>
      </c>
      <c r="R295">
        <f t="shared" ref="R295" si="1900">C295-C294</f>
        <v>1819</v>
      </c>
      <c r="S295">
        <f t="shared" ref="S295" si="1901">N295-N294</f>
        <v>2120</v>
      </c>
      <c r="T295" s="8">
        <f t="shared" ref="T295" si="1902">R295/V295</f>
        <v>0.46179233307946177</v>
      </c>
      <c r="U295" s="8">
        <f t="shared" ref="U295" si="1903">SUM(R289:R295)/SUM(V289:V295)</f>
        <v>0.42432302795098764</v>
      </c>
      <c r="V295">
        <f t="shared" ref="V295" si="1904">B295-B294</f>
        <v>3939</v>
      </c>
      <c r="W295">
        <f t="shared" ref="W295" si="1905">C295-D295-E295</f>
        <v>34966</v>
      </c>
      <c r="X295" s="3">
        <f t="shared" ref="X295" si="1906">F295/W295</f>
        <v>1.6644740605159299E-2</v>
      </c>
      <c r="Y295">
        <f t="shared" ref="Y295" si="19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908">Z295-AC295-AF295</f>
        <v>152</v>
      </c>
      <c r="AJ295">
        <f t="shared" ref="AJ295" si="1909">AA295-AD295-AG295</f>
        <v>164</v>
      </c>
      <c r="AK295">
        <f t="shared" ref="AK295" si="1910">AB295-AE295-AH295</f>
        <v>1190</v>
      </c>
      <c r="AS295">
        <f t="shared" ref="AS295" si="1911">BM295-BM294</f>
        <v>24726</v>
      </c>
      <c r="AT295">
        <f t="shared" ref="AT295" si="1912">BO295-BO294</f>
        <v>1877</v>
      </c>
      <c r="AU295">
        <f t="shared" ref="AU295" si="1913">AT295/AS295</f>
        <v>7.5911995470355098E-2</v>
      </c>
      <c r="AV295">
        <f t="shared" ref="AV295" si="1914">BQ295-BQ294</f>
        <v>299</v>
      </c>
      <c r="AW295">
        <f t="shared" ref="AW295" si="1915">BS295-BS294</f>
        <v>11</v>
      </c>
      <c r="AX295">
        <f t="shared" ref="AX295" si="1916">BY295-BY294</f>
        <v>1067</v>
      </c>
      <c r="AY295">
        <f t="shared" ref="AY295" si="1917">CA295-CA294</f>
        <v>51</v>
      </c>
      <c r="AZ295">
        <f t="shared" ref="AZ295" si="1918">BU295-BU294</f>
        <v>200</v>
      </c>
      <c r="BA295">
        <f t="shared" ref="BA295" si="1919">BW295-BW294</f>
        <v>11</v>
      </c>
      <c r="BB295">
        <f t="shared" ref="BB295" si="1920">AW295/AV295</f>
        <v>3.678929765886288E-2</v>
      </c>
      <c r="BC295">
        <f t="shared" ref="BC295" si="1921">AY295/AX295</f>
        <v>4.779756326148079E-2</v>
      </c>
      <c r="BD295">
        <f t="shared" ref="BD295" si="1922">AZ295/AY295</f>
        <v>3.9215686274509802</v>
      </c>
      <c r="BE295">
        <f t="shared" ref="BE295" si="1923">SUM(AT289:AT295)/SUM(AS289:AS295)</f>
        <v>9.25055938383091E-2</v>
      </c>
      <c r="BF295">
        <f t="shared" ref="BF295" si="1924">SUM(AT282:AT295)/SUM(AS282:AS295)</f>
        <v>8.237587911705313E-2</v>
      </c>
      <c r="BG295">
        <f t="shared" ref="BG295" si="1925">SUM(AW289:AW295)/SUM(AV289:AV295)</f>
        <v>6.3647490820073441E-2</v>
      </c>
      <c r="BH295">
        <f t="shared" ref="BH295" si="1926">SUM(AY289:AY295)/SUM(AX289:AX295)</f>
        <v>7.2751833269008109E-2</v>
      </c>
      <c r="BI295">
        <f t="shared" ref="BI295" si="1927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1369643</v>
      </c>
      <c r="BO295" s="20">
        <v>309633</v>
      </c>
      <c r="BP295" s="20">
        <v>286677</v>
      </c>
      <c r="BQ295" s="20">
        <v>23563</v>
      </c>
      <c r="BR295" s="20">
        <v>9561</v>
      </c>
      <c r="BS295" s="20">
        <v>2398</v>
      </c>
      <c r="BT295" s="20">
        <v>2291</v>
      </c>
      <c r="BU295" s="20">
        <v>18235</v>
      </c>
      <c r="BV295" s="20">
        <v>5677</v>
      </c>
      <c r="BW295" s="20">
        <v>1386</v>
      </c>
      <c r="BX295" s="20">
        <v>1310</v>
      </c>
      <c r="BY295" s="20">
        <v>138603</v>
      </c>
      <c r="BZ295" s="20">
        <v>57787</v>
      </c>
      <c r="CA295" s="20">
        <v>14127</v>
      </c>
      <c r="CB295" s="20">
        <v>12946</v>
      </c>
    </row>
    <row r="296" spans="1:80" x14ac:dyDescent="0.35">
      <c r="A296" s="14">
        <f t="shared" si="1163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928">-(J296-J295)+L296</f>
        <v>18</v>
      </c>
      <c r="N296" s="7">
        <f t="shared" ref="N296" si="1929">B296-C296</f>
        <v>1086219</v>
      </c>
      <c r="O296" s="4">
        <f t="shared" ref="O296" si="1930">C296/B296</f>
        <v>0.21041590189614628</v>
      </c>
      <c r="R296">
        <f t="shared" ref="R296" si="1931">C296-C295</f>
        <v>2789</v>
      </c>
      <c r="S296">
        <f t="shared" ref="S296" si="1932">N296-N295</f>
        <v>3253</v>
      </c>
      <c r="T296" s="8">
        <f t="shared" ref="T296" si="1933">R296/V296</f>
        <v>0.46160211850380667</v>
      </c>
      <c r="U296" s="8">
        <f t="shared" ref="U296" si="1934">SUM(R290:R296)/SUM(V290:V296)</f>
        <v>0.43826837034946997</v>
      </c>
      <c r="V296">
        <f t="shared" ref="V296" si="1935">B296-B295</f>
        <v>6042</v>
      </c>
      <c r="W296">
        <f t="shared" ref="W296" si="1936">C296-D296-E296</f>
        <v>35598</v>
      </c>
      <c r="X296" s="3">
        <f t="shared" ref="X296" si="1937">F296/W296</f>
        <v>1.6967245350862407E-2</v>
      </c>
      <c r="Y296">
        <f t="shared" ref="Y296" si="1938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939">Z296-AC296-AF296</f>
        <v>155</v>
      </c>
      <c r="AJ296">
        <f t="shared" ref="AJ296" si="1940">AA296-AD296-AG296</f>
        <v>180</v>
      </c>
      <c r="AK296">
        <f t="shared" ref="AK296" si="1941">AB296-AE296-AH296</f>
        <v>1225</v>
      </c>
      <c r="AS296">
        <f t="shared" ref="AS296" si="1942">BM296-BM295</f>
        <v>25169</v>
      </c>
      <c r="AT296">
        <f t="shared" ref="AT296" si="1943">BO296-BO295</f>
        <v>2940</v>
      </c>
      <c r="AU296">
        <f t="shared" ref="AU296" si="1944">AT296/AS296</f>
        <v>0.1168103619531964</v>
      </c>
      <c r="AV296">
        <f t="shared" ref="AV296" si="1945">BQ296-BQ295</f>
        <v>159</v>
      </c>
      <c r="AW296">
        <f t="shared" ref="AW296" si="1946">BS296-BS295</f>
        <v>15</v>
      </c>
      <c r="AX296">
        <f t="shared" ref="AX296" si="1947">BY296-BY295</f>
        <v>1010</v>
      </c>
      <c r="AY296">
        <f t="shared" ref="AY296" si="1948">CA296-CA295</f>
        <v>172</v>
      </c>
      <c r="AZ296">
        <f t="shared" ref="AZ296" si="1949">BU296-BU295</f>
        <v>211</v>
      </c>
      <c r="BA296">
        <f t="shared" ref="BA296" si="1950">BW296-BW295</f>
        <v>26</v>
      </c>
      <c r="BB296">
        <f t="shared" ref="BB296" si="1951">AW296/AV296</f>
        <v>9.4339622641509441E-2</v>
      </c>
      <c r="BC296">
        <f t="shared" ref="BC296" si="1952">AY296/AX296</f>
        <v>0.17029702970297031</v>
      </c>
      <c r="BD296">
        <f t="shared" ref="BD296" si="1953">AZ296/AY296</f>
        <v>1.2267441860465116</v>
      </c>
      <c r="BE296">
        <f t="shared" ref="BE296" si="1954">SUM(AT290:AT296)/SUM(AS290:AS296)</f>
        <v>9.9266847099934913E-2</v>
      </c>
      <c r="BF296">
        <f t="shared" ref="BF296" si="1955">SUM(AT283:AT296)/SUM(AS283:AS296)</f>
        <v>8.7331357544123508E-2</v>
      </c>
      <c r="BG296">
        <f t="shared" ref="BG296" si="1956">SUM(AW290:AW296)/SUM(AV290:AV296)</f>
        <v>6.985294117647059E-2</v>
      </c>
      <c r="BH296">
        <f t="shared" ref="BH296" si="1957">SUM(AY290:AY296)/SUM(AX290:AX296)</f>
        <v>8.8307286763321405E-2</v>
      </c>
      <c r="BI296">
        <f t="shared" ref="BI296" si="1958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1375680</v>
      </c>
      <c r="BO296" s="20">
        <v>312573</v>
      </c>
      <c r="BP296" s="20">
        <v>289463</v>
      </c>
      <c r="BQ296" s="20">
        <v>23722</v>
      </c>
      <c r="BR296" s="20">
        <v>9599</v>
      </c>
      <c r="BS296" s="20">
        <v>2413</v>
      </c>
      <c r="BT296" s="20">
        <v>2304</v>
      </c>
      <c r="BU296" s="20">
        <v>18446</v>
      </c>
      <c r="BV296" s="20">
        <v>5712</v>
      </c>
      <c r="BW296" s="20">
        <v>1412</v>
      </c>
      <c r="BX296" s="20">
        <v>1337</v>
      </c>
      <c r="BY296" s="20">
        <v>139613</v>
      </c>
      <c r="BZ296" s="20">
        <v>58011</v>
      </c>
      <c r="CA296" s="20">
        <v>14299</v>
      </c>
      <c r="CB296" s="20">
        <v>13039</v>
      </c>
    </row>
    <row r="297" spans="1:80" x14ac:dyDescent="0.35">
      <c r="A297" s="14">
        <f t="shared" si="1163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959">-(J297-J296)+L297</f>
        <v>11</v>
      </c>
      <c r="N297" s="7">
        <f t="shared" ref="N297:N298" si="1960">B297-C297</f>
        <v>1089172</v>
      </c>
      <c r="O297" s="4">
        <f t="shared" ref="O297:O298" si="1961">C297/B297</f>
        <v>0.21105478862649596</v>
      </c>
      <c r="R297">
        <f t="shared" ref="R297" si="1962">C297-C296</f>
        <v>1904</v>
      </c>
      <c r="S297">
        <f t="shared" ref="S297" si="1963">N297-N296</f>
        <v>2953</v>
      </c>
      <c r="T297" s="8">
        <f t="shared" ref="T297" si="1964">R297/V297</f>
        <v>0.392011529750875</v>
      </c>
      <c r="U297" s="8">
        <f t="shared" ref="U297" si="1965">SUM(R291:R297)/SUM(V291:V297)</f>
        <v>0.43365188782704056</v>
      </c>
      <c r="V297">
        <f t="shared" ref="V297" si="1966">B297-B296</f>
        <v>4857</v>
      </c>
      <c r="W297">
        <f t="shared" ref="W297:W298" si="1967">C297-D297-E297</f>
        <v>35653</v>
      </c>
      <c r="X297" s="3">
        <f t="shared" ref="X297:X298" si="1968">F297/W297</f>
        <v>1.7193504052954871E-2</v>
      </c>
      <c r="Y297">
        <f t="shared" ref="Y297" si="1969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970">Z297-AC297-AF297</f>
        <v>149</v>
      </c>
      <c r="AJ297">
        <f t="shared" ref="AJ297" si="1971">AA297-AD297-AG297</f>
        <v>191</v>
      </c>
      <c r="AK297">
        <f t="shared" ref="AK297" si="1972">AB297-AE297-AH297</f>
        <v>1208</v>
      </c>
      <c r="AS297">
        <f t="shared" ref="AS297" si="1973">BM297-BM296</f>
        <v>19238</v>
      </c>
      <c r="AT297">
        <f t="shared" ref="AT297" si="1974">BO297-BO296</f>
        <v>2057</v>
      </c>
      <c r="AU297">
        <f t="shared" ref="AU297" si="1975">AT297/AS297</f>
        <v>0.10692379665245867</v>
      </c>
      <c r="AV297">
        <f t="shared" ref="AV297" si="1976">BQ297-BQ296</f>
        <v>150</v>
      </c>
      <c r="AW297">
        <f t="shared" ref="AW297" si="1977">BS297-BS296</f>
        <v>7</v>
      </c>
      <c r="AX297">
        <f t="shared" ref="AX297" si="1978">BY297-BY296</f>
        <v>687</v>
      </c>
      <c r="AY297">
        <f t="shared" ref="AY297" si="1979">CA297-CA296</f>
        <v>-19</v>
      </c>
      <c r="AZ297">
        <f t="shared" ref="AZ297" si="1980">BU297-BU296</f>
        <v>137</v>
      </c>
      <c r="BA297">
        <f t="shared" ref="BA297" si="1981">BW297-BW296</f>
        <v>20</v>
      </c>
      <c r="BB297">
        <f t="shared" ref="BB297" si="1982">AW297/AV297</f>
        <v>4.6666666666666669E-2</v>
      </c>
      <c r="BC297">
        <f t="shared" ref="BC297" si="1983">AY297/AX297</f>
        <v>-2.7656477438136828E-2</v>
      </c>
      <c r="BD297">
        <f t="shared" ref="BD297" si="1984">AZ297/AY297</f>
        <v>-7.2105263157894735</v>
      </c>
      <c r="BE297">
        <f t="shared" ref="BE297" si="1985">SUM(AT291:AT297)/SUM(AS291:AS297)</f>
        <v>9.734938959660297E-2</v>
      </c>
      <c r="BF297">
        <f t="shared" ref="BF297" si="1986">SUM(AT284:AT297)/SUM(AS284:AS297)</f>
        <v>9.0697122807645664E-2</v>
      </c>
      <c r="BG297">
        <f t="shared" ref="BG297" si="1987">SUM(AW291:AW297)/SUM(AV291:AV297)</f>
        <v>5.7273768613974797E-2</v>
      </c>
      <c r="BH297">
        <f t="shared" ref="BH297" si="1988">SUM(AY291:AY297)/SUM(AX291:AX297)</f>
        <v>7.1225610911157422E-2</v>
      </c>
      <c r="BI297">
        <f t="shared" ref="BI297" si="198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1380524</v>
      </c>
      <c r="BO297" s="20">
        <v>314630</v>
      </c>
      <c r="BP297" s="20">
        <v>291370</v>
      </c>
      <c r="BQ297" s="20">
        <v>23872</v>
      </c>
      <c r="BR297" s="20">
        <v>9630</v>
      </c>
      <c r="BS297" s="20">
        <v>2420</v>
      </c>
      <c r="BT297" s="20">
        <v>2314</v>
      </c>
      <c r="BU297" s="20">
        <v>18583</v>
      </c>
      <c r="BV297" s="20">
        <v>5732</v>
      </c>
      <c r="BW297" s="20">
        <v>1432</v>
      </c>
      <c r="BX297" s="20">
        <v>1355</v>
      </c>
      <c r="BY297" s="20">
        <v>140300</v>
      </c>
      <c r="BZ297" s="20">
        <v>58187</v>
      </c>
      <c r="CA297" s="20">
        <v>14280</v>
      </c>
      <c r="CB297" s="20">
        <v>13084</v>
      </c>
    </row>
    <row r="298" spans="1:80" x14ac:dyDescent="0.35">
      <c r="A298" s="14">
        <f t="shared" si="1163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990">-(J298-J297)+L298</f>
        <v>32</v>
      </c>
      <c r="N298" s="7">
        <f t="shared" ref="N298" si="1991">B298-C298</f>
        <v>1092721</v>
      </c>
      <c r="O298" s="4">
        <f t="shared" ref="O298" si="1992">C298/B298</f>
        <v>0.21169713072504145</v>
      </c>
      <c r="R298">
        <f t="shared" ref="R298" si="1993">C298-C297</f>
        <v>2078</v>
      </c>
      <c r="S298">
        <f t="shared" ref="S298" si="1994">N298-N297</f>
        <v>3549</v>
      </c>
      <c r="T298" s="8">
        <f t="shared" ref="T298" si="1995">R298/V298</f>
        <v>0.36929091878443221</v>
      </c>
      <c r="U298" s="8">
        <f t="shared" ref="U298" si="1996">SUM(R292:R298)/SUM(V292:V298)</f>
        <v>0.41535269709543571</v>
      </c>
      <c r="V298">
        <f t="shared" ref="V298" si="1997">B298-B297</f>
        <v>5627</v>
      </c>
      <c r="W298">
        <f t="shared" ref="W298" si="1998">C298-D298-E298</f>
        <v>35894</v>
      </c>
      <c r="X298" s="3">
        <f t="shared" ref="X298" si="1999">F298/W298</f>
        <v>1.613082966512509E-2</v>
      </c>
      <c r="Y298">
        <f t="shared" ref="Y298" si="2000">E298-E297</f>
        <v>5</v>
      </c>
      <c r="AS298">
        <f t="shared" ref="AS298" si="2001">BM298-BM297</f>
        <v>28305</v>
      </c>
      <c r="AT298">
        <f t="shared" ref="AT298" si="2002">BO298-BO297</f>
        <v>2261</v>
      </c>
      <c r="AU298">
        <f t="shared" ref="AU298" si="2003">AT298/AS298</f>
        <v>7.9879879879879878E-2</v>
      </c>
      <c r="AV298">
        <f t="shared" ref="AV298" si="2004">BQ298-BQ297</f>
        <v>339</v>
      </c>
      <c r="AW298">
        <f t="shared" ref="AW298" si="2005">BS298-BS297</f>
        <v>20</v>
      </c>
      <c r="AX298">
        <f t="shared" ref="AX298" si="2006">BY298-BY297</f>
        <v>1781</v>
      </c>
      <c r="AY298">
        <f t="shared" ref="AY298" si="2007">CA298-CA297</f>
        <v>93</v>
      </c>
      <c r="AZ298">
        <f t="shared" ref="AZ298" si="2008">BU298-BU297</f>
        <v>332</v>
      </c>
      <c r="BA298">
        <f t="shared" ref="BA298" si="2009">BW298-BW297</f>
        <v>20</v>
      </c>
      <c r="BB298">
        <f t="shared" ref="BB298" si="2010">AW298/AV298</f>
        <v>5.8997050147492625E-2</v>
      </c>
      <c r="BC298">
        <f t="shared" ref="BC298" si="2011">AY298/AX298</f>
        <v>5.221785513756317E-2</v>
      </c>
      <c r="BD298">
        <f t="shared" ref="BD298" si="2012">AZ298/AY298</f>
        <v>3.5698924731182795</v>
      </c>
      <c r="BE298">
        <f t="shared" ref="BE298" si="2013">SUM(AT292:AT298)/SUM(AS292:AS298)</f>
        <v>9.8216677829872742E-2</v>
      </c>
      <c r="BF298">
        <f t="shared" ref="BF298" si="2014">SUM(AT285:AT298)/SUM(AS285:AS298)</f>
        <v>9.1418711186244714E-2</v>
      </c>
      <c r="BG298">
        <f t="shared" ref="BG298" si="2015">SUM(AW292:AW298)/SUM(AV292:AV298)</f>
        <v>5.8933582787652011E-2</v>
      </c>
      <c r="BH298">
        <f t="shared" ref="BH298" si="2016">SUM(AY292:AY298)/SUM(AX292:AX298)</f>
        <v>7.0796460176991149E-2</v>
      </c>
      <c r="BI298">
        <f t="shared" ref="BI298" si="2017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1389169</v>
      </c>
      <c r="BO298" s="20">
        <v>316891</v>
      </c>
      <c r="BP298" s="20">
        <v>293448</v>
      </c>
      <c r="BQ298" s="20">
        <v>24211</v>
      </c>
      <c r="BR298" s="20">
        <v>9684</v>
      </c>
      <c r="BS298" s="20">
        <v>2440</v>
      </c>
      <c r="BT298" s="20">
        <v>2330</v>
      </c>
      <c r="BU298" s="20">
        <v>18915</v>
      </c>
      <c r="BV298" s="20">
        <v>5779</v>
      </c>
      <c r="BW298" s="20">
        <v>1452</v>
      </c>
      <c r="BX298" s="20">
        <v>1377</v>
      </c>
      <c r="BY298" s="20">
        <v>142081</v>
      </c>
      <c r="BZ298" s="20">
        <v>58408</v>
      </c>
      <c r="CA298" s="20">
        <v>14373</v>
      </c>
      <c r="CB298" s="20">
        <v>13172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R228:R298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Y228:Y298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F228:F298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J228:J298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K228:K298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I229:I298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W229:W298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46</v>
      </c>
      <c r="S2">
        <f>MAX(covid19!AG:AG)</f>
        <v>23</v>
      </c>
      <c r="T2">
        <f>MAX(covid19!AH:AH)</f>
        <v>222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2021-01-08T13:53:53Z</dcterms:modified>
</cp:coreProperties>
</file>