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550C38B8-5AA7-4CF3-964A-9B18CEE4C14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38" i="1" l="1"/>
  <c r="AT338" i="1"/>
  <c r="BE338" i="1" s="1"/>
  <c r="AU338" i="1"/>
  <c r="AV338" i="1"/>
  <c r="BB338" i="1" s="1"/>
  <c r="AW338" i="1"/>
  <c r="AX338" i="1"/>
  <c r="AY338" i="1"/>
  <c r="AZ338" i="1"/>
  <c r="BI338" i="1" s="1"/>
  <c r="BA338" i="1"/>
  <c r="BC338" i="1"/>
  <c r="BF338" i="1"/>
  <c r="BH338" i="1"/>
  <c r="BI337" i="1"/>
  <c r="M338" i="1"/>
  <c r="N338" i="1"/>
  <c r="O338" i="1"/>
  <c r="R338" i="1"/>
  <c r="T338" i="1" s="1"/>
  <c r="S338" i="1"/>
  <c r="U338" i="1"/>
  <c r="V338" i="1"/>
  <c r="W338" i="1"/>
  <c r="X338" i="1" s="1"/>
  <c r="Y338" i="1"/>
  <c r="A338" i="1"/>
  <c r="AI337" i="1"/>
  <c r="AJ337" i="1"/>
  <c r="AK337" i="1"/>
  <c r="BD338" i="1" l="1"/>
  <c r="BG338" i="1"/>
  <c r="AS337" i="1"/>
  <c r="AT337" i="1"/>
  <c r="AU337" i="1"/>
  <c r="AV337" i="1"/>
  <c r="BB337" i="1" s="1"/>
  <c r="AW337" i="1"/>
  <c r="AX337" i="1"/>
  <c r="AY337" i="1"/>
  <c r="AZ337" i="1"/>
  <c r="BA337" i="1"/>
  <c r="BC337" i="1"/>
  <c r="BD337" i="1"/>
  <c r="BE337" i="1"/>
  <c r="BF337" i="1"/>
  <c r="BH337" i="1"/>
  <c r="M337" i="1"/>
  <c r="N337" i="1"/>
  <c r="S337" i="1" s="1"/>
  <c r="O337" i="1"/>
  <c r="R337" i="1"/>
  <c r="T337" i="1" s="1"/>
  <c r="U337" i="1"/>
  <c r="V337" i="1"/>
  <c r="W337" i="1"/>
  <c r="X337" i="1"/>
  <c r="Y337" i="1"/>
  <c r="A337" i="1"/>
  <c r="AI336" i="1"/>
  <c r="AJ336" i="1"/>
  <c r="AK336" i="1"/>
  <c r="BG337" i="1" l="1"/>
  <c r="AS336" i="1"/>
  <c r="AT336" i="1"/>
  <c r="AU336" i="1" s="1"/>
  <c r="AV336" i="1"/>
  <c r="BB336" i="1" s="1"/>
  <c r="AW336" i="1"/>
  <c r="AX336" i="1"/>
  <c r="AY336" i="1"/>
  <c r="BC336" i="1" s="1"/>
  <c r="AZ336" i="1"/>
  <c r="BA336" i="1"/>
  <c r="BE336" i="1"/>
  <c r="BF336" i="1"/>
  <c r="BG336" i="1"/>
  <c r="BH336" i="1"/>
  <c r="BI336" i="1"/>
  <c r="M336" i="1"/>
  <c r="N336" i="1"/>
  <c r="S336" i="1" s="1"/>
  <c r="O336" i="1"/>
  <c r="R336" i="1"/>
  <c r="T336" i="1" s="1"/>
  <c r="U336" i="1"/>
  <c r="V336" i="1"/>
  <c r="W336" i="1"/>
  <c r="X336" i="1" s="1"/>
  <c r="Y336" i="1"/>
  <c r="A336" i="1"/>
  <c r="AI335" i="1"/>
  <c r="AJ335" i="1"/>
  <c r="AK335" i="1"/>
  <c r="BD336" i="1" l="1"/>
  <c r="AI334" i="1"/>
  <c r="AJ334" i="1"/>
  <c r="AK334" i="1"/>
  <c r="AI333" i="1"/>
  <c r="AJ333" i="1"/>
  <c r="AK333" i="1"/>
  <c r="AS335" i="1"/>
  <c r="AT335" i="1"/>
  <c r="AU335" i="1" s="1"/>
  <c r="AV335" i="1"/>
  <c r="BB335" i="1" s="1"/>
  <c r="AW335" i="1"/>
  <c r="AX335" i="1"/>
  <c r="AY335" i="1"/>
  <c r="AZ335" i="1"/>
  <c r="BA335" i="1"/>
  <c r="BC335" i="1"/>
  <c r="BD335" i="1"/>
  <c r="BE335" i="1"/>
  <c r="BF335" i="1"/>
  <c r="BH335" i="1"/>
  <c r="BI335" i="1"/>
  <c r="M335" i="1"/>
  <c r="N335" i="1"/>
  <c r="S335" i="1" s="1"/>
  <c r="O335" i="1"/>
  <c r="R335" i="1"/>
  <c r="T335" i="1" s="1"/>
  <c r="U335" i="1"/>
  <c r="V335" i="1"/>
  <c r="W335" i="1"/>
  <c r="X335" i="1"/>
  <c r="Y335" i="1"/>
  <c r="A335" i="1"/>
  <c r="A334" i="1"/>
  <c r="BG335" i="1" l="1"/>
  <c r="AS334" i="1"/>
  <c r="BF334" i="1" s="1"/>
  <c r="AT334" i="1"/>
  <c r="AU334" i="1" s="1"/>
  <c r="AV334" i="1"/>
  <c r="AW334" i="1"/>
  <c r="BB334" i="1" s="1"/>
  <c r="AX334" i="1"/>
  <c r="AY334" i="1"/>
  <c r="BD334" i="1" s="1"/>
  <c r="AZ334" i="1"/>
  <c r="BA334" i="1"/>
  <c r="BC334" i="1"/>
  <c r="BG334" i="1"/>
  <c r="BI334" i="1"/>
  <c r="M334" i="1"/>
  <c r="N334" i="1"/>
  <c r="S334" i="1" s="1"/>
  <c r="O334" i="1"/>
  <c r="R334" i="1"/>
  <c r="T334" i="1" s="1"/>
  <c r="U334" i="1"/>
  <c r="V334" i="1"/>
  <c r="W334" i="1"/>
  <c r="X334" i="1" s="1"/>
  <c r="Y334" i="1"/>
  <c r="A333" i="1"/>
  <c r="BE334" i="1" l="1"/>
  <c r="BH334" i="1"/>
  <c r="AS333" i="1"/>
  <c r="AT333" i="1"/>
  <c r="AU333" i="1" s="1"/>
  <c r="AV333" i="1"/>
  <c r="BB333" i="1" s="1"/>
  <c r="AW333" i="1"/>
  <c r="AX333" i="1"/>
  <c r="BC333" i="1" s="1"/>
  <c r="AY333" i="1"/>
  <c r="AZ333" i="1"/>
  <c r="BI333" i="1" s="1"/>
  <c r="BA333" i="1"/>
  <c r="BE333" i="1"/>
  <c r="BF333" i="1"/>
  <c r="BH333" i="1"/>
  <c r="M333" i="1"/>
  <c r="N333" i="1"/>
  <c r="O333" i="1"/>
  <c r="R333" i="1"/>
  <c r="T333" i="1" s="1"/>
  <c r="S333" i="1"/>
  <c r="U333" i="1"/>
  <c r="V333" i="1"/>
  <c r="W333" i="1"/>
  <c r="X333" i="1"/>
  <c r="Y333" i="1"/>
  <c r="BG333" i="1" l="1"/>
  <c r="BD333" i="1"/>
  <c r="AI332" i="1"/>
  <c r="AJ332" i="1"/>
  <c r="AK332" i="1"/>
  <c r="AS332" i="1" l="1"/>
  <c r="AT332" i="1"/>
  <c r="AU332" i="1" s="1"/>
  <c r="AV332" i="1"/>
  <c r="AW332" i="1"/>
  <c r="AX332" i="1"/>
  <c r="BC332" i="1" s="1"/>
  <c r="AY332" i="1"/>
  <c r="AZ332" i="1"/>
  <c r="BA332" i="1"/>
  <c r="BB332" i="1"/>
  <c r="BD332" i="1"/>
  <c r="BE332" i="1"/>
  <c r="BF332" i="1"/>
  <c r="BG332" i="1"/>
  <c r="BH332" i="1"/>
  <c r="BI332" i="1"/>
  <c r="M332" i="1"/>
  <c r="N332" i="1"/>
  <c r="O332" i="1"/>
  <c r="R332" i="1"/>
  <c r="T332" i="1" s="1"/>
  <c r="S332" i="1"/>
  <c r="V332" i="1"/>
  <c r="W332" i="1"/>
  <c r="X332" i="1" s="1"/>
  <c r="Y332" i="1"/>
  <c r="A332" i="1"/>
  <c r="U332" i="1" l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BC331" i="1" s="1"/>
  <c r="AZ331" i="1"/>
  <c r="BD331" i="1" s="1"/>
  <c r="BA331" i="1"/>
  <c r="M331" i="1"/>
  <c r="N331" i="1"/>
  <c r="O331" i="1"/>
  <c r="R331" i="1"/>
  <c r="T331" i="1" s="1"/>
  <c r="V331" i="1"/>
  <c r="W331" i="1"/>
  <c r="X331" i="1" s="1"/>
  <c r="Y331" i="1"/>
  <c r="AI330" i="1" l="1"/>
  <c r="AJ330" i="1"/>
  <c r="AK330" i="1"/>
  <c r="AS330" i="1" l="1"/>
  <c r="AT330" i="1"/>
  <c r="AU330" i="1"/>
  <c r="AV330" i="1"/>
  <c r="AW330" i="1"/>
  <c r="AX330" i="1"/>
  <c r="AY330" i="1"/>
  <c r="AZ330" i="1"/>
  <c r="BA330" i="1"/>
  <c r="BC330" i="1"/>
  <c r="BD330" i="1"/>
  <c r="M330" i="1"/>
  <c r="N330" i="1"/>
  <c r="S331" i="1" s="1"/>
  <c r="O330" i="1"/>
  <c r="R330" i="1"/>
  <c r="T330" i="1" s="1"/>
  <c r="V330" i="1"/>
  <c r="W330" i="1"/>
  <c r="X330" i="1" s="1"/>
  <c r="Y330" i="1"/>
  <c r="BB330" i="1" l="1"/>
  <c r="AI329" i="1"/>
  <c r="AJ329" i="1"/>
  <c r="AK329" i="1"/>
  <c r="AS329" i="1" l="1"/>
  <c r="AT329" i="1"/>
  <c r="AU329" i="1"/>
  <c r="AV329" i="1"/>
  <c r="AW329" i="1"/>
  <c r="AX329" i="1"/>
  <c r="AY329" i="1"/>
  <c r="BC329" i="1" s="1"/>
  <c r="AZ329" i="1"/>
  <c r="BD329" i="1" s="1"/>
  <c r="BA329" i="1"/>
  <c r="M329" i="1"/>
  <c r="N329" i="1"/>
  <c r="S330" i="1" s="1"/>
  <c r="O329" i="1"/>
  <c r="R329" i="1"/>
  <c r="T329" i="1" s="1"/>
  <c r="V329" i="1"/>
  <c r="W329" i="1"/>
  <c r="X329" i="1" s="1"/>
  <c r="Y329" i="1"/>
  <c r="AI328" i="1"/>
  <c r="AJ328" i="1"/>
  <c r="AK328" i="1"/>
  <c r="BB329" i="1" l="1"/>
  <c r="AS328" i="1"/>
  <c r="AT328" i="1"/>
  <c r="AU328" i="1"/>
  <c r="AV328" i="1"/>
  <c r="BB328" i="1" s="1"/>
  <c r="AW328" i="1"/>
  <c r="AX328" i="1"/>
  <c r="AY328" i="1"/>
  <c r="BC328" i="1" s="1"/>
  <c r="AZ328" i="1"/>
  <c r="BD328" i="1" s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S329" i="1" l="1"/>
  <c r="T328" i="1"/>
  <c r="AS327" i="1"/>
  <c r="AT327" i="1"/>
  <c r="AU327" i="1" s="1"/>
  <c r="AV327" i="1"/>
  <c r="AW327" i="1"/>
  <c r="AX327" i="1"/>
  <c r="AY327" i="1"/>
  <c r="BC327" i="1" s="1"/>
  <c r="AZ327" i="1"/>
  <c r="BA327" i="1"/>
  <c r="BD327" i="1"/>
  <c r="M327" i="1"/>
  <c r="N327" i="1"/>
  <c r="S328" i="1" s="1"/>
  <c r="O327" i="1"/>
  <c r="R327" i="1"/>
  <c r="T327" i="1" s="1"/>
  <c r="V327" i="1"/>
  <c r="W327" i="1"/>
  <c r="X327" i="1"/>
  <c r="Y327" i="1"/>
  <c r="AI326" i="1"/>
  <c r="AJ326" i="1"/>
  <c r="AK326" i="1"/>
  <c r="BB327" i="1" l="1"/>
  <c r="AS326" i="1"/>
  <c r="AU326" i="1" s="1"/>
  <c r="AT326" i="1"/>
  <c r="AV326" i="1"/>
  <c r="AW326" i="1"/>
  <c r="BB326" i="1" s="1"/>
  <c r="AX326" i="1"/>
  <c r="AY326" i="1"/>
  <c r="BD326" i="1" s="1"/>
  <c r="AZ326" i="1"/>
  <c r="BA326" i="1"/>
  <c r="BC326" i="1"/>
  <c r="M326" i="1"/>
  <c r="N326" i="1"/>
  <c r="S327" i="1" s="1"/>
  <c r="O326" i="1"/>
  <c r="R326" i="1"/>
  <c r="V326" i="1"/>
  <c r="W326" i="1"/>
  <c r="X326" i="1"/>
  <c r="Y326" i="1"/>
  <c r="T326" i="1" l="1"/>
  <c r="AI325" i="1"/>
  <c r="AJ325" i="1"/>
  <c r="AK325" i="1"/>
  <c r="AS325" i="1" l="1"/>
  <c r="AT325" i="1"/>
  <c r="AU325" i="1" s="1"/>
  <c r="AV325" i="1"/>
  <c r="BB325" i="1" s="1"/>
  <c r="AW325" i="1"/>
  <c r="AX325" i="1"/>
  <c r="BC325" i="1" s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T325" i="1" l="1"/>
  <c r="U331" i="1"/>
  <c r="BH331" i="1"/>
  <c r="BE331" i="1"/>
  <c r="BI331" i="1"/>
  <c r="BG331" i="1"/>
  <c r="AT324" i="1"/>
  <c r="BE330" i="1" s="1"/>
  <c r="AU324" i="1"/>
  <c r="AV324" i="1"/>
  <c r="BB324" i="1" s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I330" i="1" l="1"/>
  <c r="BG330" i="1"/>
  <c r="S325" i="1"/>
  <c r="BD324" i="1"/>
  <c r="T324" i="1"/>
  <c r="U330" i="1"/>
  <c r="BC324" i="1"/>
  <c r="AS323" i="1"/>
  <c r="AT323" i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S323" i="1"/>
  <c r="BB323" i="1"/>
  <c r="BC323" i="1"/>
  <c r="T323" i="1"/>
  <c r="U329" i="1"/>
  <c r="S324" i="1"/>
  <c r="AS322" i="1"/>
  <c r="AT322" i="1"/>
  <c r="AV322" i="1"/>
  <c r="AW322" i="1"/>
  <c r="AX322" i="1"/>
  <c r="AY322" i="1"/>
  <c r="BH328" i="1" s="1"/>
  <c r="AZ322" i="1"/>
  <c r="BD322" i="1" s="1"/>
  <c r="BA322" i="1"/>
  <c r="M322" i="1"/>
  <c r="N322" i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U321" i="1" s="1"/>
  <c r="AV321" i="1"/>
  <c r="AW321" i="1"/>
  <c r="BG327" i="1" s="1"/>
  <c r="AX321" i="1"/>
  <c r="BC321" i="1" s="1"/>
  <c r="AY321" i="1"/>
  <c r="AZ321" i="1"/>
  <c r="BA321" i="1"/>
  <c r="BI327" i="1" s="1"/>
  <c r="BD321" i="1"/>
  <c r="M321" i="1"/>
  <c r="N321" i="1"/>
  <c r="S322" i="1" s="1"/>
  <c r="O321" i="1"/>
  <c r="R321" i="1"/>
  <c r="V321" i="1"/>
  <c r="W321" i="1"/>
  <c r="X321" i="1" s="1"/>
  <c r="Y321" i="1"/>
  <c r="BH327" i="1" l="1"/>
  <c r="T321" i="1"/>
  <c r="U327" i="1"/>
  <c r="BB321" i="1"/>
  <c r="BE327" i="1"/>
  <c r="AI320" i="1"/>
  <c r="AJ320" i="1"/>
  <c r="AK320" i="1"/>
  <c r="AS320" i="1" l="1"/>
  <c r="AT320" i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BE325" i="1" s="1"/>
  <c r="AV319" i="1"/>
  <c r="BB319" i="1" s="1"/>
  <c r="AW319" i="1"/>
  <c r="BG325" i="1" s="1"/>
  <c r="AX319" i="1"/>
  <c r="AY319" i="1"/>
  <c r="AZ319" i="1"/>
  <c r="BD319" i="1" s="1"/>
  <c r="BA319" i="1"/>
  <c r="BI325" i="1" s="1"/>
  <c r="BC319" i="1"/>
  <c r="M319" i="1"/>
  <c r="N319" i="1"/>
  <c r="O319" i="1"/>
  <c r="R319" i="1"/>
  <c r="V319" i="1"/>
  <c r="W319" i="1"/>
  <c r="X319" i="1" s="1"/>
  <c r="Y319" i="1"/>
  <c r="T319" i="1" l="1"/>
  <c r="U325" i="1"/>
  <c r="BH325" i="1"/>
  <c r="AU319" i="1"/>
  <c r="S320" i="1"/>
  <c r="AI318" i="1"/>
  <c r="AJ318" i="1"/>
  <c r="AK318" i="1"/>
  <c r="AS318" i="1" l="1"/>
  <c r="AT318" i="1"/>
  <c r="AU318" i="1" s="1"/>
  <c r="AV318" i="1"/>
  <c r="BB318" i="1" s="1"/>
  <c r="AW318" i="1"/>
  <c r="AX318" i="1"/>
  <c r="AY318" i="1"/>
  <c r="BH324" i="1" s="1"/>
  <c r="AZ318" i="1"/>
  <c r="BA318" i="1"/>
  <c r="BC318" i="1"/>
  <c r="M318" i="1"/>
  <c r="N318" i="1"/>
  <c r="S319" i="1" s="1"/>
  <c r="O318" i="1"/>
  <c r="R318" i="1"/>
  <c r="V318" i="1"/>
  <c r="W318" i="1"/>
  <c r="X318" i="1"/>
  <c r="Y318" i="1"/>
  <c r="BF331" i="1" l="1"/>
  <c r="BE324" i="1"/>
  <c r="T318" i="1"/>
  <c r="U324" i="1"/>
  <c r="BI324" i="1"/>
  <c r="BG324" i="1"/>
  <c r="BD318" i="1"/>
  <c r="AI317" i="1"/>
  <c r="AJ317" i="1"/>
  <c r="AK317" i="1"/>
  <c r="AS317" i="1" l="1"/>
  <c r="AT317" i="1"/>
  <c r="AU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6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D315" i="1" s="1"/>
  <c r="BA315" i="1"/>
  <c r="M315" i="1"/>
  <c r="N315" i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BB314" i="1" s="1"/>
  <c r="AW314" i="1"/>
  <c r="AX314" i="1"/>
  <c r="AY314" i="1"/>
  <c r="BH320" i="1" s="1"/>
  <c r="AZ314" i="1"/>
  <c r="BD314" i="1" s="1"/>
  <c r="BA314" i="1"/>
  <c r="M314" i="1"/>
  <c r="N314" i="1"/>
  <c r="S315" i="1" s="1"/>
  <c r="O314" i="1"/>
  <c r="R314" i="1"/>
  <c r="V314" i="1"/>
  <c r="W314" i="1"/>
  <c r="X314" i="1" s="1"/>
  <c r="Y314" i="1"/>
  <c r="T314" i="1" l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BG318" i="1" s="1"/>
  <c r="AX312" i="1"/>
  <c r="AY312" i="1"/>
  <c r="BH318" i="1" s="1"/>
  <c r="AZ312" i="1"/>
  <c r="BA312" i="1"/>
  <c r="BI318" i="1" s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C312" i="1" l="1"/>
  <c r="BF325" i="1"/>
  <c r="BE318" i="1"/>
  <c r="T312" i="1"/>
  <c r="U318" i="1"/>
  <c r="BD312" i="1"/>
  <c r="AS311" i="1"/>
  <c r="AT311" i="1"/>
  <c r="AV311" i="1"/>
  <c r="BB311" i="1" s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T311" i="1" l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AY310" i="1"/>
  <c r="AZ310" i="1"/>
  <c r="BA310" i="1"/>
  <c r="BC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BC309" i="1" s="1"/>
  <c r="AY309" i="1"/>
  <c r="AZ309" i="1"/>
  <c r="BD309" i="1" s="1"/>
  <c r="BA309" i="1"/>
  <c r="BI315" i="1" s="1"/>
  <c r="M309" i="1"/>
  <c r="N309" i="1"/>
  <c r="O309" i="1"/>
  <c r="R309" i="1"/>
  <c r="V309" i="1"/>
  <c r="W309" i="1"/>
  <c r="X309" i="1"/>
  <c r="Y309" i="1"/>
  <c r="AI308" i="1"/>
  <c r="AJ308" i="1"/>
  <c r="AK308" i="1"/>
  <c r="T309" i="1" l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BH314" i="1" s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D308" i="1" l="1"/>
  <c r="S309" i="1"/>
  <c r="T308" i="1"/>
  <c r="U314" i="1"/>
  <c r="BB308" i="1"/>
  <c r="BF321" i="1"/>
  <c r="BE314" i="1"/>
  <c r="AS307" i="1"/>
  <c r="AT307" i="1"/>
  <c r="AV307" i="1"/>
  <c r="BB307" i="1" s="1"/>
  <c r="AW307" i="1"/>
  <c r="BG313" i="1" s="1"/>
  <c r="AX307" i="1"/>
  <c r="AY307" i="1"/>
  <c r="BH313" i="1" s="1"/>
  <c r="AZ307" i="1"/>
  <c r="BA307" i="1"/>
  <c r="BI313" i="1" s="1"/>
  <c r="BC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U307" i="1" l="1"/>
  <c r="BF320" i="1"/>
  <c r="BE313" i="1"/>
  <c r="U313" i="1"/>
  <c r="BD307" i="1"/>
  <c r="T307" i="1"/>
  <c r="AS306" i="1"/>
  <c r="AT306" i="1"/>
  <c r="AV306" i="1"/>
  <c r="AW306" i="1"/>
  <c r="BG312" i="1" s="1"/>
  <c r="AX306" i="1"/>
  <c r="AY306" i="1"/>
  <c r="BH312" i="1" s="1"/>
  <c r="AZ306" i="1"/>
  <c r="BA306" i="1"/>
  <c r="BI312" i="1" s="1"/>
  <c r="M306" i="1"/>
  <c r="N306" i="1"/>
  <c r="O306" i="1"/>
  <c r="R306" i="1"/>
  <c r="V306" i="1"/>
  <c r="W306" i="1"/>
  <c r="X306" i="1" s="1"/>
  <c r="Y306" i="1"/>
  <c r="AI305" i="1"/>
  <c r="AJ305" i="1"/>
  <c r="AK305" i="1"/>
  <c r="AU306" i="1" l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BC305" i="1"/>
  <c r="M305" i="1"/>
  <c r="N305" i="1"/>
  <c r="O305" i="1"/>
  <c r="R305" i="1"/>
  <c r="U311" i="1" s="1"/>
  <c r="V305" i="1"/>
  <c r="W305" i="1"/>
  <c r="X305" i="1" s="1"/>
  <c r="Y305" i="1"/>
  <c r="AI304" i="1"/>
  <c r="AJ304" i="1"/>
  <c r="AK304" i="1"/>
  <c r="BH311" i="1" l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AZ296" i="1"/>
  <c r="BA296" i="1"/>
  <c r="BC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BC295" i="1" s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E301" i="1" l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B292" i="1" l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BH294" i="1" s="1"/>
  <c r="AZ288" i="1"/>
  <c r="BD288" i="1" s="1"/>
  <c r="BA288" i="1"/>
  <c r="BI294" i="1" s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D287" i="1"/>
  <c r="M287" i="1"/>
  <c r="N287" i="1"/>
  <c r="O287" i="1"/>
  <c r="R287" i="1"/>
  <c r="V287" i="1"/>
  <c r="W287" i="1"/>
  <c r="X287" i="1" s="1"/>
  <c r="Y287" i="1"/>
  <c r="BC287" i="1" l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U283" i="1" s="1"/>
  <c r="AV283" i="1"/>
  <c r="AW283" i="1"/>
  <c r="BG289" i="1" s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S283" i="1" s="1"/>
  <c r="O282" i="1"/>
  <c r="R282" i="1"/>
  <c r="V282" i="1"/>
  <c r="W282" i="1"/>
  <c r="X282" i="1" s="1"/>
  <c r="Y282" i="1"/>
  <c r="AI281" i="1"/>
  <c r="AJ281" i="1"/>
  <c r="AK281" i="1"/>
  <c r="BH289" i="1" l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 s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<sst xmlns="http://schemas.openxmlformats.org/spreadsheetml/2006/main" count="476" uniqueCount="445">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</sst>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38"/>
  <sheetViews>
    <sheetView tabSelected="1" zoomScale="112" zoomScaleNormal="112" workbookViewId="0">
      <pane xSplit="1" ySplit="1" topLeftCell="AK323" activePane="bottomRight" state="frozen"/>
      <selection pane="topRight" activeCell="B1" sqref="B1"/>
      <selection pane="bottomLeft" activeCell="A2" sqref="A2"/>
      <selection pane="bottomRight" activeCell="AK338" sqref="AK33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32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BO318-BO317</f>
        <v>1363</v>
      </c>
      <c r="AU318">
        <f t="shared" ref="AU318" si="2622">AT318/AS318</f>
        <v>6.6712348881601491E-2</v>
      </c>
      <c r="AV318">
        <f t="shared" ref="AV318" si="2623">BQ318-BQ317</f>
        <v>243</v>
      </c>
      <c r="AW318">
        <f t="shared" ref="AW318" si="2624">BS318-BS317</f>
        <v>6</v>
      </c>
      <c r="AX318">
        <f t="shared" ref="AX318" si="2625">BY318-BY317</f>
        <v>783</v>
      </c>
      <c r="AY318">
        <f t="shared" ref="AY318" si="2626">CA318-CA317</f>
        <v>67</v>
      </c>
      <c r="AZ318">
        <f t="shared" ref="AZ318" si="2627">BU318-BU317</f>
        <v>122</v>
      </c>
      <c r="BA318">
        <f t="shared" ref="BA318" si="2628">BW318-BW317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  <row r="319" spans="1:80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BO319-BO318</f>
        <v>792</v>
      </c>
      <c r="AU319">
        <f t="shared" ref="AU319" si="2653">AT319/AS319</f>
        <v>5.3851907255048619E-2</v>
      </c>
      <c r="AV319">
        <f t="shared" ref="AV319" si="2654">BQ319-BQ318</f>
        <v>156</v>
      </c>
      <c r="AW319">
        <f t="shared" ref="AW319" si="2655">BS319-BS318</f>
        <v>0</v>
      </c>
      <c r="AX319">
        <f t="shared" ref="AX319" si="2656">BY319-BY318</f>
        <v>834</v>
      </c>
      <c r="AY319">
        <f t="shared" ref="AY319" si="2657">CA319-CA318</f>
        <v>39</v>
      </c>
      <c r="AZ319">
        <f t="shared" ref="AZ319" si="2658">BU319-BU318</f>
        <v>72</v>
      </c>
      <c r="BA319">
        <f t="shared" ref="BA319" si="2659">BW319-BW318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1462822</v>
      </c>
      <c r="BO319" s="20">
        <v>342499</v>
      </c>
      <c r="BP319" s="20">
        <v>317124</v>
      </c>
      <c r="BQ319" s="20">
        <v>27623</v>
      </c>
      <c r="BR319" s="20">
        <v>10498</v>
      </c>
      <c r="BS319" s="20">
        <v>2632</v>
      </c>
      <c r="BT319" s="20">
        <v>2520</v>
      </c>
      <c r="BU319" s="20">
        <v>21567</v>
      </c>
      <c r="BV319" s="20">
        <v>6136</v>
      </c>
      <c r="BW319" s="20">
        <v>1604</v>
      </c>
      <c r="BX319" s="20">
        <v>1528</v>
      </c>
      <c r="BY319" s="20">
        <v>159753</v>
      </c>
      <c r="BZ319" s="20">
        <v>61704</v>
      </c>
      <c r="CA319" s="20">
        <v>15557</v>
      </c>
      <c r="CB319" s="20">
        <v>14276</v>
      </c>
    </row>
    <row r="320" spans="1:80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BO320-BO319</f>
        <v>1429</v>
      </c>
      <c r="AU320">
        <f t="shared" ref="AU320" si="2684">AT320/AS320</f>
        <v>4.3300406035997815E-2</v>
      </c>
      <c r="AV320">
        <f t="shared" ref="AV320" si="2685">BQ320-BQ319</f>
        <v>462</v>
      </c>
      <c r="AW320">
        <f t="shared" ref="AW320" si="2686">BS320-BS319</f>
        <v>15</v>
      </c>
      <c r="AX320">
        <f t="shared" ref="AX320" si="2687">BY320-BY319</f>
        <v>3046</v>
      </c>
      <c r="AY320">
        <f t="shared" ref="AY320" si="2688">CA320-CA319</f>
        <v>59</v>
      </c>
      <c r="AZ320">
        <f t="shared" ref="AZ320" si="2689">BU320-BU319</f>
        <v>388</v>
      </c>
      <c r="BA320">
        <f t="shared" ref="BA320" si="2690">BW320-BW319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1469900</v>
      </c>
      <c r="BO320" s="20">
        <v>343928</v>
      </c>
      <c r="BP320" s="20">
        <v>318450</v>
      </c>
      <c r="BQ320" s="20">
        <v>28085</v>
      </c>
      <c r="BR320" s="20">
        <v>10801</v>
      </c>
      <c r="BS320" s="20">
        <v>2647</v>
      </c>
      <c r="BT320" s="20">
        <v>2529</v>
      </c>
      <c r="BU320" s="20">
        <v>21955</v>
      </c>
      <c r="BV320" s="20">
        <v>6257</v>
      </c>
      <c r="BW320" s="20">
        <v>1613</v>
      </c>
      <c r="BX320" s="20">
        <v>1535</v>
      </c>
      <c r="BY320" s="20">
        <v>162799</v>
      </c>
      <c r="BZ320" s="20">
        <v>63041</v>
      </c>
      <c r="CA320" s="20">
        <v>15616</v>
      </c>
      <c r="CB320" s="20">
        <v>14338</v>
      </c>
    </row>
    <row r="321" spans="1:80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BO321-BO320</f>
        <v>842</v>
      </c>
      <c r="AU321">
        <f t="shared" ref="AU321" si="2715">AT321/AS321</f>
        <v>8.7818105965790566E-2</v>
      </c>
      <c r="AV321">
        <f t="shared" ref="AV321" si="2716">BQ321-BQ320</f>
        <v>71</v>
      </c>
      <c r="AW321">
        <f t="shared" ref="AW321" si="2717">BS321-BS320</f>
        <v>5</v>
      </c>
      <c r="AX321">
        <f t="shared" ref="AX321" si="2718">BY321-BY320</f>
        <v>456</v>
      </c>
      <c r="AY321">
        <f t="shared" ref="AY321" si="2719">CA321-CA320</f>
        <v>41</v>
      </c>
      <c r="AZ321">
        <f t="shared" ref="AZ321" si="2720">BU321-BU320</f>
        <v>27</v>
      </c>
      <c r="BA321">
        <f t="shared" ref="BA321" si="2721">BW321-BW320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1472772</v>
      </c>
      <c r="BO321" s="20">
        <v>344770</v>
      </c>
      <c r="BP321" s="20">
        <v>319206</v>
      </c>
      <c r="BQ321" s="20">
        <v>28156</v>
      </c>
      <c r="BR321" s="20">
        <v>10817</v>
      </c>
      <c r="BS321" s="20">
        <v>2652</v>
      </c>
      <c r="BT321" s="20">
        <v>2535</v>
      </c>
      <c r="BU321" s="20">
        <v>21982</v>
      </c>
      <c r="BV321" s="20">
        <v>6265</v>
      </c>
      <c r="BW321" s="20">
        <v>1615</v>
      </c>
      <c r="BX321" s="20">
        <v>1536</v>
      </c>
      <c r="BY321" s="20">
        <v>163255</v>
      </c>
      <c r="BZ321" s="20">
        <v>63162</v>
      </c>
      <c r="CA321" s="20">
        <v>15657</v>
      </c>
      <c r="CB321" s="20">
        <v>14371</v>
      </c>
    </row>
    <row r="322" spans="1:80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BO322-BO321</f>
        <v>282</v>
      </c>
      <c r="AU322">
        <f t="shared" ref="AU322" si="2743">AT322/AS322</f>
        <v>4.8620689655172411E-2</v>
      </c>
      <c r="AV322">
        <f t="shared" ref="AV322" si="2744">BQ322-BQ321</f>
        <v>41</v>
      </c>
      <c r="AW322">
        <f t="shared" ref="AW322" si="2745">BS322-BS321</f>
        <v>0</v>
      </c>
      <c r="AX322">
        <f t="shared" ref="AX322" si="2746">BY322-BY321</f>
        <v>454</v>
      </c>
      <c r="AY322">
        <f t="shared" ref="AY322" si="2747">CA322-CA321</f>
        <v>15</v>
      </c>
      <c r="AZ322">
        <f t="shared" ref="AZ322" si="2748">BU322-BU321</f>
        <v>16</v>
      </c>
      <c r="BA322">
        <f t="shared" ref="BA322" si="2749">BW322-BW321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1474033</v>
      </c>
      <c r="BO322" s="20">
        <v>345052</v>
      </c>
      <c r="BP322" s="20">
        <v>319495</v>
      </c>
      <c r="BQ322" s="20">
        <v>28197</v>
      </c>
      <c r="BR322" s="20">
        <v>10828</v>
      </c>
      <c r="BS322" s="20">
        <v>2652</v>
      </c>
      <c r="BT322" s="20">
        <v>2537</v>
      </c>
      <c r="BU322" s="20">
        <v>21998</v>
      </c>
      <c r="BV322" s="20">
        <v>6266</v>
      </c>
      <c r="BW322" s="20">
        <v>1615</v>
      </c>
      <c r="BX322" s="20">
        <v>1536</v>
      </c>
      <c r="BY322" s="20">
        <v>163709</v>
      </c>
      <c r="BZ322" s="20">
        <v>63210</v>
      </c>
      <c r="CA322" s="20">
        <v>15672</v>
      </c>
      <c r="CB322" s="20">
        <v>14377</v>
      </c>
    </row>
    <row r="323" spans="1:80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" si="2759">B323-C323</f>
        <v>1156962</v>
      </c>
      <c r="O323" s="4">
        <f t="shared" ref="O323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" si="2766">C323-D323-E323</f>
        <v>29095</v>
      </c>
      <c r="X323" s="3">
        <f t="shared" ref="X323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:AS324" si="2772">BM323-BM322</f>
        <v>20700</v>
      </c>
      <c r="AT323">
        <f t="shared" ref="AT323" si="2773">BO323-BO322</f>
        <v>950</v>
      </c>
      <c r="AU323">
        <f t="shared" ref="AU323" si="2774">AT323/AS323</f>
        <v>4.5893719806763288E-2</v>
      </c>
      <c r="AV323">
        <f t="shared" ref="AV323" si="2775">BQ323-BQ322</f>
        <v>154</v>
      </c>
      <c r="AW323">
        <f t="shared" ref="AW323" si="2776">BS323-BS322</f>
        <v>9</v>
      </c>
      <c r="AX323">
        <f t="shared" ref="AX323" si="2777">BY323-BY322</f>
        <v>769</v>
      </c>
      <c r="AY323">
        <f t="shared" ref="AY323" si="2778">CA323-CA322</f>
        <v>11</v>
      </c>
      <c r="AZ323">
        <f t="shared" ref="AZ323" si="2779">BU323-BU322</f>
        <v>96</v>
      </c>
      <c r="BA323">
        <f t="shared" ref="BA323" si="2780">BW323-BW322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1477304</v>
      </c>
      <c r="BO323" s="20">
        <v>346002</v>
      </c>
      <c r="BP323" s="20">
        <v>320342</v>
      </c>
      <c r="BQ323" s="20">
        <v>28351</v>
      </c>
      <c r="BR323" s="20">
        <v>10856</v>
      </c>
      <c r="BS323" s="20">
        <v>2661</v>
      </c>
      <c r="BT323" s="20">
        <v>2544</v>
      </c>
      <c r="BU323" s="20">
        <v>22094</v>
      </c>
      <c r="BV323" s="20">
        <v>6276</v>
      </c>
      <c r="BW323" s="20">
        <v>1617</v>
      </c>
      <c r="BX323" s="20">
        <v>1538</v>
      </c>
      <c r="BY323" s="20">
        <v>164478</v>
      </c>
      <c r="BZ323" s="20">
        <v>63330</v>
      </c>
      <c r="CA323" s="20">
        <v>15683</v>
      </c>
      <c r="CB323" s="20">
        <v>14389</v>
      </c>
    </row>
    <row r="324" spans="1:80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" si="2790">B324-C324</f>
        <v>1159414</v>
      </c>
      <c r="O324" s="4">
        <f t="shared" ref="O324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" si="2797">C324-D324-E324</f>
        <v>28040</v>
      </c>
      <c r="X324" s="3">
        <f t="shared" ref="X324" si="2798">F324/W324</f>
        <v>1.362339514978602E-2</v>
      </c>
      <c r="Y324">
        <f t="shared" ref="Y324" si="279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800">Z324-AC324-AF324</f>
        <v>190</v>
      </c>
      <c r="AJ324">
        <f t="shared" ref="AJ324" si="2801">AA324-AD324-AG324</f>
        <v>162</v>
      </c>
      <c r="AK324">
        <f t="shared" ref="AK324" si="2802">AB324-AE324-AH324</f>
        <v>1100</v>
      </c>
      <c r="AL324">
        <v>3</v>
      </c>
      <c r="AM324">
        <v>3</v>
      </c>
      <c r="AN324">
        <v>20</v>
      </c>
      <c r="AS324">
        <f t="shared" si="2772"/>
        <v>14888</v>
      </c>
      <c r="AT324">
        <f t="shared" ref="AT324" si="2803">BO324-BO323</f>
        <v>989</v>
      </c>
      <c r="AU324">
        <f t="shared" ref="AU324" si="2804">AT324/AS324</f>
        <v>6.6429339065018814E-2</v>
      </c>
      <c r="AV324">
        <f t="shared" ref="AV324" si="2805">BQ324-BQ323</f>
        <v>88</v>
      </c>
      <c r="AW324">
        <f t="shared" ref="AW324" si="2806">BS324-BS323</f>
        <v>8</v>
      </c>
      <c r="AX324">
        <f t="shared" ref="AX324" si="2807">BY324-BY323</f>
        <v>696</v>
      </c>
      <c r="AY324">
        <f t="shared" ref="AY324" si="2808">CA324-CA323</f>
        <v>47</v>
      </c>
      <c r="AZ324">
        <f t="shared" ref="AZ324" si="2809">BU324-BU323</f>
        <v>84</v>
      </c>
      <c r="BA324">
        <f t="shared" ref="BA324" si="2810">BW324-BW323</f>
        <v>5</v>
      </c>
      <c r="BB324">
        <f t="shared" ref="BB324" si="2811">AW324/AV324</f>
        <v>9.0909090909090912E-2</v>
      </c>
      <c r="BC324">
        <f t="shared" ref="BC324" si="2812">AY324/AX324</f>
        <v>6.7528735632183909E-2</v>
      </c>
      <c r="BD324">
        <f t="shared" ref="BD324" si="2813">AZ324/AY324</f>
        <v>1.7872340425531914</v>
      </c>
      <c r="BE324">
        <f t="shared" ref="BE324" si="2814">SUM(AT318:AT324)/SUM(AS318:AS324)</f>
        <v>5.5802746902179387E-2</v>
      </c>
      <c r="BF324">
        <f t="shared" ref="BF324" si="2815">SUM(AT311:AT324)/SUM(AS311:AS324)</f>
        <v>6.1492089279602834E-2</v>
      </c>
      <c r="BG324">
        <f t="shared" ref="BG324" si="2816">SUM(AW318:AW324)/SUM(AV318:AV324)</f>
        <v>3.539094650205761E-2</v>
      </c>
      <c r="BH324">
        <f t="shared" ref="BH324" si="2817">SUM(AY318:AY324)/SUM(AX318:AX324)</f>
        <v>3.9641943734015347E-2</v>
      </c>
      <c r="BI324">
        <f t="shared" ref="BI324" si="2818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1480685</v>
      </c>
      <c r="BO324" s="20">
        <v>346991</v>
      </c>
      <c r="BP324" s="20">
        <v>321271</v>
      </c>
      <c r="BQ324" s="20">
        <v>28439</v>
      </c>
      <c r="BR324" s="20">
        <v>10877</v>
      </c>
      <c r="BS324" s="20">
        <v>2669</v>
      </c>
      <c r="BT324" s="20">
        <v>2554</v>
      </c>
      <c r="BU324" s="20">
        <v>22178</v>
      </c>
      <c r="BV324" s="20">
        <v>6291</v>
      </c>
      <c r="BW324" s="20">
        <v>1622</v>
      </c>
      <c r="BX324" s="20">
        <v>1543</v>
      </c>
      <c r="BY324" s="20">
        <v>165174</v>
      </c>
      <c r="BZ324" s="20">
        <v>63478</v>
      </c>
      <c r="CA324" s="20">
        <v>15730</v>
      </c>
      <c r="CB324" s="20">
        <v>14432</v>
      </c>
    </row>
    <row r="325" spans="1:80" x14ac:dyDescent="0.35">
      <c r="A325" s="14">
        <f t="shared" si="2388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819">-(J325-J324)+L325</f>
        <v>22</v>
      </c>
      <c r="N325" s="7">
        <f t="shared" ref="N325" si="2820">B325-C325</f>
        <v>1163173</v>
      </c>
      <c r="O325" s="4">
        <f t="shared" ref="O325" si="2821">C325/B325</f>
        <v>0.21707966358952269</v>
      </c>
      <c r="R325">
        <f t="shared" ref="R325" si="2822">C325-C324</f>
        <v>1241</v>
      </c>
      <c r="S325">
        <f t="shared" ref="S325" si="2823">N325-N324</f>
        <v>3759</v>
      </c>
      <c r="T325" s="8">
        <f t="shared" ref="T325" si="2824">R325/V325</f>
        <v>0.2482</v>
      </c>
      <c r="U325" s="8">
        <f t="shared" ref="U325" si="2825">SUM(R319:R325)/SUM(V319:V325)</f>
        <v>0.23583990061725998</v>
      </c>
      <c r="V325">
        <f t="shared" ref="V325" si="2826">B325-B324</f>
        <v>5000</v>
      </c>
      <c r="W325">
        <f t="shared" ref="W325" si="2827">C325-D325-E325</f>
        <v>27526</v>
      </c>
      <c r="X325" s="3">
        <f t="shared" ref="X325" si="2828">F325/W325</f>
        <v>1.3078543922110004E-2</v>
      </c>
      <c r="Y325">
        <f t="shared" ref="Y325" si="2829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830">Z325-AC325-AF325</f>
        <v>180</v>
      </c>
      <c r="AJ325">
        <f t="shared" ref="AJ325" si="2831">AA325-AD325-AG325</f>
        <v>146</v>
      </c>
      <c r="AK325">
        <f t="shared" ref="AK325" si="2832">AB325-AE325-AH325</f>
        <v>1090</v>
      </c>
      <c r="AL325">
        <v>2</v>
      </c>
      <c r="AM325">
        <v>2</v>
      </c>
      <c r="AN325">
        <v>14</v>
      </c>
      <c r="AS325">
        <f t="shared" ref="AS325" si="2833">BM325-BM324</f>
        <v>26416</v>
      </c>
      <c r="AT325">
        <f t="shared" ref="AT325" si="2834">BO325-BO324</f>
        <v>1343</v>
      </c>
      <c r="AU325">
        <f t="shared" ref="AU325" si="2835">AT325/AS325</f>
        <v>5.0840399757722594E-2</v>
      </c>
      <c r="AV325">
        <f t="shared" ref="AV325" si="2836">BQ325-BQ324</f>
        <v>317</v>
      </c>
      <c r="AW325">
        <f t="shared" ref="AW325" si="2837">BS325-BS324</f>
        <v>7</v>
      </c>
      <c r="AX325">
        <f t="shared" ref="AX325" si="2838">BY325-BY324</f>
        <v>1588</v>
      </c>
      <c r="AY325">
        <f t="shared" ref="AY325" si="2839">CA325-CA324</f>
        <v>38</v>
      </c>
      <c r="AZ325">
        <f t="shared" ref="AZ325" si="2840">BU325-BU324</f>
        <v>226</v>
      </c>
      <c r="BA325">
        <f t="shared" ref="BA325" si="2841">BW325-BW324</f>
        <v>3</v>
      </c>
      <c r="BB325">
        <f t="shared" ref="BB325" si="2842">AW325/AV325</f>
        <v>2.2082018927444796E-2</v>
      </c>
      <c r="BC325">
        <f t="shared" ref="BC325" si="2843">AY325/AX325</f>
        <v>2.3929471032745592E-2</v>
      </c>
      <c r="BD325">
        <f t="shared" ref="BD325" si="2844">AZ325/AY325</f>
        <v>5.9473684210526319</v>
      </c>
      <c r="BE325">
        <f t="shared" ref="BE325" si="2845">SUM(AT319:AT325)/SUM(AS319:AS325)</f>
        <v>5.2973197656293713E-2</v>
      </c>
      <c r="BF325">
        <f t="shared" ref="BF325" si="2846">SUM(AT312:AT325)/SUM(AS312:AS325)</f>
        <v>5.821898378168084E-2</v>
      </c>
      <c r="BG325">
        <f t="shared" ref="BG325" si="2847">SUM(AW319:AW325)/SUM(AV319:AV325)</f>
        <v>3.4134988363072147E-2</v>
      </c>
      <c r="BH325">
        <f t="shared" ref="BH325" si="2848">SUM(AY319:AY325)/SUM(AX319:AX325)</f>
        <v>3.1875557822261889E-2</v>
      </c>
      <c r="BI325">
        <f t="shared" ref="BI325" si="2849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1485685</v>
      </c>
      <c r="BO325" s="20">
        <v>348334</v>
      </c>
      <c r="BP325" s="20">
        <v>322512</v>
      </c>
      <c r="BQ325" s="20">
        <v>28756</v>
      </c>
      <c r="BR325" s="20">
        <v>10923</v>
      </c>
      <c r="BS325" s="20">
        <v>2676</v>
      </c>
      <c r="BT325" s="20">
        <v>2559</v>
      </c>
      <c r="BU325" s="20">
        <v>22404</v>
      </c>
      <c r="BV325" s="20">
        <v>6305</v>
      </c>
      <c r="BW325" s="20">
        <v>1625</v>
      </c>
      <c r="BX325" s="20">
        <v>1546</v>
      </c>
      <c r="BY325" s="20">
        <v>166762</v>
      </c>
      <c r="BZ325" s="20">
        <v>63679</v>
      </c>
      <c r="CA325" s="20">
        <v>15768</v>
      </c>
      <c r="CB325" s="20">
        <v>14473</v>
      </c>
    </row>
    <row r="326" spans="1:80" x14ac:dyDescent="0.35">
      <c r="A326" s="14">
        <f t="shared" si="2388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850">-(J326-J325)+L326</f>
        <v>9</v>
      </c>
      <c r="N326" s="7">
        <f t="shared" ref="N326" si="2851">B326-C326</f>
        <v>1165776</v>
      </c>
      <c r="O326" s="4">
        <f t="shared" ref="O326" si="2852">C326/B326</f>
        <v>0.21711503166055213</v>
      </c>
      <c r="R326">
        <f t="shared" ref="R326" si="2853">C326-C325</f>
        <v>789</v>
      </c>
      <c r="S326">
        <f t="shared" ref="S326" si="2854">N326-N325</f>
        <v>2603</v>
      </c>
      <c r="T326" s="8">
        <f t="shared" ref="T326" si="2855">R326/V326</f>
        <v>0.23260613207547171</v>
      </c>
      <c r="U326" s="8">
        <f t="shared" ref="U326" si="2856">SUM(R320:R326)/SUM(V320:V326)</f>
        <v>0.2352694724814321</v>
      </c>
      <c r="V326">
        <f t="shared" ref="V326" si="2857">B326-B325</f>
        <v>3392</v>
      </c>
      <c r="W326">
        <f t="shared" ref="W326" si="2858">C326-D326-E326</f>
        <v>26739</v>
      </c>
      <c r="X326" s="3">
        <f t="shared" ref="X326" si="2859">F326/W326</f>
        <v>1.3014697632671379E-2</v>
      </c>
      <c r="Y326">
        <f t="shared" ref="Y326" si="2860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861">Z326-AC326-AF326</f>
        <v>172</v>
      </c>
      <c r="AJ326">
        <f t="shared" ref="AJ326" si="2862">AA326-AD326-AG326</f>
        <v>137</v>
      </c>
      <c r="AK326">
        <f t="shared" ref="AK326" si="2863">AB326-AE326-AH326</f>
        <v>1064</v>
      </c>
      <c r="AL326">
        <v>2</v>
      </c>
      <c r="AM326">
        <v>2</v>
      </c>
      <c r="AN326">
        <v>14</v>
      </c>
      <c r="AS326">
        <f t="shared" ref="AS326" si="2864">BM326-BM325</f>
        <v>19613</v>
      </c>
      <c r="AT326">
        <f t="shared" ref="AT326" si="2865">BO326-BO325</f>
        <v>871</v>
      </c>
      <c r="AU326">
        <f t="shared" ref="AU326" si="2866">AT326/AS326</f>
        <v>4.4409320348748282E-2</v>
      </c>
      <c r="AV326">
        <f t="shared" ref="AV326" si="2867">BQ326-BQ325</f>
        <v>159</v>
      </c>
      <c r="AW326">
        <f t="shared" ref="AW326" si="2868">BS326-BS325</f>
        <v>6</v>
      </c>
      <c r="AX326">
        <f t="shared" ref="AX326" si="2869">BY326-BY325</f>
        <v>864</v>
      </c>
      <c r="AY326">
        <f t="shared" ref="AY326" si="2870">CA326-CA325</f>
        <v>36</v>
      </c>
      <c r="AZ326">
        <f t="shared" ref="AZ326" si="2871">BU326-BU325</f>
        <v>90</v>
      </c>
      <c r="BA326">
        <f t="shared" ref="BA326" si="2872">BW326-BW325</f>
        <v>3</v>
      </c>
      <c r="BB326">
        <f t="shared" ref="BB326" si="2873">AW326/AV326</f>
        <v>3.7735849056603772E-2</v>
      </c>
      <c r="BC326">
        <f t="shared" ref="BC326" si="2874">AY326/AX326</f>
        <v>4.1666666666666664E-2</v>
      </c>
      <c r="BD326">
        <f t="shared" ref="BD326" si="2875">AZ326/AY326</f>
        <v>2.5</v>
      </c>
      <c r="BE326">
        <f t="shared" ref="BE326" si="2876">SUM(AT320:AT326)/SUM(AS320:AS326)</f>
        <v>5.1581837901036098E-2</v>
      </c>
      <c r="BF326">
        <f t="shared" ref="BF326" si="2877">SUM(AT313:AT326)/SUM(AS313:AS326)</f>
        <v>5.6906622788975729E-2</v>
      </c>
      <c r="BG326">
        <f t="shared" ref="BG326" si="2878">SUM(AW320:AW326)/SUM(AV320:AV326)</f>
        <v>3.8699690402476783E-2</v>
      </c>
      <c r="BH326">
        <f t="shared" ref="BH326" si="2879">SUM(AY320:AY326)/SUM(AX320:AX326)</f>
        <v>3.1373047123078875E-2</v>
      </c>
      <c r="BI326">
        <f t="shared" ref="BI326" si="2880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1489077</v>
      </c>
      <c r="BO326" s="20">
        <v>349205</v>
      </c>
      <c r="BP326" s="20">
        <v>323301</v>
      </c>
      <c r="BQ326" s="20">
        <v>28915</v>
      </c>
      <c r="BR326" s="20">
        <v>10952</v>
      </c>
      <c r="BS326" s="20">
        <v>2682</v>
      </c>
      <c r="BT326" s="20">
        <v>2565</v>
      </c>
      <c r="BU326" s="20">
        <v>22494</v>
      </c>
      <c r="BV326" s="20">
        <v>6316</v>
      </c>
      <c r="BW326" s="20">
        <v>1628</v>
      </c>
      <c r="BX326" s="20">
        <v>1550</v>
      </c>
      <c r="BY326" s="20">
        <v>167626</v>
      </c>
      <c r="BZ326" s="20">
        <v>63803</v>
      </c>
      <c r="CA326" s="20">
        <v>15804</v>
      </c>
      <c r="CB326" s="20">
        <v>14504</v>
      </c>
    </row>
    <row r="327" spans="1:80" x14ac:dyDescent="0.35">
      <c r="A327" s="14">
        <f t="shared" si="2388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881">-(J327-J326)+L327</f>
        <v>11</v>
      </c>
      <c r="N327" s="7">
        <f t="shared" ref="N327" si="2882">B327-C327</f>
        <v>1167850</v>
      </c>
      <c r="O327" s="4">
        <f t="shared" ref="O327" si="2883">C327/B327</f>
        <v>0.21711284006001119</v>
      </c>
      <c r="R327">
        <f t="shared" ref="R327" si="2884">C327-C326</f>
        <v>571</v>
      </c>
      <c r="S327">
        <f t="shared" ref="S327" si="2885">N327-N326</f>
        <v>2074</v>
      </c>
      <c r="T327" s="8">
        <f t="shared" ref="T327" si="2886">R327/V327</f>
        <v>0.2158790170132325</v>
      </c>
      <c r="U327" s="8">
        <f t="shared" ref="U327" si="2887">SUM(R321:R327)/SUM(V321:V327)</f>
        <v>0.2484648519842361</v>
      </c>
      <c r="V327">
        <f t="shared" ref="V327" si="2888">B327-B326</f>
        <v>2645</v>
      </c>
      <c r="W327">
        <f t="shared" ref="W327" si="2889">C327-D327-E327</f>
        <v>25703</v>
      </c>
      <c r="X327" s="3">
        <f t="shared" ref="X327" si="2890">F327/W327</f>
        <v>1.3072403999533128E-2</v>
      </c>
      <c r="Y327">
        <f t="shared" ref="Y327" si="2891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892">Z327-AC327-AF327</f>
        <v>166</v>
      </c>
      <c r="AJ327">
        <f t="shared" ref="AJ327" si="2893">AA327-AD327-AG327</f>
        <v>131</v>
      </c>
      <c r="AK327">
        <f t="shared" ref="AK327" si="2894">AB327-AE327-AH327</f>
        <v>1031</v>
      </c>
      <c r="AL327">
        <v>1</v>
      </c>
      <c r="AM327">
        <v>1</v>
      </c>
      <c r="AN327">
        <v>30</v>
      </c>
      <c r="AS327">
        <f t="shared" ref="AS327" si="2895">BM327-BM326</f>
        <v>16480</v>
      </c>
      <c r="AT327">
        <f t="shared" ref="AT327" si="2896">BO327-BO326</f>
        <v>593</v>
      </c>
      <c r="AU327">
        <f t="shared" ref="AU327" si="2897">AT327/AS327</f>
        <v>3.5983009708737863E-2</v>
      </c>
      <c r="AV327">
        <f t="shared" ref="AV327" si="2898">BQ327-BQ326</f>
        <v>120</v>
      </c>
      <c r="AW327">
        <f t="shared" ref="AW327" si="2899">BS327-BS326</f>
        <v>3</v>
      </c>
      <c r="AX327">
        <f t="shared" ref="AX327" si="2900">BY327-BY326</f>
        <v>1201</v>
      </c>
      <c r="AY327">
        <f t="shared" ref="AY327" si="2901">CA327-CA326</f>
        <v>27</v>
      </c>
      <c r="AZ327">
        <f t="shared" ref="AZ327" si="2902">BU327-BU326</f>
        <v>128</v>
      </c>
      <c r="BA327">
        <f t="shared" ref="BA327" si="2903">BW327-BW326</f>
        <v>5</v>
      </c>
      <c r="BB327">
        <f t="shared" ref="BB327" si="2904">AW327/AV327</f>
        <v>2.5000000000000001E-2</v>
      </c>
      <c r="BC327">
        <f t="shared" ref="BC327" si="2905">AY327/AX327</f>
        <v>2.2481265611990008E-2</v>
      </c>
      <c r="BD327">
        <f t="shared" ref="BD327" si="2906">AZ327/AY327</f>
        <v>4.7407407407407405</v>
      </c>
      <c r="BE327">
        <f t="shared" ref="BE327" si="2907">SUM(AT321:AT327)/SUM(AS321:AS327)</f>
        <v>5.1724897563554653E-2</v>
      </c>
      <c r="BF327">
        <f t="shared" ref="BF327" si="2908">SUM(AT314:AT327)/SUM(AS314:AS327)</f>
        <v>5.4590832692843691E-2</v>
      </c>
      <c r="BG327">
        <f t="shared" ref="BG327" si="2909">SUM(AW321:AW327)/SUM(AV321:AV327)</f>
        <v>0.04</v>
      </c>
      <c r="BH327">
        <f t="shared" ref="BH327" si="2910">SUM(AY321:AY327)/SUM(AX321:AX327)</f>
        <v>3.5666887856668876E-2</v>
      </c>
      <c r="BI327">
        <f t="shared" ref="BI327" si="2911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1491722</v>
      </c>
      <c r="BO327" s="20">
        <v>349798</v>
      </c>
      <c r="BP327" s="20">
        <v>323872</v>
      </c>
      <c r="BQ327" s="20">
        <v>29035</v>
      </c>
      <c r="BR327" s="20">
        <v>10967</v>
      </c>
      <c r="BS327" s="20">
        <v>2685</v>
      </c>
      <c r="BT327" s="20">
        <v>2572</v>
      </c>
      <c r="BU327" s="20">
        <v>22622</v>
      </c>
      <c r="BV327" s="20">
        <v>6327</v>
      </c>
      <c r="BW327" s="20">
        <v>1633</v>
      </c>
      <c r="BX327" s="20">
        <v>1551</v>
      </c>
      <c r="BY327" s="20">
        <v>168827</v>
      </c>
      <c r="BZ327" s="20">
        <v>63898</v>
      </c>
      <c r="CA327" s="20">
        <v>15831</v>
      </c>
      <c r="CB327" s="20">
        <v>14517</v>
      </c>
    </row>
    <row r="328" spans="1:80" x14ac:dyDescent="0.35">
      <c r="A328" s="14">
        <f t="shared" si="2388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912">-(J328-J327)+L328</f>
        <v>17</v>
      </c>
      <c r="N328" s="7">
        <f t="shared" ref="N328" si="2913">B328-C328</f>
        <v>1167999</v>
      </c>
      <c r="O328" s="4">
        <f t="shared" ref="O328" si="2914">C328/B328</f>
        <v>0.21712474068910509</v>
      </c>
      <c r="R328">
        <f t="shared" ref="R328" si="2915">C328-C327</f>
        <v>64</v>
      </c>
      <c r="S328">
        <f t="shared" ref="S328" si="2916">N328-N327</f>
        <v>149</v>
      </c>
      <c r="T328" s="8">
        <f t="shared" ref="T328" si="2917">R328/V328</f>
        <v>0.30046948356807512</v>
      </c>
      <c r="U328" s="8">
        <f t="shared" ref="U328" si="2918">SUM(R322:R328)/SUM(V322:V328)</f>
        <v>0.24682982831498199</v>
      </c>
      <c r="V328">
        <f t="shared" ref="V328" si="2919">B328-B327</f>
        <v>213</v>
      </c>
      <c r="W328">
        <f t="shared" ref="W328" si="2920">C328-D328-E328</f>
        <v>25756</v>
      </c>
      <c r="X328" s="3">
        <f t="shared" ref="X328" si="2921">F328/W328</f>
        <v>1.226898586737071E-2</v>
      </c>
      <c r="Y328">
        <f t="shared" ref="Y328" si="2922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923">Z328-AC328-AF328</f>
        <v>161</v>
      </c>
      <c r="AJ328">
        <f t="shared" ref="AJ328" si="2924">AA328-AD328-AG328</f>
        <v>124</v>
      </c>
      <c r="AK328">
        <f t="shared" ref="AK328" si="2925">AB328-AE328-AH328</f>
        <v>1051</v>
      </c>
      <c r="AL328">
        <v>1</v>
      </c>
      <c r="AM328">
        <v>1</v>
      </c>
      <c r="AN328">
        <v>30</v>
      </c>
      <c r="AS328">
        <f t="shared" ref="AS328" si="2926">BM328-BM327</f>
        <v>8382</v>
      </c>
      <c r="AT328">
        <f t="shared" ref="AT328" si="2927">BO328-BO327</f>
        <v>604</v>
      </c>
      <c r="AU328">
        <f t="shared" ref="AU328" si="2928">AT328/AS328</f>
        <v>7.2059174421379144E-2</v>
      </c>
      <c r="AV328">
        <f t="shared" ref="AV328" si="2929">BQ328-BQ327</f>
        <v>29</v>
      </c>
      <c r="AW328">
        <f t="shared" ref="AW328" si="2930">BS328-BS327</f>
        <v>3</v>
      </c>
      <c r="AX328">
        <f t="shared" ref="AX328" si="2931">BY328-BY327</f>
        <v>345</v>
      </c>
      <c r="AY328">
        <f t="shared" ref="AY328" si="2932">CA328-CA327</f>
        <v>31</v>
      </c>
      <c r="AZ328">
        <f t="shared" ref="AZ328" si="2933">BU328-BU327</f>
        <v>38</v>
      </c>
      <c r="BA328">
        <f t="shared" ref="BA328" si="2934">BW328-BW327</f>
        <v>-1</v>
      </c>
      <c r="BB328">
        <f t="shared" ref="BB328" si="2935">AW328/AV328</f>
        <v>0.10344827586206896</v>
      </c>
      <c r="BC328">
        <f t="shared" ref="BC328" si="2936">AY328/AX328</f>
        <v>8.9855072463768115E-2</v>
      </c>
      <c r="BD328">
        <f t="shared" ref="BD328" si="2937">AZ328/AY328</f>
        <v>1.2258064516129032</v>
      </c>
      <c r="BE328">
        <f t="shared" ref="BE328" si="2938">SUM(AT322:AT328)/SUM(AS322:AS328)</f>
        <v>5.0160760249022524E-2</v>
      </c>
      <c r="BF328">
        <f t="shared" ref="BF328" si="2939">SUM(AT315:AT328)/SUM(AS315:AS328)</f>
        <v>5.3459146145111262E-2</v>
      </c>
      <c r="BG328">
        <f t="shared" ref="BG328" si="2940">SUM(AW322:AW328)/SUM(AV322:AV328)</f>
        <v>3.9647577092511016E-2</v>
      </c>
      <c r="BH328">
        <f t="shared" ref="BH328" si="2941">SUM(AY322:AY328)/SUM(AX322:AX328)</f>
        <v>3.4645935440256889E-2</v>
      </c>
      <c r="BI328">
        <f t="shared" ref="BI328" si="294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1493897</v>
      </c>
      <c r="BO328" s="20">
        <v>350402</v>
      </c>
      <c r="BP328" s="20">
        <v>324403</v>
      </c>
      <c r="BQ328" s="20">
        <v>29064</v>
      </c>
      <c r="BR328" s="20">
        <v>10976</v>
      </c>
      <c r="BS328" s="20">
        <v>2688</v>
      </c>
      <c r="BT328" s="20">
        <v>2573</v>
      </c>
      <c r="BU328" s="20">
        <v>22660</v>
      </c>
      <c r="BV328" s="20">
        <v>6333</v>
      </c>
      <c r="BW328" s="20">
        <v>1632</v>
      </c>
      <c r="BX328" s="20">
        <v>1551</v>
      </c>
      <c r="BY328" s="20">
        <v>169172</v>
      </c>
      <c r="BZ328" s="20">
        <v>64006</v>
      </c>
      <c r="CA328" s="20">
        <v>15862</v>
      </c>
      <c r="CB328" s="20">
        <v>14550</v>
      </c>
    </row>
    <row r="329" spans="1:80" x14ac:dyDescent="0.35">
      <c r="A329" s="14">
        <f t="shared" si="2388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943">-(J329-J328)+L329</f>
        <v>11</v>
      </c>
      <c r="N329" s="7">
        <f t="shared" ref="N329" si="2944">B329-C329</f>
        <v>1170538</v>
      </c>
      <c r="O329" s="4">
        <f t="shared" ref="O329" si="2945">C329/B329</f>
        <v>0.21713721624235388</v>
      </c>
      <c r="R329">
        <f t="shared" ref="R329" si="2946">C329-C328</f>
        <v>728</v>
      </c>
      <c r="S329">
        <f t="shared" ref="S329" si="2947">N329-N328</f>
        <v>2539</v>
      </c>
      <c r="T329" s="8">
        <f t="shared" ref="T329" si="2948">R329/V329</f>
        <v>0.22283440465258647</v>
      </c>
      <c r="U329" s="8">
        <f t="shared" ref="U329" si="2949">SUM(R323:R329)/SUM(V323:V329)</f>
        <v>0.24417780717086304</v>
      </c>
      <c r="V329">
        <f t="shared" ref="V329" si="2950">B329-B328</f>
        <v>3267</v>
      </c>
      <c r="W329">
        <f t="shared" ref="W329" si="2951">C329-D329-E329</f>
        <v>25439</v>
      </c>
      <c r="X329" s="3">
        <f t="shared" ref="X329" si="2952">F329/W329</f>
        <v>1.2500491371516176E-2</v>
      </c>
      <c r="Y329">
        <f t="shared" ref="Y329" si="295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954">Z329-AC329-AF329</f>
        <v>162</v>
      </c>
      <c r="AJ329">
        <f t="shared" ref="AJ329" si="2955">AA329-AD329-AG329</f>
        <v>119</v>
      </c>
      <c r="AK329">
        <f t="shared" ref="AK329" si="2956">AB329-AE329-AH329</f>
        <v>1036</v>
      </c>
      <c r="AL329">
        <v>1</v>
      </c>
      <c r="AM329">
        <v>1</v>
      </c>
      <c r="AN329">
        <v>26</v>
      </c>
      <c r="AS329">
        <f t="shared" ref="AS329" si="2957">BM329-BM328</f>
        <v>4942</v>
      </c>
      <c r="AT329">
        <f t="shared" ref="AT329" si="2958">BO329-BO328</f>
        <v>274</v>
      </c>
      <c r="AU329">
        <f t="shared" ref="AU329" si="2959">AT329/AS329</f>
        <v>5.544314042897612E-2</v>
      </c>
      <c r="AV329">
        <f t="shared" ref="AV329" si="2960">BQ329-BQ328</f>
        <v>23</v>
      </c>
      <c r="AW329">
        <f t="shared" ref="AW329" si="2961">BS329-BS328</f>
        <v>1</v>
      </c>
      <c r="AX329">
        <f t="shared" ref="AX329" si="2962">BY329-BY328</f>
        <v>231</v>
      </c>
      <c r="AY329">
        <f t="shared" ref="AY329" si="2963">CA329-CA328</f>
        <v>2</v>
      </c>
      <c r="AZ329">
        <f t="shared" ref="AZ329" si="2964">BU329-BU328</f>
        <v>22</v>
      </c>
      <c r="BA329">
        <f t="shared" ref="BA329" si="2965">BW329-BW328</f>
        <v>0</v>
      </c>
      <c r="BB329">
        <f t="shared" ref="BB329" si="2966">AW329/AV329</f>
        <v>4.3478260869565216E-2</v>
      </c>
      <c r="BC329">
        <f t="shared" ref="BC329" si="2967">AY329/AX329</f>
        <v>8.658008658008658E-3</v>
      </c>
      <c r="BD329">
        <f t="shared" ref="BD329" si="2968">AZ329/AY329</f>
        <v>11</v>
      </c>
      <c r="BE329">
        <f t="shared" ref="BE329" si="2969">SUM(AT323:AT329)/SUM(AS323:AS329)</f>
        <v>5.047522459859452E-2</v>
      </c>
      <c r="BF329">
        <f t="shared" ref="BF329" si="2970">SUM(AT316:AT329)/SUM(AS316:AS329)</f>
        <v>5.2860717690317312E-2</v>
      </c>
      <c r="BG329">
        <f t="shared" ref="BG329" si="2971">SUM(AW323:AW329)/SUM(AV323:AV329)</f>
        <v>4.1573033707865172E-2</v>
      </c>
      <c r="BH329">
        <f t="shared" ref="BH329" si="2972">SUM(AY323:AY329)/SUM(AX323:AX329)</f>
        <v>3.3719704952581663E-2</v>
      </c>
      <c r="BI329">
        <f t="shared" ref="BI329" si="2973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1495202</v>
      </c>
      <c r="BO329" s="20">
        <v>350676</v>
      </c>
      <c r="BP329" s="20">
        <v>324664</v>
      </c>
      <c r="BQ329" s="20">
        <v>29087</v>
      </c>
      <c r="BR329" s="20">
        <v>10980</v>
      </c>
      <c r="BS329" s="20">
        <v>2689</v>
      </c>
      <c r="BT329" s="20">
        <v>2575</v>
      </c>
      <c r="BU329" s="20">
        <v>22682</v>
      </c>
      <c r="BV329" s="20">
        <v>6339</v>
      </c>
      <c r="BW329" s="20">
        <v>1632</v>
      </c>
      <c r="BX329" s="20">
        <v>1551</v>
      </c>
      <c r="BY329" s="20">
        <v>169403</v>
      </c>
      <c r="BZ329" s="20">
        <v>64042</v>
      </c>
      <c r="CA329" s="20">
        <v>15864</v>
      </c>
      <c r="CB329" s="20">
        <v>14556</v>
      </c>
    </row>
    <row r="330" spans="1:80" x14ac:dyDescent="0.35">
      <c r="A330" s="14">
        <f t="shared" si="2388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974">-(J330-J329)+L330</f>
        <v>6</v>
      </c>
      <c r="N330" s="7">
        <f t="shared" ref="N330" si="2975">B330-C330</f>
        <v>1172745</v>
      </c>
      <c r="O330" s="4">
        <f t="shared" ref="O330" si="2976">C330/B330</f>
        <v>0.21718939925413233</v>
      </c>
      <c r="R330">
        <f t="shared" ref="R330" si="2977">C330-C329</f>
        <v>712</v>
      </c>
      <c r="S330">
        <f t="shared" ref="S330" si="2978">N330-N329</f>
        <v>2207</v>
      </c>
      <c r="T330" s="8">
        <f t="shared" ref="T330" si="2979">R330/V330</f>
        <v>0.24391915039397052</v>
      </c>
      <c r="U330" s="8">
        <f t="shared" ref="U330" si="2980">SUM(R324:R330)/SUM(V324:V330)</f>
        <v>0.24182158812509008</v>
      </c>
      <c r="V330">
        <f t="shared" ref="V330" si="2981">B330-B329</f>
        <v>2919</v>
      </c>
      <c r="W330">
        <f t="shared" ref="W330" si="2982">C330-D330-E330</f>
        <v>23826</v>
      </c>
      <c r="X330" s="3">
        <f t="shared" ref="X330" si="2983">F330/W330</f>
        <v>1.3724502644170234E-2</v>
      </c>
      <c r="Y330">
        <f t="shared" ref="Y330" si="2984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985">Z330-AC330-AF330</f>
        <v>160</v>
      </c>
      <c r="AJ330">
        <f t="shared" ref="AJ330" si="2986">AA330-AD330-AG330</f>
        <v>104</v>
      </c>
      <c r="AK330">
        <f t="shared" ref="AK330" si="2987">AB330-AE330-AH330</f>
        <v>960</v>
      </c>
      <c r="AL330">
        <v>1</v>
      </c>
      <c r="AM330">
        <v>1</v>
      </c>
      <c r="AN330">
        <v>26</v>
      </c>
      <c r="AS330">
        <f t="shared" ref="AS330" si="2988">BM330-BM329</f>
        <v>19065</v>
      </c>
      <c r="AT330">
        <f t="shared" ref="AT330" si="2989">BO330-BO329</f>
        <v>788</v>
      </c>
      <c r="AU330">
        <f t="shared" ref="AU330" si="2990">AT330/AS330</f>
        <v>4.1332284290584845E-2</v>
      </c>
      <c r="AV330">
        <f t="shared" ref="AV330" si="2991">BQ330-BQ329</f>
        <v>192</v>
      </c>
      <c r="AW330">
        <f t="shared" ref="AW330" si="2992">BS330-BS329</f>
        <v>12</v>
      </c>
      <c r="AX330">
        <f t="shared" ref="AX330" si="2993">BY330-BY329</f>
        <v>1071</v>
      </c>
      <c r="AY330">
        <f t="shared" ref="AY330" si="2994">CA330-CA329</f>
        <v>16</v>
      </c>
      <c r="AZ330">
        <f t="shared" ref="AZ330" si="2995">BU330-BU329</f>
        <v>153</v>
      </c>
      <c r="BA330">
        <f t="shared" ref="BA330" si="2996">BW330-BW329</f>
        <v>2</v>
      </c>
      <c r="BB330">
        <f t="shared" ref="BB330" si="2997">AW330/AV330</f>
        <v>6.25E-2</v>
      </c>
      <c r="BC330">
        <f t="shared" ref="BC330" si="2998">AY330/AX330</f>
        <v>1.4939309056956116E-2</v>
      </c>
      <c r="BD330">
        <f t="shared" ref="BD330" si="2999">AZ330/AY330</f>
        <v>9.5625</v>
      </c>
      <c r="BE330">
        <f t="shared" ref="BE330" si="3000">SUM(AT324:AT330)/SUM(AS324:AS330)</f>
        <v>4.9751334414224038E-2</v>
      </c>
      <c r="BF330">
        <f t="shared" ref="BF330" si="3001">SUM(AT317:AT330)/SUM(AS317:AS330)</f>
        <v>5.2782364420045892E-2</v>
      </c>
      <c r="BG330">
        <f t="shared" ref="BG330" si="3002">SUM(AW324:AW330)/SUM(AV324:AV330)</f>
        <v>4.3103448275862072E-2</v>
      </c>
      <c r="BH330">
        <f t="shared" ref="BH330" si="3003">SUM(AY324:AY330)/SUM(AX324:AX330)</f>
        <v>3.2855236824549702E-2</v>
      </c>
      <c r="BI330">
        <f t="shared" ref="BI330" si="3004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1498121</v>
      </c>
      <c r="BO330" s="20">
        <v>351464</v>
      </c>
      <c r="BP330" s="20">
        <v>325376</v>
      </c>
      <c r="BQ330" s="20">
        <v>29279</v>
      </c>
      <c r="BR330" s="20">
        <v>11009</v>
      </c>
      <c r="BS330" s="20">
        <v>2701</v>
      </c>
      <c r="BT330" s="20">
        <v>2582</v>
      </c>
      <c r="BU330" s="20">
        <v>22835</v>
      </c>
      <c r="BV330" s="20">
        <v>6355</v>
      </c>
      <c r="BW330" s="20">
        <v>1634</v>
      </c>
      <c r="BX330" s="20">
        <v>1555</v>
      </c>
      <c r="BY330" s="20">
        <v>170474</v>
      </c>
      <c r="BZ330" s="20">
        <v>64158</v>
      </c>
      <c r="CA330" s="20">
        <v>15880</v>
      </c>
      <c r="CB330" s="20">
        <v>14570</v>
      </c>
    </row>
    <row r="331" spans="1:80" x14ac:dyDescent="0.35">
      <c r="A331" s="14">
        <f t="shared" si="2388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3005">-(J331-J330)+L331</f>
        <v>24</v>
      </c>
      <c r="N331" s="7">
        <f t="shared" ref="N331" si="3006">B331-C331</f>
        <v>1175373</v>
      </c>
      <c r="O331" s="4">
        <f t="shared" ref="O331" si="3007">C331/B331</f>
        <v>0.21735039656089711</v>
      </c>
      <c r="R331">
        <f t="shared" ref="R331" si="3008">C331-C330</f>
        <v>1038</v>
      </c>
      <c r="S331">
        <f t="shared" ref="S331" si="3009">N331-N330</f>
        <v>2628</v>
      </c>
      <c r="T331" s="8">
        <f t="shared" ref="T331" si="3010">R331/V331</f>
        <v>0.28314238952536824</v>
      </c>
      <c r="U331" s="8">
        <f t="shared" ref="U331" si="3011">SUM(R325:R331)/SUM(V325:V331)</f>
        <v>0.24372097431523079</v>
      </c>
      <c r="V331">
        <f t="shared" ref="V331" si="3012">B331-B330</f>
        <v>3666</v>
      </c>
      <c r="W331">
        <f t="shared" ref="W331" si="3013">C331-D331-E331</f>
        <v>23449</v>
      </c>
      <c r="X331" s="3">
        <f t="shared" ref="X331" si="3014">F331/W331</f>
        <v>1.2452556612222269E-2</v>
      </c>
      <c r="Y331">
        <f t="shared" ref="Y331" si="3015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985"/>
        <v>159</v>
      </c>
      <c r="AJ331">
        <f t="shared" ref="AJ331" si="3016">AA331-AD331-AG331</f>
        <v>102</v>
      </c>
      <c r="AK331">
        <f t="shared" ref="AK331" si="3017">AB331-AE331-AH331</f>
        <v>938</v>
      </c>
      <c r="AL331">
        <v>1</v>
      </c>
      <c r="AM331">
        <v>1</v>
      </c>
      <c r="AN331">
        <v>16</v>
      </c>
      <c r="AS331">
        <f t="shared" ref="AS331" si="3018">BM331-BM330</f>
        <v>20114</v>
      </c>
      <c r="AT331">
        <f t="shared" ref="AT331" si="3019">BO331-BO330</f>
        <v>1138</v>
      </c>
      <c r="AU331">
        <f t="shared" ref="AU331" si="3020">AT331/AS331</f>
        <v>5.6577508203241526E-2</v>
      </c>
      <c r="AV331">
        <f t="shared" ref="AV331" si="3021">BQ331-BQ330</f>
        <v>87</v>
      </c>
      <c r="AW331">
        <f t="shared" ref="AW331" si="3022">BS331-BS330</f>
        <v>9</v>
      </c>
      <c r="AX331">
        <f t="shared" ref="AX331" si="3023">BY331-BY330</f>
        <v>1016</v>
      </c>
      <c r="AY331">
        <f t="shared" ref="AY331" si="3024">CA331-CA330</f>
        <v>39</v>
      </c>
      <c r="AZ331">
        <f t="shared" ref="AZ331" si="3025">BU331-BU330</f>
        <v>141</v>
      </c>
      <c r="BA331">
        <f t="shared" ref="BA331" si="3026">BW331-BW330</f>
        <v>4</v>
      </c>
      <c r="BB331">
        <f t="shared" ref="BB331" si="3027">AW331/AV331</f>
        <v>0.10344827586206896</v>
      </c>
      <c r="BC331">
        <f t="shared" ref="BC331" si="3028">AY331/AX331</f>
        <v>3.8385826771653545E-2</v>
      </c>
      <c r="BD331">
        <f t="shared" ref="BD331" si="3029">AZ331/AY331</f>
        <v>3.6153846153846154</v>
      </c>
      <c r="BE331">
        <f t="shared" ref="BE331" si="3030">SUM(AT325:AT331)/SUM(AS325:AS331)</f>
        <v>4.8786213612492607E-2</v>
      </c>
      <c r="BF331">
        <f t="shared" ref="BF331" si="3031">SUM(AT318:AT331)/SUM(AS318:AS331)</f>
        <v>5.235597621813709E-2</v>
      </c>
      <c r="BG331">
        <f t="shared" ref="BG331" si="3032">SUM(AW325:AW331)/SUM(AV325:AV331)</f>
        <v>4.4228694714131607E-2</v>
      </c>
      <c r="BH331">
        <f t="shared" ref="BH331" si="3033">SUM(AY325:AY331)/SUM(AX325:AX331)</f>
        <v>2.9924002533248891E-2</v>
      </c>
      <c r="BI331">
        <f t="shared" ref="BI331" si="30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1501787</v>
      </c>
      <c r="BO331" s="20">
        <v>352602</v>
      </c>
      <c r="BP331" s="20">
        <v>326414</v>
      </c>
      <c r="BQ331" s="20">
        <v>29366</v>
      </c>
      <c r="BR331" s="20">
        <v>11027</v>
      </c>
      <c r="BS331" s="20">
        <v>2710</v>
      </c>
      <c r="BT331" s="20">
        <v>2592</v>
      </c>
      <c r="BU331" s="20">
        <v>22976</v>
      </c>
      <c r="BV331" s="20">
        <v>6377</v>
      </c>
      <c r="BW331" s="20">
        <v>1638</v>
      </c>
      <c r="BX331" s="20">
        <v>1557</v>
      </c>
      <c r="BY331" s="20">
        <v>171490</v>
      </c>
      <c r="BZ331" s="20">
        <v>64293</v>
      </c>
      <c r="CA331" s="20">
        <v>15919</v>
      </c>
      <c r="CB331" s="20">
        <v>14603</v>
      </c>
    </row>
    <row r="332" spans="1:80" x14ac:dyDescent="0.35">
      <c r="A332" s="14">
        <f t="shared" si="2388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3035">-(J332-J331)+L332</f>
        <v>11</v>
      </c>
      <c r="N332" s="7">
        <f t="shared" ref="N332" si="3036">B332-C332</f>
        <v>1178244</v>
      </c>
      <c r="O332" s="4">
        <f t="shared" ref="O332" si="3037">C332/B332</f>
        <v>0.21737207048569343</v>
      </c>
      <c r="R332">
        <f t="shared" ref="R332" si="3038">C332-C331</f>
        <v>839</v>
      </c>
      <c r="S332">
        <f t="shared" ref="S332" si="3039">N332-N331</f>
        <v>2871</v>
      </c>
      <c r="T332" s="8">
        <f t="shared" ref="T332" si="3040">R332/V332</f>
        <v>0.22614555256064689</v>
      </c>
      <c r="U332" s="8">
        <f t="shared" ref="U332" si="3041">SUM(R326:R332)/SUM(V326:V332)</f>
        <v>0.23929941449626488</v>
      </c>
      <c r="V332">
        <f t="shared" ref="V332" si="3042">B332-B331</f>
        <v>3710</v>
      </c>
      <c r="W332">
        <f t="shared" ref="W332" si="3043">C332-D332-E332</f>
        <v>22955</v>
      </c>
      <c r="X332" s="3">
        <f t="shared" ref="X332" si="3044">F332/W332</f>
        <v>1.1892833805271183E-2</v>
      </c>
      <c r="Y332">
        <f t="shared" ref="Y332" si="30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985"/>
        <v>154</v>
      </c>
      <c r="AJ332">
        <f t="shared" ref="AJ332" si="3046">AA332-AD332-AG332</f>
        <v>92</v>
      </c>
      <c r="AK332">
        <f t="shared" ref="AK332" si="3047">AB332-AE332-AH332</f>
        <v>933</v>
      </c>
      <c r="AL332">
        <v>2</v>
      </c>
      <c r="AM332">
        <v>2</v>
      </c>
      <c r="AN332">
        <v>16</v>
      </c>
      <c r="AS332">
        <f t="shared" ref="AS332" si="3048">BM332-BM331</f>
        <v>18861</v>
      </c>
      <c r="AT332">
        <f t="shared" ref="AT332" si="3049">BO332-BO331</f>
        <v>918</v>
      </c>
      <c r="AU332">
        <f t="shared" ref="AU332" si="3050">AT332/AS332</f>
        <v>4.8671862573564498E-2</v>
      </c>
      <c r="AV332">
        <f t="shared" ref="AV332" si="3051">BQ332-BQ331</f>
        <v>134</v>
      </c>
      <c r="AW332">
        <f t="shared" ref="AW332" si="3052">BS332-BS331</f>
        <v>8</v>
      </c>
      <c r="AX332">
        <f t="shared" ref="AX332" si="3053">BY332-BY331</f>
        <v>872</v>
      </c>
      <c r="AY332">
        <f t="shared" ref="AY332" si="3054">CA332-CA331</f>
        <v>31</v>
      </c>
      <c r="AZ332">
        <f t="shared" ref="AZ332" si="3055">BU332-BU331</f>
        <v>112</v>
      </c>
      <c r="BA332">
        <f t="shared" ref="BA332" si="3056">BW332-BW331</f>
        <v>-1</v>
      </c>
      <c r="BB332">
        <f t="shared" ref="BB332" si="3057">AW332/AV332</f>
        <v>5.9701492537313432E-2</v>
      </c>
      <c r="BC332">
        <f t="shared" ref="BC332" si="3058">AY332/AX332</f>
        <v>3.5550458715596332E-2</v>
      </c>
      <c r="BD332">
        <f t="shared" ref="BD332" si="3059">AZ332/AY332</f>
        <v>3.6129032258064515</v>
      </c>
      <c r="BE332">
        <f t="shared" ref="BE332" si="3060">SUM(AT326:AT332)/SUM(AS326:AS332)</f>
        <v>4.8261164931088715E-2</v>
      </c>
      <c r="BF332">
        <f t="shared" ref="BF332" si="3061">SUM(AT319:AT332)/SUM(AS319:AS332)</f>
        <v>5.0795930477558288E-2</v>
      </c>
      <c r="BG332">
        <f t="shared" ref="BG332" si="3062">SUM(AW326:AW332)/SUM(AV326:AV332)</f>
        <v>5.6451612903225805E-2</v>
      </c>
      <c r="BH332">
        <f t="shared" ref="BH332" si="3063">SUM(AY326:AY332)/SUM(AX326:AX332)</f>
        <v>3.2500000000000001E-2</v>
      </c>
      <c r="BI332">
        <f t="shared" ref="BI332" si="3064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1505497</v>
      </c>
      <c r="BO332" s="20">
        <v>353520</v>
      </c>
      <c r="BP332" s="20">
        <v>327253</v>
      </c>
      <c r="BQ332" s="20">
        <v>29500</v>
      </c>
      <c r="BR332" s="20">
        <v>11054</v>
      </c>
      <c r="BS332" s="20">
        <v>2718</v>
      </c>
      <c r="BT332" s="20">
        <v>2597</v>
      </c>
      <c r="BU332" s="20">
        <v>23088</v>
      </c>
      <c r="BV332" s="20">
        <v>6397</v>
      </c>
      <c r="BW332" s="20">
        <v>1637</v>
      </c>
      <c r="BX332" s="20">
        <v>1558</v>
      </c>
      <c r="BY332" s="20">
        <v>172362</v>
      </c>
      <c r="BZ332" s="20">
        <v>64445</v>
      </c>
      <c r="CA332" s="20">
        <v>15950</v>
      </c>
      <c r="CB332" s="20">
        <v>14634</v>
      </c>
    </row>
    <row r="333" spans="1:80" x14ac:dyDescent="0.35">
      <c r="A333" s="14">
        <f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3065">-(J333-J332)+L333</f>
        <v>12</v>
      </c>
      <c r="N333" s="7">
        <f t="shared" ref="N333" si="3066">B333-C333</f>
        <v>1180880</v>
      </c>
      <c r="O333" s="4">
        <f t="shared" ref="O333" si="3067">C333/B333</f>
        <v>0.21737511026456205</v>
      </c>
      <c r="R333">
        <f t="shared" ref="R333" si="3068">C333-C332</f>
        <v>738</v>
      </c>
      <c r="S333">
        <f t="shared" ref="S333" si="3069">N333-N332</f>
        <v>2636</v>
      </c>
      <c r="T333" s="8">
        <f t="shared" ref="T333" si="3070">R333/V333</f>
        <v>0.21873147599288678</v>
      </c>
      <c r="U333" s="8">
        <f t="shared" ref="U333" si="3071">SUM(R327:R333)/SUM(V327:V333)</f>
        <v>0.23694048701626755</v>
      </c>
      <c r="V333">
        <f t="shared" ref="V333" si="3072">B333-B332</f>
        <v>3374</v>
      </c>
      <c r="W333">
        <f t="shared" ref="W333" si="3073">C333-D333-E333</f>
        <v>22432</v>
      </c>
      <c r="X333" s="3">
        <f t="shared" ref="X333" si="3074">F333/W333</f>
        <v>1.110021398002853E-2</v>
      </c>
      <c r="Y333">
        <f t="shared" ref="Y333" si="30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985"/>
        <v>152</v>
      </c>
      <c r="AJ333">
        <f t="shared" ref="AJ333" si="3076">AA333-AD333-AG333</f>
        <v>88</v>
      </c>
      <c r="AK333">
        <f t="shared" ref="AK333" si="3077">AB333-AE333-AH333</f>
        <v>909</v>
      </c>
      <c r="AL333">
        <v>1</v>
      </c>
      <c r="AM333">
        <v>1</v>
      </c>
      <c r="AN333">
        <v>14</v>
      </c>
      <c r="AS333">
        <f t="shared" ref="AS333" si="3078">BM333-BM332</f>
        <v>20265</v>
      </c>
      <c r="AT333">
        <f t="shared" ref="AT333" si="3079">BO333-BO332</f>
        <v>818</v>
      </c>
      <c r="AU333">
        <f t="shared" ref="AU333" si="3080">AT333/AS333</f>
        <v>4.0365161608684925E-2</v>
      </c>
      <c r="AV333">
        <f t="shared" ref="AV333" si="3081">BQ333-BQ332</f>
        <v>283</v>
      </c>
      <c r="AW333">
        <f t="shared" ref="AW333" si="3082">BS333-BS332</f>
        <v>2</v>
      </c>
      <c r="AX333">
        <f t="shared" ref="AX333" si="3083">BY333-BY332</f>
        <v>603</v>
      </c>
      <c r="AY333">
        <f t="shared" ref="AY333" si="3084">CA333-CA332</f>
        <v>29</v>
      </c>
      <c r="AZ333">
        <f t="shared" ref="AZ333" si="3085">BU333-BU332</f>
        <v>151</v>
      </c>
      <c r="BA333">
        <f t="shared" ref="BA333" si="3086">BW333-BW332</f>
        <v>5</v>
      </c>
      <c r="BB333">
        <f t="shared" ref="BB333" si="3087">AW333/AV333</f>
        <v>7.0671378091872791E-3</v>
      </c>
      <c r="BC333">
        <f t="shared" ref="BC333" si="3088">AY333/AX333</f>
        <v>4.809286898839138E-2</v>
      </c>
      <c r="BD333">
        <f t="shared" ref="BD333" si="3089">AZ333/AY333</f>
        <v>5.2068965517241379</v>
      </c>
      <c r="BE333">
        <f t="shared" ref="BE333" si="3090">SUM(AT327:AT333)/SUM(AS327:AS333)</f>
        <v>4.7479858291169096E-2</v>
      </c>
      <c r="BF333">
        <f t="shared" ref="BF333" si="3091">SUM(AT320:AT333)/SUM(AS320:AS333)</f>
        <v>4.9719464462698849E-2</v>
      </c>
      <c r="BG333">
        <f t="shared" ref="BG333" si="3092">SUM(AW327:AW333)/SUM(AV327:AV333)</f>
        <v>4.377880184331797E-2</v>
      </c>
      <c r="BH333">
        <f t="shared" ref="BH333" si="3093">SUM(AY327:AY333)/SUM(AX327:AX333)</f>
        <v>3.2777673721670723E-2</v>
      </c>
      <c r="BI333">
        <f t="shared" ref="BI333" si="3094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1508871</v>
      </c>
      <c r="BO333" s="20">
        <v>354338</v>
      </c>
      <c r="BP333" s="20">
        <v>327991</v>
      </c>
      <c r="BQ333" s="20">
        <v>29783</v>
      </c>
      <c r="BR333" s="20">
        <v>11084</v>
      </c>
      <c r="BS333" s="20">
        <v>2720</v>
      </c>
      <c r="BT333" s="20">
        <v>2602</v>
      </c>
      <c r="BU333" s="20">
        <v>23239</v>
      </c>
      <c r="BV333" s="20">
        <v>6410</v>
      </c>
      <c r="BW333" s="20">
        <v>1642</v>
      </c>
      <c r="BX333" s="20">
        <v>1561</v>
      </c>
      <c r="BY333" s="20">
        <v>172965</v>
      </c>
      <c r="BZ333" s="20">
        <v>64540</v>
      </c>
      <c r="CA333" s="20">
        <v>15979</v>
      </c>
      <c r="CB333" s="20">
        <v>14653</v>
      </c>
    </row>
    <row r="334" spans="1:80" x14ac:dyDescent="0.35">
      <c r="A334" s="14">
        <f>A333+1</f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3095">-(J334-J333)+L334</f>
        <v>16</v>
      </c>
      <c r="N334" s="7">
        <f t="shared" ref="N334" si="3096">B334-C334</f>
        <v>1183030</v>
      </c>
      <c r="O334" s="4">
        <f t="shared" ref="O334" si="3097">C334/B334</f>
        <v>0.21740298159918289</v>
      </c>
      <c r="R334">
        <f t="shared" ref="R334" si="3098">C334-C333</f>
        <v>651</v>
      </c>
      <c r="S334">
        <f t="shared" ref="S334" si="3099">N334-N333</f>
        <v>2150</v>
      </c>
      <c r="T334" s="8">
        <f t="shared" ref="T334" si="3100">R334/V334</f>
        <v>0.23241699393073903</v>
      </c>
      <c r="U334" s="8">
        <f t="shared" ref="U334" si="3101">SUM(R328:R334)/SUM(V328:V334)</f>
        <v>0.23909774436090225</v>
      </c>
      <c r="V334">
        <f t="shared" ref="V334" si="3102">B334-B333</f>
        <v>2801</v>
      </c>
      <c r="W334">
        <f t="shared" ref="W334" si="3103">C334-D334-E334</f>
        <v>22244</v>
      </c>
      <c r="X334" s="3">
        <f t="shared" ref="X334" si="3104">F334/W334</f>
        <v>1.011508721452976E-2</v>
      </c>
      <c r="Y334">
        <f t="shared" ref="Y334" si="3105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985"/>
        <v>152</v>
      </c>
      <c r="AJ334">
        <f t="shared" ref="AJ334" si="3106">AA334-AD334-AG334</f>
        <v>81</v>
      </c>
      <c r="AK334">
        <f t="shared" ref="AK334" si="3107">AB334-AE334-AH334</f>
        <v>898</v>
      </c>
      <c r="AL334">
        <v>1</v>
      </c>
      <c r="AM334">
        <v>1</v>
      </c>
      <c r="AN334">
        <v>13</v>
      </c>
      <c r="AS334">
        <f t="shared" ref="AS334" si="3108">BM334-BM333</f>
        <v>16135</v>
      </c>
      <c r="AT334">
        <f t="shared" ref="AT334" si="3109">BO334-BO333</f>
        <v>710</v>
      </c>
      <c r="AU334">
        <f t="shared" ref="AU334" si="3110">AT334/AS334</f>
        <v>4.4003718624109081E-2</v>
      </c>
      <c r="AV334">
        <f t="shared" ref="AV334" si="3111">BQ334-BQ333</f>
        <v>97</v>
      </c>
      <c r="AW334">
        <f t="shared" ref="AW334" si="3112">BS334-BS333</f>
        <v>11</v>
      </c>
      <c r="AX334">
        <f t="shared" ref="AX334" si="3113">BY334-BY333</f>
        <v>872</v>
      </c>
      <c r="AY334">
        <f t="shared" ref="AY334" si="3114">CA334-CA333</f>
        <v>21</v>
      </c>
      <c r="AZ334">
        <f t="shared" ref="AZ334" si="3115">BU334-BU333</f>
        <v>113</v>
      </c>
      <c r="BA334">
        <f t="shared" ref="BA334" si="3116">BW334-BW333</f>
        <v>-4</v>
      </c>
      <c r="BB334">
        <f t="shared" ref="BB334" si="3117">AW334/AV334</f>
        <v>0.1134020618556701</v>
      </c>
      <c r="BC334">
        <f t="shared" ref="BC334" si="3118">AY334/AX334</f>
        <v>2.4082568807339451E-2</v>
      </c>
      <c r="BD334">
        <f t="shared" ref="BD334" si="3119">AZ334/AY334</f>
        <v>5.3809523809523814</v>
      </c>
      <c r="BE334">
        <f t="shared" ref="BE334" si="3120">SUM(AT328:AT334)/SUM(AS328:AS334)</f>
        <v>4.8717568019004488E-2</v>
      </c>
      <c r="BF334">
        <f t="shared" ref="BF334" si="3121">SUM(AT321:AT334)/SUM(AS321:AS334)</f>
        <v>5.0260114170007551E-2</v>
      </c>
      <c r="BG334">
        <f t="shared" ref="BG334" si="3122">SUM(AW328:AW334)/SUM(AV328:AV334)</f>
        <v>5.4437869822485205E-2</v>
      </c>
      <c r="BH334">
        <f t="shared" ref="BH334" si="3123">SUM(AY328:AY334)/SUM(AX328:AX334)</f>
        <v>3.3732534930139724E-2</v>
      </c>
      <c r="BI334">
        <f t="shared" ref="BI334" si="3124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1511672</v>
      </c>
      <c r="BO334" s="20">
        <v>355048</v>
      </c>
      <c r="BP334" s="20">
        <v>328642</v>
      </c>
      <c r="BQ334" s="20">
        <v>29880</v>
      </c>
      <c r="BR334" s="20">
        <v>11104</v>
      </c>
      <c r="BS334" s="20">
        <v>2731</v>
      </c>
      <c r="BT334" s="20">
        <v>2607</v>
      </c>
      <c r="BU334" s="20">
        <v>23352</v>
      </c>
      <c r="BV334" s="20">
        <v>6423</v>
      </c>
      <c r="BW334" s="20">
        <v>1638</v>
      </c>
      <c r="BX334" s="20">
        <v>1561</v>
      </c>
      <c r="BY334" s="20">
        <v>173837</v>
      </c>
      <c r="BZ334" s="20">
        <v>64663</v>
      </c>
      <c r="CA334" s="20">
        <v>16000</v>
      </c>
      <c r="CB334" s="20">
        <v>14679</v>
      </c>
    </row>
    <row r="335" spans="1:80" x14ac:dyDescent="0.35">
      <c r="A335" s="14">
        <f>A334+1</f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3125">-(J335-J334)+L335</f>
        <v>8</v>
      </c>
      <c r="N335" s="7">
        <f t="shared" ref="N335" si="3126">B335-C335</f>
        <v>1184552</v>
      </c>
      <c r="O335" s="4">
        <f t="shared" ref="O335" si="3127">C335/B335</f>
        <v>0.2174191093305709</v>
      </c>
      <c r="R335">
        <f t="shared" ref="R335" si="3128">C335-C334</f>
        <v>454</v>
      </c>
      <c r="S335">
        <f t="shared" ref="S335" si="3129">N335-N334</f>
        <v>1522</v>
      </c>
      <c r="T335" s="8">
        <f t="shared" ref="T335" si="3130">R335/V335</f>
        <v>0.22975708502024292</v>
      </c>
      <c r="U335" s="8">
        <f t="shared" ref="U335" si="3131">SUM(R329:R335)/SUM(V329:V335)</f>
        <v>0.2376456500713858</v>
      </c>
      <c r="V335">
        <f t="shared" ref="V335" si="3132">B335-B334</f>
        <v>1976</v>
      </c>
      <c r="W335">
        <f t="shared" ref="W335" si="3133">C335-D335-E335</f>
        <v>22087</v>
      </c>
      <c r="X335" s="3">
        <f t="shared" ref="X335" si="3134">F335/W335</f>
        <v>1.0866120342282791E-2</v>
      </c>
      <c r="Y335">
        <f t="shared" ref="Y335" si="3135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985"/>
        <v>150</v>
      </c>
      <c r="AJ335">
        <f t="shared" ref="AJ335" si="3136">AA335-AD335-AG335</f>
        <v>81</v>
      </c>
      <c r="AK335">
        <f t="shared" ref="AK335" si="3137">AB335-AE335-AH335</f>
        <v>901</v>
      </c>
      <c r="AL335">
        <v>1</v>
      </c>
      <c r="AM335">
        <v>1</v>
      </c>
      <c r="AN335">
        <v>13</v>
      </c>
      <c r="AS335">
        <f t="shared" ref="AS335" si="3138">BM335-BM334</f>
        <v>6370</v>
      </c>
      <c r="AT335">
        <f t="shared" ref="AT335" si="3139">BO335-BO334</f>
        <v>499</v>
      </c>
      <c r="AU335">
        <f t="shared" ref="AU335" si="3140">AT335/AS335</f>
        <v>7.8335949764521198E-2</v>
      </c>
      <c r="AV335">
        <f t="shared" ref="AV335" si="3141">BQ335-BQ334</f>
        <v>32</v>
      </c>
      <c r="AW335">
        <f t="shared" ref="AW335" si="3142">BS335-BS334</f>
        <v>-4</v>
      </c>
      <c r="AX335">
        <f t="shared" ref="AX335" si="3143">BY335-BY334</f>
        <v>335</v>
      </c>
      <c r="AY335">
        <f t="shared" ref="AY335" si="3144">CA335-CA334</f>
        <v>24</v>
      </c>
      <c r="AZ335">
        <f t="shared" ref="AZ335" si="3145">BU335-BU334</f>
        <v>19</v>
      </c>
      <c r="BA335">
        <f t="shared" ref="BA335" si="3146">BW335-BW334</f>
        <v>5</v>
      </c>
      <c r="BB335">
        <f t="shared" ref="BB335" si="3147">AW335/AV335</f>
        <v>-0.125</v>
      </c>
      <c r="BC335">
        <f t="shared" ref="BC335" si="3148">AY335/AX335</f>
        <v>7.1641791044776124E-2</v>
      </c>
      <c r="BD335">
        <f t="shared" ref="BD335" si="3149">AZ335/AY335</f>
        <v>0.79166666666666663</v>
      </c>
      <c r="BE335">
        <f t="shared" ref="BE335" si="3150">SUM(AT329:AT335)/SUM(AS329:AS335)</f>
        <v>4.865156214539678E-2</v>
      </c>
      <c r="BF335">
        <f t="shared" ref="BF335" si="3151">SUM(AT322:AT335)/SUM(AS322:AS335)</f>
        <v>4.9428750957432661E-2</v>
      </c>
      <c r="BG335">
        <f t="shared" ref="BG335" si="3152">SUM(AW329:AW335)/SUM(AV329:AV335)</f>
        <v>4.5990566037735846E-2</v>
      </c>
      <c r="BH335">
        <f t="shared" ref="BH335" si="3153">SUM(AY329:AY335)/SUM(AX329:AX335)</f>
        <v>3.2399999999999998E-2</v>
      </c>
      <c r="BI335">
        <f t="shared" ref="BI335" si="3154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1513648</v>
      </c>
      <c r="BO335" s="20">
        <v>355547</v>
      </c>
      <c r="BP335" s="20">
        <v>329096</v>
      </c>
      <c r="BQ335" s="20">
        <v>29912</v>
      </c>
      <c r="BR335" s="20">
        <v>11114</v>
      </c>
      <c r="BS335" s="20">
        <v>2727</v>
      </c>
      <c r="BT335" s="20">
        <v>2609</v>
      </c>
      <c r="BU335" s="20">
        <v>23371</v>
      </c>
      <c r="BV335" s="20">
        <v>6430</v>
      </c>
      <c r="BW335" s="20">
        <v>1643</v>
      </c>
      <c r="BX335" s="20">
        <v>1562</v>
      </c>
      <c r="BY335" s="20">
        <v>174172</v>
      </c>
      <c r="BZ335" s="20">
        <v>64724</v>
      </c>
      <c r="CA335" s="20">
        <v>16024</v>
      </c>
      <c r="CB335" s="20">
        <v>14695</v>
      </c>
    </row>
    <row r="336" spans="1:80" x14ac:dyDescent="0.35">
      <c r="A336" s="14">
        <f>A335+1</f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3155">-(J336-J335)+L336</f>
        <v>5</v>
      </c>
      <c r="N336" s="7">
        <f t="shared" ref="N336" si="3156">B336-C336</f>
        <v>1185628</v>
      </c>
      <c r="O336" s="4">
        <f t="shared" ref="O336" si="3157">C336/B336</f>
        <v>0.2173685165932307</v>
      </c>
      <c r="R336">
        <f t="shared" ref="R336" si="3158">C336-C335</f>
        <v>201</v>
      </c>
      <c r="S336">
        <f t="shared" ref="S336" si="3159">N336-N335</f>
        <v>1076</v>
      </c>
      <c r="T336" s="8">
        <f t="shared" ref="T336" si="3160">R336/V336</f>
        <v>0.15740015661707127</v>
      </c>
      <c r="U336" s="8">
        <f t="shared" ref="U336" si="3161">SUM(R330:R336)/SUM(V330:V336)</f>
        <v>0.23490341225979822</v>
      </c>
      <c r="V336">
        <f t="shared" ref="V336" si="3162">B336-B335</f>
        <v>1277</v>
      </c>
      <c r="W336">
        <f t="shared" ref="W336" si="3163">C336-D336-E336</f>
        <v>21901</v>
      </c>
      <c r="X336" s="3">
        <f t="shared" ref="X336" si="3164">F336/W336</f>
        <v>1.1049723756906077E-2</v>
      </c>
      <c r="Y336">
        <f t="shared" ref="Y336" si="3165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3166">Z336-AC336-AF336</f>
        <v>148</v>
      </c>
      <c r="AJ336">
        <f t="shared" ref="AJ336" si="3167">AA336-AD336-AG336</f>
        <v>79</v>
      </c>
      <c r="AK336">
        <f t="shared" ref="AK336:AK337" si="3168">AB336-AE336-AH336</f>
        <v>878</v>
      </c>
      <c r="AL336">
        <v>1</v>
      </c>
      <c r="AM336">
        <v>1</v>
      </c>
      <c r="AN336">
        <v>13</v>
      </c>
      <c r="AS336">
        <f t="shared" ref="AS336" si="3169">BM336-BM335</f>
        <v>4576</v>
      </c>
      <c r="AT336">
        <f t="shared" ref="AT336" si="3170">BO336-BO335</f>
        <v>210</v>
      </c>
      <c r="AU336">
        <f t="shared" ref="AU336" si="3171">AT336/AS336</f>
        <v>4.5891608391608392E-2</v>
      </c>
      <c r="AV336">
        <f t="shared" ref="AV336" si="3172">BQ336-BQ335</f>
        <v>21</v>
      </c>
      <c r="AW336">
        <f t="shared" ref="AW336" si="3173">BS336-BS335</f>
        <v>2</v>
      </c>
      <c r="AX336">
        <f t="shared" ref="AX336" si="3174">BY336-BY335</f>
        <v>256</v>
      </c>
      <c r="AY336">
        <f t="shared" ref="AY336" si="3175">CA336-CA335</f>
        <v>3</v>
      </c>
      <c r="AZ336">
        <f t="shared" ref="AZ336" si="3176">BU336-BU335</f>
        <v>26</v>
      </c>
      <c r="BA336">
        <f t="shared" ref="BA336" si="3177">BW336-BW335</f>
        <v>0</v>
      </c>
      <c r="BB336">
        <f t="shared" ref="BB336" si="3178">AW336/AV336</f>
        <v>9.5238095238095233E-2</v>
      </c>
      <c r="BC336">
        <f t="shared" ref="BC336" si="3179">AY336/AX336</f>
        <v>1.171875E-2</v>
      </c>
      <c r="BD336">
        <f t="shared" ref="BD336" si="3180">AZ336/AY336</f>
        <v>8.6666666666666661</v>
      </c>
      <c r="BE336">
        <f t="shared" ref="BE336" si="3181">SUM(AT330:AT336)/SUM(AS330:AS336)</f>
        <v>4.821323515457461E-2</v>
      </c>
      <c r="BF336">
        <f t="shared" ref="BF336" si="3182">SUM(AT323:AT336)/SUM(AS323:AS336)</f>
        <v>4.9375712038817937E-2</v>
      </c>
      <c r="BG336">
        <f t="shared" ref="BG336" si="3183">SUM(AW330:AW336)/SUM(AV330:AV336)</f>
        <v>4.7281323877068557E-2</v>
      </c>
      <c r="BH336">
        <f t="shared" ref="BH336" si="3184">SUM(AY330:AY336)/SUM(AX330:AX336)</f>
        <v>3.2437810945273635E-2</v>
      </c>
      <c r="BI336">
        <f t="shared" ref="BI336" si="3185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1514925</v>
      </c>
      <c r="BO336" s="20">
        <v>355757</v>
      </c>
      <c r="BP336" s="20">
        <v>329297</v>
      </c>
      <c r="BQ336" s="20">
        <v>29933</v>
      </c>
      <c r="BR336" s="20">
        <v>11117</v>
      </c>
      <c r="BS336" s="20">
        <v>2729</v>
      </c>
      <c r="BT336" s="20">
        <v>2610</v>
      </c>
      <c r="BU336" s="20">
        <v>23397</v>
      </c>
      <c r="BV336" s="20">
        <v>6434</v>
      </c>
      <c r="BW336" s="20">
        <v>1643</v>
      </c>
      <c r="BX336" s="20">
        <v>1562</v>
      </c>
      <c r="BY336" s="20">
        <v>174428</v>
      </c>
      <c r="BZ336" s="20">
        <v>64763</v>
      </c>
      <c r="CA336" s="20">
        <v>16027</v>
      </c>
      <c r="CB336" s="20">
        <v>14698</v>
      </c>
    </row>
    <row r="337" spans="1:80" x14ac:dyDescent="0.35">
      <c r="A337" s="14">
        <f>A336+1</f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3186">-(J337-J336)+L337</f>
        <v>-2</v>
      </c>
      <c r="N337" s="7">
        <f t="shared" ref="N337:N338" si="3187">B337-C337</f>
        <v>1195424</v>
      </c>
      <c r="O337" s="4">
        <f t="shared" ref="O337:O338" si="3188">C337/B337</f>
        <v>0.21623464495893083</v>
      </c>
      <c r="R337">
        <f t="shared" ref="R337" si="3189">C337-C336</f>
        <v>511</v>
      </c>
      <c r="S337">
        <f t="shared" ref="S337" si="3190">N337-N336</f>
        <v>9796</v>
      </c>
      <c r="T337" s="8">
        <f t="shared" ref="T337" si="3191">R337/V337</f>
        <v>4.9577956728436984E-2</v>
      </c>
      <c r="U337" s="8">
        <f t="shared" ref="U337" si="3192">SUM(R331:R337)/SUM(V331:V337)</f>
        <v>0.16347607981999926</v>
      </c>
      <c r="V337">
        <f t="shared" ref="V337" si="3193">B337-B336</f>
        <v>10307</v>
      </c>
      <c r="W337">
        <f t="shared" ref="W337:W338" si="3194">C337-D337-E337</f>
        <v>20857</v>
      </c>
      <c r="X337" s="3">
        <f t="shared" ref="X337:X338" si="3195">F337/W337</f>
        <v>1.222611113774752E-2</v>
      </c>
      <c r="Y337">
        <f t="shared" ref="Y337" si="3196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3197">Z337-AC337-AF337</f>
        <v>146</v>
      </c>
      <c r="AJ337">
        <f t="shared" ref="AJ337" si="3198">AA337-AD337-AG337</f>
        <v>71</v>
      </c>
      <c r="AK337">
        <f t="shared" si="3168"/>
        <v>837</v>
      </c>
      <c r="AL337">
        <v>1</v>
      </c>
      <c r="AM337">
        <v>1</v>
      </c>
      <c r="AN337">
        <v>13</v>
      </c>
      <c r="AS337">
        <f t="shared" ref="AS337" si="3199">BM337-BM336</f>
        <v>35297</v>
      </c>
      <c r="AT337">
        <f t="shared" ref="AT337" si="3200">BO337-BO336</f>
        <v>563</v>
      </c>
      <c r="AU337">
        <f t="shared" ref="AU337" si="3201">AT337/AS337</f>
        <v>1.5950364053602291E-2</v>
      </c>
      <c r="AV337">
        <f t="shared" ref="AV337" si="3202">BQ337-BQ336</f>
        <v>287</v>
      </c>
      <c r="AW337">
        <f t="shared" ref="AW337" si="3203">BS337-BS336</f>
        <v>5</v>
      </c>
      <c r="AX337">
        <f t="shared" ref="AX337" si="3204">BY337-BY336</f>
        <v>1776</v>
      </c>
      <c r="AY337">
        <f t="shared" ref="AY337" si="3205">CA337-CA336</f>
        <v>15</v>
      </c>
      <c r="AZ337">
        <f t="shared" ref="AZ337" si="3206">BU337-BU336</f>
        <v>339</v>
      </c>
      <c r="BA337">
        <f t="shared" ref="BA337" si="3207">BW337-BW336</f>
        <v>1</v>
      </c>
      <c r="BB337">
        <f t="shared" ref="BB337" si="3208">AW337/AV337</f>
        <v>1.7421602787456445E-2</v>
      </c>
      <c r="BC337">
        <f t="shared" ref="BC337" si="3209">AY337/AX337</f>
        <v>8.4459459459459464E-3</v>
      </c>
      <c r="BD337">
        <f t="shared" ref="BD337" si="3210">AZ337/AY337</f>
        <v>22.6</v>
      </c>
      <c r="BE337">
        <f t="shared" ref="BE337" si="3211">SUM(AT331:AT337)/SUM(AS331:AS337)</f>
        <v>3.9928300087158149E-2</v>
      </c>
      <c r="BF337">
        <f t="shared" ref="BF337" si="3212">SUM(AT324:AT337)/SUM(AS324:AS337)</f>
        <v>4.4588684724550999E-2</v>
      </c>
      <c r="BG337">
        <f t="shared" ref="BG337" si="3213">SUM(AW331:AW337)/SUM(AV331:AV337)</f>
        <v>3.5069075451647183E-2</v>
      </c>
      <c r="BH337">
        <f t="shared" ref="BH337" si="3214">SUM(AY331:AY337)/SUM(AX331:AX337)</f>
        <v>2.8272251308900525E-2</v>
      </c>
      <c r="BI337">
        <f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1525232</v>
      </c>
      <c r="BO337" s="20">
        <v>356320</v>
      </c>
      <c r="BP337" s="20">
        <v>329808</v>
      </c>
      <c r="BQ337" s="20">
        <v>30220</v>
      </c>
      <c r="BR337" s="20">
        <v>11179</v>
      </c>
      <c r="BS337" s="20">
        <v>2734</v>
      </c>
      <c r="BT337" s="20">
        <v>2616</v>
      </c>
      <c r="BU337" s="20">
        <v>23736</v>
      </c>
      <c r="BV337" s="20">
        <v>6475</v>
      </c>
      <c r="BW337" s="20">
        <v>1644</v>
      </c>
      <c r="BX337" s="20">
        <v>1563</v>
      </c>
      <c r="BY337" s="20">
        <v>176204</v>
      </c>
      <c r="BZ337" s="20">
        <v>65075</v>
      </c>
      <c r="CA337" s="20">
        <v>16042</v>
      </c>
      <c r="CB337" s="20">
        <v>14710</v>
      </c>
    </row>
    <row r="338" spans="1:80" x14ac:dyDescent="0.35">
      <c r="A338" s="14">
        <f>A337+1</f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3215">-(J338-J337)+L338</f>
        <v>21</v>
      </c>
      <c r="N338" s="7">
        <f t="shared" ref="N338" si="3216">B338-C338</f>
        <v>1198211</v>
      </c>
      <c r="O338" s="4">
        <f t="shared" ref="O338" si="3217">C338/B338</f>
        <v>0.21615932059914655</v>
      </c>
      <c r="R338">
        <f t="shared" ref="R338" si="3218">C338-C337</f>
        <v>622</v>
      </c>
      <c r="S338">
        <f t="shared" ref="S338" si="3219">N338-N337</f>
        <v>2787</v>
      </c>
      <c r="T338" s="8">
        <f t="shared" ref="T338" si="3220">R338/V338</f>
        <v>0.1824581988853036</v>
      </c>
      <c r="U338" s="8">
        <f t="shared" ref="U338" si="3221">SUM(R332:R338)/SUM(V332:V338)</f>
        <v>0.14954941535711627</v>
      </c>
      <c r="V338">
        <f t="shared" ref="V338" si="3222">B338-B337</f>
        <v>3409</v>
      </c>
      <c r="W338">
        <f t="shared" ref="W338" si="3223">C338-D338-E338</f>
        <v>19898</v>
      </c>
      <c r="X338" s="3">
        <f t="shared" ref="X338" si="3224">F338/W338</f>
        <v>1.1810232184139109E-2</v>
      </c>
      <c r="Y338">
        <f t="shared" ref="Y338" si="3225">E338-E337</f>
        <v>26</v>
      </c>
      <c r="AL338">
        <v>1</v>
      </c>
      <c r="AM338">
        <v>1</v>
      </c>
      <c r="AN338">
        <v>19</v>
      </c>
      <c r="AS338">
        <f t="shared" ref="AS338" si="3226">BM338-BM337</f>
        <v>18313</v>
      </c>
      <c r="AT338">
        <f t="shared" ref="AT338" si="3227">BO338-BO337</f>
        <v>707</v>
      </c>
      <c r="AU338">
        <f t="shared" ref="AU338" si="3228">AT338/AS338</f>
        <v>3.8606454431278324E-2</v>
      </c>
      <c r="AV338">
        <f t="shared" ref="AV338" si="3229">BQ338-BQ337</f>
        <v>176</v>
      </c>
      <c r="AW338">
        <f t="shared" ref="AW338" si="3230">BS338-BS337</f>
        <v>7</v>
      </c>
      <c r="AX338">
        <f t="shared" ref="AX338" si="3231">BY338-BY337</f>
        <v>1058</v>
      </c>
      <c r="AY338">
        <f t="shared" ref="AY338" si="3232">CA338-CA337</f>
        <v>18</v>
      </c>
      <c r="AZ338">
        <f t="shared" ref="AZ338" si="3233">BU338-BU337</f>
        <v>198</v>
      </c>
      <c r="BA338">
        <f t="shared" ref="BA338" si="3234">BW338-BW337</f>
        <v>4</v>
      </c>
      <c r="BB338">
        <f t="shared" ref="BB338" si="3235">AW338/AV338</f>
        <v>3.9772727272727272E-2</v>
      </c>
      <c r="BC338">
        <f t="shared" ref="BC338" si="3236">AY338/AX338</f>
        <v>1.7013232514177693E-2</v>
      </c>
      <c r="BD338">
        <f t="shared" ref="BD338" si="3237">AZ338/AY338</f>
        <v>11</v>
      </c>
      <c r="BE338">
        <f t="shared" ref="BE338" si="3238">SUM(AT332:AT338)/SUM(AS332:AS338)</f>
        <v>3.6931320263401686E-2</v>
      </c>
      <c r="BF338">
        <f t="shared" ref="BF338" si="3239">SUM(AT325:AT338)/SUM(AS325:AS338)</f>
        <v>4.2737481316191782E-2</v>
      </c>
      <c r="BG338">
        <f t="shared" ref="BG338" si="3240">SUM(AW332:AW338)/SUM(AV332:AV338)</f>
        <v>3.0097087378640777E-2</v>
      </c>
      <c r="BH338">
        <f t="shared" ref="BH338" si="3241">SUM(AY332:AY338)/SUM(AX332:AX338)</f>
        <v>2.442827442827443E-2</v>
      </c>
      <c r="BI338">
        <f>SUM(BA332:BA338)/SUM(AZ332:AZ338)</f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1528641</v>
      </c>
      <c r="BO338" s="20">
        <v>357027</v>
      </c>
      <c r="BP338" s="20">
        <v>330430</v>
      </c>
      <c r="BQ338" s="20">
        <v>30396</v>
      </c>
      <c r="BR338" s="20">
        <v>11216</v>
      </c>
      <c r="BS338" s="20">
        <v>2741</v>
      </c>
      <c r="BT338" s="20">
        <v>2622</v>
      </c>
      <c r="BU338" s="20">
        <v>23934</v>
      </c>
      <c r="BV338" s="20">
        <v>6513</v>
      </c>
      <c r="BW338" s="20">
        <v>1648</v>
      </c>
      <c r="BX338" s="20">
        <v>1565</v>
      </c>
      <c r="BY338" s="20">
        <v>177262</v>
      </c>
      <c r="BZ338" s="20">
        <v>65233</v>
      </c>
      <c r="CA338" s="20">
        <v>16060</v>
      </c>
      <c r="CB338" s="20">
        <v>14722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R228:R338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Y228:Y338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F228:F338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J228:J338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K228:K338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I229:I338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53</v>
      </c>
      <c r="S2">
        <f>MAX(covid19!AG:AG)</f>
        <v>30</v>
      </c>
      <c r="T2">
        <f>MAX(covid19!AH:AH)</f>
        <v>275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2021-02-17T14:28:21Z</dcterms:modified>
</cp:coreProperties>
</file>