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19-2020\Winter 2020\COVID19\"/>
    </mc:Choice>
  </mc:AlternateContent>
  <xr:revisionPtr revIDLastSave="0" documentId="13_ncr:1_{57A94611-0272-42D0-A73A-1C1F0E419E28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Sheet2" sheetId="4" r:id="rId2"/>
    <sheet name="NewRecovered" sheetId="2" r:id="rId3"/>
    <sheet name="Sheet1" sheetId="3" r:id="rId4"/>
  </sheets>
  <calcPr calcId="191029"/>
</workbook>
</file>

<file path=xl/calcChain.xml><?xml version="1.0" encoding="utf-8"?>
<calcChain xmlns="http://schemas.openxmlformats.org/spreadsheetml/2006/main">
  <c r="N151" i="1" l="1"/>
  <c r="O151" i="1"/>
  <c r="P151" i="1"/>
  <c r="Q151" i="1"/>
  <c r="R151" i="1"/>
  <c r="S151" i="1"/>
  <c r="T151" i="1" s="1"/>
  <c r="U151" i="1"/>
  <c r="AE151" i="1"/>
  <c r="AF151" i="1"/>
  <c r="AG151" i="1"/>
  <c r="AK151" i="1"/>
  <c r="J151" i="1"/>
  <c r="K151" i="1"/>
  <c r="N150" i="1"/>
  <c r="P150" i="1"/>
  <c r="R150" i="1"/>
  <c r="S150" i="1"/>
  <c r="T150" i="1"/>
  <c r="U150" i="1"/>
  <c r="AE150" i="1"/>
  <c r="AF150" i="1"/>
  <c r="AG150" i="1"/>
  <c r="AK150" i="1"/>
  <c r="J150" i="1"/>
  <c r="K150" i="1"/>
  <c r="N149" i="1" l="1"/>
  <c r="O149" i="1"/>
  <c r="P149" i="1"/>
  <c r="R149" i="1"/>
  <c r="S149" i="1"/>
  <c r="T149" i="1"/>
  <c r="U149" i="1"/>
  <c r="AE149" i="1"/>
  <c r="AF149" i="1"/>
  <c r="AG149" i="1"/>
  <c r="AK149" i="1"/>
  <c r="J149" i="1"/>
  <c r="O150" i="1" s="1"/>
  <c r="K149" i="1"/>
  <c r="K148" i="1"/>
  <c r="N148" i="1"/>
  <c r="P148" i="1"/>
  <c r="R148" i="1"/>
  <c r="S148" i="1"/>
  <c r="T148" i="1"/>
  <c r="U148" i="1"/>
  <c r="AE148" i="1"/>
  <c r="AF148" i="1"/>
  <c r="AG148" i="1"/>
  <c r="AK148" i="1"/>
  <c r="J148" i="1"/>
  <c r="N147" i="1"/>
  <c r="P147" i="1" s="1"/>
  <c r="O147" i="1"/>
  <c r="R147" i="1"/>
  <c r="S147" i="1"/>
  <c r="T147" i="1" s="1"/>
  <c r="U147" i="1"/>
  <c r="AE147" i="1"/>
  <c r="AF147" i="1"/>
  <c r="AG147" i="1"/>
  <c r="AK147" i="1"/>
  <c r="J147" i="1"/>
  <c r="O148" i="1" s="1"/>
  <c r="K147" i="1"/>
  <c r="N146" i="1"/>
  <c r="O146" i="1"/>
  <c r="P146" i="1"/>
  <c r="R146" i="1"/>
  <c r="S146" i="1"/>
  <c r="T146" i="1"/>
  <c r="U146" i="1"/>
  <c r="AE146" i="1"/>
  <c r="AF146" i="1"/>
  <c r="AG146" i="1"/>
  <c r="AK146" i="1"/>
  <c r="J146" i="1"/>
  <c r="K146" i="1"/>
  <c r="N145" i="1"/>
  <c r="P145" i="1"/>
  <c r="R145" i="1"/>
  <c r="S145" i="1"/>
  <c r="T145" i="1"/>
  <c r="U145" i="1"/>
  <c r="AE145" i="1"/>
  <c r="AF145" i="1"/>
  <c r="AG145" i="1"/>
  <c r="AK145" i="1"/>
  <c r="J145" i="1"/>
  <c r="K145" i="1"/>
  <c r="AE144" i="1"/>
  <c r="AF144" i="1"/>
  <c r="AG144" i="1"/>
  <c r="AK144" i="1"/>
  <c r="N144" i="1"/>
  <c r="R144" i="1"/>
  <c r="S144" i="1"/>
  <c r="T144" i="1"/>
  <c r="U144" i="1"/>
  <c r="J144" i="1"/>
  <c r="K144" i="1"/>
  <c r="Q150" i="1" l="1"/>
  <c r="P144" i="1"/>
  <c r="O145" i="1"/>
  <c r="N143" i="1"/>
  <c r="P143" i="1"/>
  <c r="R143" i="1"/>
  <c r="S143" i="1"/>
  <c r="T143" i="1"/>
  <c r="U143" i="1"/>
  <c r="AE143" i="1"/>
  <c r="AF143" i="1"/>
  <c r="AG143" i="1"/>
  <c r="AK143" i="1"/>
  <c r="J143" i="1"/>
  <c r="O144" i="1" s="1"/>
  <c r="K143" i="1"/>
  <c r="Q149" i="1" l="1"/>
  <c r="N142" i="1" l="1"/>
  <c r="R142" i="1"/>
  <c r="S142" i="1"/>
  <c r="T142" i="1" s="1"/>
  <c r="U142" i="1"/>
  <c r="AE142" i="1"/>
  <c r="AF142" i="1"/>
  <c r="AG142" i="1"/>
  <c r="AK142" i="1"/>
  <c r="J142" i="1"/>
  <c r="K142" i="1"/>
  <c r="AE141" i="1"/>
  <c r="AF141" i="1"/>
  <c r="AG141" i="1"/>
  <c r="AK141" i="1"/>
  <c r="AK139" i="1"/>
  <c r="AK140" i="1"/>
  <c r="AE139" i="1"/>
  <c r="AF139" i="1"/>
  <c r="AG139" i="1"/>
  <c r="AE140" i="1"/>
  <c r="AF140" i="1"/>
  <c r="AG140" i="1"/>
  <c r="J139" i="1"/>
  <c r="K139" i="1"/>
  <c r="N139" i="1"/>
  <c r="Q145" i="1" s="1"/>
  <c r="R139" i="1"/>
  <c r="S139" i="1"/>
  <c r="T139" i="1" s="1"/>
  <c r="U139" i="1"/>
  <c r="J140" i="1"/>
  <c r="O140" i="1" s="1"/>
  <c r="K140" i="1"/>
  <c r="N140" i="1"/>
  <c r="R140" i="1"/>
  <c r="S140" i="1"/>
  <c r="T140" i="1" s="1"/>
  <c r="U140" i="1"/>
  <c r="J141" i="1"/>
  <c r="O141" i="1" s="1"/>
  <c r="K141" i="1"/>
  <c r="N141" i="1"/>
  <c r="R141" i="1"/>
  <c r="P141" i="1" s="1"/>
  <c r="S141" i="1"/>
  <c r="T141" i="1" s="1"/>
  <c r="U141" i="1"/>
  <c r="P139" i="1" l="1"/>
  <c r="O142" i="1"/>
  <c r="O143" i="1"/>
  <c r="P142" i="1"/>
  <c r="Q148" i="1"/>
  <c r="Q147" i="1"/>
  <c r="Q146" i="1"/>
  <c r="P140" i="1"/>
  <c r="N138" i="1"/>
  <c r="Q144" i="1" s="1"/>
  <c r="R138" i="1"/>
  <c r="S138" i="1"/>
  <c r="T138" i="1" s="1"/>
  <c r="U138" i="1"/>
  <c r="AE138" i="1"/>
  <c r="AF138" i="1"/>
  <c r="AG138" i="1"/>
  <c r="AK138" i="1"/>
  <c r="J138" i="1"/>
  <c r="O139" i="1" s="1"/>
  <c r="K138" i="1"/>
  <c r="P138" i="1" l="1"/>
  <c r="N137" i="1"/>
  <c r="Q143" i="1" s="1"/>
  <c r="O137" i="1"/>
  <c r="P137" i="1"/>
  <c r="R137" i="1"/>
  <c r="S137" i="1"/>
  <c r="T137" i="1"/>
  <c r="U137" i="1"/>
  <c r="AE137" i="1"/>
  <c r="AF137" i="1"/>
  <c r="AG137" i="1"/>
  <c r="AK137" i="1"/>
  <c r="J137" i="1"/>
  <c r="O138" i="1" s="1"/>
  <c r="K137" i="1"/>
  <c r="N136" i="1"/>
  <c r="P136" i="1"/>
  <c r="R136" i="1"/>
  <c r="S136" i="1"/>
  <c r="T136" i="1"/>
  <c r="U136" i="1"/>
  <c r="AE136" i="1"/>
  <c r="AF136" i="1"/>
  <c r="AG136" i="1"/>
  <c r="AK136" i="1"/>
  <c r="J136" i="1"/>
  <c r="K136" i="1"/>
  <c r="Q142" i="1" l="1"/>
  <c r="N135" i="1"/>
  <c r="P135" i="1"/>
  <c r="R135" i="1"/>
  <c r="S135" i="1"/>
  <c r="T135" i="1"/>
  <c r="U135" i="1"/>
  <c r="AE135" i="1"/>
  <c r="AF135" i="1"/>
  <c r="AG135" i="1"/>
  <c r="AK135" i="1"/>
  <c r="J135" i="1"/>
  <c r="O136" i="1" s="1"/>
  <c r="K135" i="1"/>
  <c r="Q141" i="1" l="1"/>
  <c r="N134" i="1"/>
  <c r="O134" i="1"/>
  <c r="P134" i="1"/>
  <c r="R134" i="1"/>
  <c r="S134" i="1"/>
  <c r="T134" i="1"/>
  <c r="U134" i="1"/>
  <c r="AE134" i="1"/>
  <c r="AF134" i="1"/>
  <c r="AG134" i="1"/>
  <c r="AK134" i="1"/>
  <c r="J134" i="1"/>
  <c r="O135" i="1" s="1"/>
  <c r="K134" i="1"/>
  <c r="N133" i="1"/>
  <c r="P133" i="1"/>
  <c r="R133" i="1"/>
  <c r="S133" i="1"/>
  <c r="T133" i="1"/>
  <c r="U133" i="1"/>
  <c r="AE133" i="1"/>
  <c r="AF133" i="1"/>
  <c r="AG133" i="1"/>
  <c r="AK133" i="1"/>
  <c r="J133" i="1"/>
  <c r="K133" i="1"/>
  <c r="N132" i="1"/>
  <c r="R132" i="1"/>
  <c r="S132" i="1"/>
  <c r="T132" i="1"/>
  <c r="U132" i="1"/>
  <c r="AE132" i="1"/>
  <c r="AF132" i="1"/>
  <c r="AG132" i="1"/>
  <c r="AK132" i="1"/>
  <c r="J132" i="1"/>
  <c r="O132" i="1" s="1"/>
  <c r="K132" i="1"/>
  <c r="AK130" i="1"/>
  <c r="AK131" i="1"/>
  <c r="AK129" i="1"/>
  <c r="N131" i="1"/>
  <c r="P131" i="1"/>
  <c r="R131" i="1"/>
  <c r="S131" i="1"/>
  <c r="T131" i="1"/>
  <c r="U131" i="1"/>
  <c r="AE131" i="1"/>
  <c r="AF131" i="1"/>
  <c r="AG131" i="1"/>
  <c r="J131" i="1"/>
  <c r="K131" i="1"/>
  <c r="N130" i="1"/>
  <c r="R130" i="1"/>
  <c r="S130" i="1"/>
  <c r="T130" i="1"/>
  <c r="U130" i="1"/>
  <c r="AE130" i="1"/>
  <c r="AF130" i="1"/>
  <c r="AG130" i="1"/>
  <c r="J130" i="1"/>
  <c r="O130" i="1" s="1"/>
  <c r="K130" i="1"/>
  <c r="N129" i="1"/>
  <c r="O129" i="1"/>
  <c r="P129" i="1"/>
  <c r="R129" i="1"/>
  <c r="S129" i="1"/>
  <c r="T129" i="1"/>
  <c r="U129" i="1"/>
  <c r="AE129" i="1"/>
  <c r="AF129" i="1"/>
  <c r="AG129" i="1"/>
  <c r="J129" i="1"/>
  <c r="K129" i="1"/>
  <c r="N128" i="1"/>
  <c r="Q134" i="1" s="1"/>
  <c r="R128" i="1"/>
  <c r="S128" i="1"/>
  <c r="T128" i="1" s="1"/>
  <c r="U128" i="1"/>
  <c r="AE128" i="1"/>
  <c r="AF128" i="1"/>
  <c r="AG128" i="1"/>
  <c r="J128" i="1"/>
  <c r="O128" i="1" s="1"/>
  <c r="K128" i="1"/>
  <c r="C8" i="4"/>
  <c r="A67" i="4"/>
  <c r="B115" i="4"/>
  <c r="C11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C1" i="4"/>
  <c r="B1" i="4"/>
  <c r="A1" i="4"/>
  <c r="N127" i="1"/>
  <c r="B116" i="4" s="1"/>
  <c r="R127" i="1"/>
  <c r="S127" i="1"/>
  <c r="T127" i="1" s="1"/>
  <c r="U127" i="1"/>
  <c r="AE127" i="1"/>
  <c r="AF127" i="1"/>
  <c r="AG127" i="1"/>
  <c r="J127" i="1"/>
  <c r="K127" i="1"/>
  <c r="N126" i="1"/>
  <c r="Q132" i="1" s="1"/>
  <c r="P126" i="1"/>
  <c r="R126" i="1"/>
  <c r="C115" i="4" s="1"/>
  <c r="S126" i="1"/>
  <c r="T126" i="1"/>
  <c r="U126" i="1"/>
  <c r="AE126" i="1"/>
  <c r="AF126" i="1"/>
  <c r="AG126" i="1"/>
  <c r="J126" i="1"/>
  <c r="K126" i="1"/>
  <c r="N125" i="1"/>
  <c r="Q131" i="1" s="1"/>
  <c r="R125" i="1"/>
  <c r="C114" i="4" s="1"/>
  <c r="S125" i="1"/>
  <c r="T125" i="1" s="1"/>
  <c r="U125" i="1"/>
  <c r="AE125" i="1"/>
  <c r="AF125" i="1"/>
  <c r="AG125" i="1"/>
  <c r="J125" i="1"/>
  <c r="K125" i="1"/>
  <c r="O126" i="1" l="1"/>
  <c r="O127" i="1"/>
  <c r="P125" i="1"/>
  <c r="P127" i="1"/>
  <c r="Q136" i="1"/>
  <c r="Q138" i="1"/>
  <c r="Q133" i="1"/>
  <c r="B114" i="4"/>
  <c r="O131" i="1"/>
  <c r="P128" i="1"/>
  <c r="Q135" i="1"/>
  <c r="P130" i="1"/>
  <c r="Q137" i="1"/>
  <c r="P132" i="1"/>
  <c r="O133" i="1"/>
  <c r="Q140" i="1"/>
  <c r="Q139" i="1"/>
  <c r="D55" i="4"/>
  <c r="Q66" i="1" s="1"/>
  <c r="D47" i="4"/>
  <c r="Q58" i="1" s="1"/>
  <c r="D39" i="4"/>
  <c r="Q50" i="1" s="1"/>
  <c r="D27" i="4"/>
  <c r="Q38" i="1" s="1"/>
  <c r="D15" i="4"/>
  <c r="Q26" i="1" s="1"/>
  <c r="D13" i="4"/>
  <c r="Q24" i="1" s="1"/>
  <c r="D9" i="4"/>
  <c r="Q20" i="1" s="1"/>
  <c r="D51" i="4"/>
  <c r="Q62" i="1" s="1"/>
  <c r="D43" i="4"/>
  <c r="Q54" i="1" s="1"/>
  <c r="D35" i="4"/>
  <c r="Q46" i="1" s="1"/>
  <c r="D31" i="4"/>
  <c r="Q42" i="1" s="1"/>
  <c r="D23" i="4"/>
  <c r="Q34" i="1" s="1"/>
  <c r="D19" i="4"/>
  <c r="Q30" i="1" s="1"/>
  <c r="D57" i="4"/>
  <c r="Q68" i="1" s="1"/>
  <c r="D53" i="4"/>
  <c r="Q64" i="1" s="1"/>
  <c r="D49" i="4"/>
  <c r="Q60" i="1" s="1"/>
  <c r="D45" i="4"/>
  <c r="Q56" i="1" s="1"/>
  <c r="D41" i="4"/>
  <c r="Q52" i="1" s="1"/>
  <c r="D37" i="4"/>
  <c r="Q48" i="1" s="1"/>
  <c r="D33" i="4"/>
  <c r="Q44" i="1" s="1"/>
  <c r="D29" i="4"/>
  <c r="Q40" i="1" s="1"/>
  <c r="D25" i="4"/>
  <c r="Q36" i="1" s="1"/>
  <c r="D21" i="4"/>
  <c r="Q32" i="1" s="1"/>
  <c r="D17" i="4"/>
  <c r="Q28" i="1" s="1"/>
  <c r="D14" i="4"/>
  <c r="Q25" i="1" s="1"/>
  <c r="D10" i="4"/>
  <c r="Q21" i="1" s="1"/>
  <c r="D58" i="4"/>
  <c r="Q69" i="1" s="1"/>
  <c r="D54" i="4"/>
  <c r="Q65" i="1" s="1"/>
  <c r="D50" i="4"/>
  <c r="Q61" i="1" s="1"/>
  <c r="D46" i="4"/>
  <c r="Q57" i="1" s="1"/>
  <c r="D42" i="4"/>
  <c r="Q53" i="1" s="1"/>
  <c r="D38" i="4"/>
  <c r="Q49" i="1" s="1"/>
  <c r="D34" i="4"/>
  <c r="Q45" i="1" s="1"/>
  <c r="D30" i="4"/>
  <c r="Q41" i="1" s="1"/>
  <c r="D26" i="4"/>
  <c r="Q37" i="1" s="1"/>
  <c r="D22" i="4"/>
  <c r="Q33" i="1" s="1"/>
  <c r="D18" i="4"/>
  <c r="Q29" i="1" s="1"/>
  <c r="D11" i="4"/>
  <c r="Q22" i="1" s="1"/>
  <c r="D56" i="4"/>
  <c r="Q67" i="1" s="1"/>
  <c r="D48" i="4"/>
  <c r="Q59" i="1" s="1"/>
  <c r="D40" i="4"/>
  <c r="Q51" i="1" s="1"/>
  <c r="D32" i="4"/>
  <c r="Q43" i="1" s="1"/>
  <c r="D24" i="4"/>
  <c r="Q35" i="1" s="1"/>
  <c r="D12" i="4"/>
  <c r="Q23" i="1" s="1"/>
  <c r="D52" i="4"/>
  <c r="Q63" i="1" s="1"/>
  <c r="D44" i="4"/>
  <c r="Q55" i="1" s="1"/>
  <c r="D36" i="4"/>
  <c r="Q47" i="1" s="1"/>
  <c r="D28" i="4"/>
  <c r="Q39" i="1" s="1"/>
  <c r="D20" i="4"/>
  <c r="Q31" i="1" s="1"/>
  <c r="D16" i="4"/>
  <c r="Q27" i="1" s="1"/>
  <c r="D8" i="4"/>
  <c r="Q19" i="1" s="1"/>
  <c r="N124" i="1" l="1"/>
  <c r="R124" i="1"/>
  <c r="C113" i="4" s="1"/>
  <c r="S124" i="1"/>
  <c r="T124" i="1"/>
  <c r="U124" i="1"/>
  <c r="AE124" i="1"/>
  <c r="AF124" i="1"/>
  <c r="AG124" i="1"/>
  <c r="J124" i="1"/>
  <c r="O125" i="1" s="1"/>
  <c r="K124" i="1"/>
  <c r="P124" i="1" l="1"/>
  <c r="Q130" i="1"/>
  <c r="B113" i="4"/>
  <c r="N123" i="1"/>
  <c r="R123" i="1"/>
  <c r="C112" i="4" s="1"/>
  <c r="S123" i="1"/>
  <c r="T123" i="1" s="1"/>
  <c r="U123" i="1"/>
  <c r="AE123" i="1"/>
  <c r="AF123" i="1"/>
  <c r="AG123" i="1"/>
  <c r="J123" i="1"/>
  <c r="O124" i="1" s="1"/>
  <c r="K123" i="1"/>
  <c r="N122" i="1"/>
  <c r="P122" i="1"/>
  <c r="R122" i="1"/>
  <c r="C111" i="4" s="1"/>
  <c r="S122" i="1"/>
  <c r="T122" i="1"/>
  <c r="U122" i="1"/>
  <c r="AE122" i="1"/>
  <c r="AF122" i="1"/>
  <c r="AG122" i="1"/>
  <c r="J122" i="1"/>
  <c r="O122" i="1" s="1"/>
  <c r="K122" i="1"/>
  <c r="N121" i="1"/>
  <c r="O121" i="1"/>
  <c r="R121" i="1"/>
  <c r="C110" i="4" s="1"/>
  <c r="S121" i="1"/>
  <c r="T121" i="1"/>
  <c r="U121" i="1"/>
  <c r="AE121" i="1"/>
  <c r="AF121" i="1"/>
  <c r="AG121" i="1"/>
  <c r="J120" i="1"/>
  <c r="J121" i="1"/>
  <c r="K121" i="1"/>
  <c r="N120" i="1"/>
  <c r="B109" i="4" s="1"/>
  <c r="R120" i="1"/>
  <c r="C109" i="4" s="1"/>
  <c r="S120" i="1"/>
  <c r="T120" i="1" s="1"/>
  <c r="U120" i="1"/>
  <c r="AE120" i="1"/>
  <c r="AF120" i="1"/>
  <c r="AG120" i="1"/>
  <c r="K120" i="1"/>
  <c r="AF119" i="1"/>
  <c r="AG119" i="1"/>
  <c r="N119" i="1"/>
  <c r="B108" i="4" s="1"/>
  <c r="R119" i="1"/>
  <c r="C108" i="4" s="1"/>
  <c r="S119" i="1"/>
  <c r="T119" i="1" s="1"/>
  <c r="U119" i="1"/>
  <c r="AE119" i="1"/>
  <c r="J119" i="1"/>
  <c r="K119" i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AQ117" i="1"/>
  <c r="D117" i="1" s="1"/>
  <c r="S117" i="1" s="1"/>
  <c r="T117" i="1" s="1"/>
  <c r="AQ118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N118" i="1"/>
  <c r="B107" i="4" s="1"/>
  <c r="R118" i="1"/>
  <c r="S118" i="1"/>
  <c r="T118" i="1"/>
  <c r="U118" i="1"/>
  <c r="AE118" i="1"/>
  <c r="J118" i="1"/>
  <c r="K118" i="1"/>
  <c r="N117" i="1"/>
  <c r="B106" i="4" s="1"/>
  <c r="R117" i="1"/>
  <c r="C106" i="4" s="1"/>
  <c r="U117" i="1"/>
  <c r="AE117" i="1"/>
  <c r="J117" i="1"/>
  <c r="K117" i="1"/>
  <c r="Q127" i="1" l="1"/>
  <c r="B110" i="4"/>
  <c r="P123" i="1"/>
  <c r="P118" i="1"/>
  <c r="C107" i="4"/>
  <c r="P120" i="1"/>
  <c r="B111" i="4"/>
  <c r="Q128" i="1"/>
  <c r="O123" i="1"/>
  <c r="O120" i="1"/>
  <c r="P121" i="1"/>
  <c r="Q129" i="1"/>
  <c r="B112" i="4"/>
  <c r="D113" i="4" s="1"/>
  <c r="Q124" i="1" s="1"/>
  <c r="O119" i="1"/>
  <c r="P117" i="1"/>
  <c r="P119" i="1"/>
  <c r="O118" i="1"/>
  <c r="N116" i="1"/>
  <c r="B105" i="4" s="1"/>
  <c r="R116" i="1"/>
  <c r="C105" i="4" s="1"/>
  <c r="S116" i="1"/>
  <c r="T116" i="1" s="1"/>
  <c r="U116" i="1"/>
  <c r="AE116" i="1"/>
  <c r="J116" i="1"/>
  <c r="O117" i="1" s="1"/>
  <c r="K116" i="1"/>
  <c r="AE115" i="1"/>
  <c r="N115" i="1"/>
  <c r="B104" i="4" s="1"/>
  <c r="R115" i="1"/>
  <c r="C104" i="4" s="1"/>
  <c r="S115" i="1"/>
  <c r="T115" i="1" s="1"/>
  <c r="U115" i="1"/>
  <c r="J115" i="1"/>
  <c r="K115" i="1"/>
  <c r="N114" i="1"/>
  <c r="B103" i="4" s="1"/>
  <c r="R114" i="1"/>
  <c r="C103" i="4" s="1"/>
  <c r="S114" i="1"/>
  <c r="T114" i="1" s="1"/>
  <c r="U114" i="1"/>
  <c r="AE114" i="1"/>
  <c r="J114" i="1"/>
  <c r="K114" i="1"/>
  <c r="N109" i="1"/>
  <c r="B98" i="4" s="1"/>
  <c r="N113" i="1"/>
  <c r="B102" i="4" s="1"/>
  <c r="R113" i="1"/>
  <c r="C102" i="4" s="1"/>
  <c r="S113" i="1"/>
  <c r="T113" i="1" s="1"/>
  <c r="U113" i="1"/>
  <c r="AE113" i="1"/>
  <c r="J113" i="1"/>
  <c r="K113" i="1"/>
  <c r="N112" i="1"/>
  <c r="B101" i="4" s="1"/>
  <c r="R112" i="1"/>
  <c r="C101" i="4" s="1"/>
  <c r="S112" i="1"/>
  <c r="T112" i="1" s="1"/>
  <c r="U112" i="1"/>
  <c r="AE112" i="1"/>
  <c r="J112" i="1"/>
  <c r="K112" i="1"/>
  <c r="N111" i="1"/>
  <c r="B100" i="4" s="1"/>
  <c r="R111" i="1"/>
  <c r="C100" i="4" s="1"/>
  <c r="S111" i="1"/>
  <c r="T111" i="1" s="1"/>
  <c r="U111" i="1"/>
  <c r="AE111" i="1"/>
  <c r="J111" i="1"/>
  <c r="K111" i="1"/>
  <c r="N110" i="1"/>
  <c r="B99" i="4" s="1"/>
  <c r="R110" i="1"/>
  <c r="C99" i="4" s="1"/>
  <c r="S110" i="1"/>
  <c r="T110" i="1" s="1"/>
  <c r="U110" i="1"/>
  <c r="AE110" i="1"/>
  <c r="J110" i="1"/>
  <c r="K110" i="1"/>
  <c r="R109" i="1"/>
  <c r="U109" i="1"/>
  <c r="AE109" i="1"/>
  <c r="J109" i="1"/>
  <c r="K109" i="1"/>
  <c r="D108" i="4" l="1"/>
  <c r="Q119" i="1" s="1"/>
  <c r="D115" i="4"/>
  <c r="Q126" i="1" s="1"/>
  <c r="D114" i="4"/>
  <c r="Q125" i="1" s="1"/>
  <c r="D109" i="4"/>
  <c r="Q120" i="1" s="1"/>
  <c r="P109" i="1"/>
  <c r="C98" i="4"/>
  <c r="D107" i="4"/>
  <c r="Q118" i="1" s="1"/>
  <c r="D104" i="4"/>
  <c r="Q115" i="1" s="1"/>
  <c r="D106" i="4"/>
  <c r="Q117" i="1" s="1"/>
  <c r="D110" i="4"/>
  <c r="Q121" i="1" s="1"/>
  <c r="D111" i="4"/>
  <c r="Q122" i="1" s="1"/>
  <c r="D112" i="4"/>
  <c r="Q123" i="1" s="1"/>
  <c r="D116" i="4"/>
  <c r="D105" i="4"/>
  <c r="Q116" i="1" s="1"/>
  <c r="O111" i="1"/>
  <c r="P115" i="1"/>
  <c r="P111" i="1"/>
  <c r="P114" i="1"/>
  <c r="O114" i="1"/>
  <c r="O112" i="1"/>
  <c r="O115" i="1"/>
  <c r="O110" i="1"/>
  <c r="P110" i="1"/>
  <c r="P112" i="1"/>
  <c r="O116" i="1"/>
  <c r="P116" i="1"/>
  <c r="O113" i="1"/>
  <c r="P113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9" i="1"/>
  <c r="AP109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O108" i="1"/>
  <c r="AP108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1" i="1" s="1"/>
  <c r="D71" i="1" s="1"/>
  <c r="K71" i="3"/>
  <c r="L71" i="3"/>
  <c r="M71" i="3"/>
  <c r="K72" i="3"/>
  <c r="L72" i="3"/>
  <c r="M72" i="3"/>
  <c r="I73" i="3"/>
  <c r="AQ73" i="1" s="1"/>
  <c r="D73" i="1" s="1"/>
  <c r="K73" i="3"/>
  <c r="L73" i="3"/>
  <c r="M73" i="3"/>
  <c r="K74" i="3"/>
  <c r="L74" i="3"/>
  <c r="M74" i="3"/>
  <c r="I75" i="3"/>
  <c r="AQ75" i="1" s="1"/>
  <c r="D75" i="1" s="1"/>
  <c r="K75" i="3"/>
  <c r="L75" i="3"/>
  <c r="M75" i="3"/>
  <c r="K76" i="3"/>
  <c r="L76" i="3"/>
  <c r="M76" i="3"/>
  <c r="I77" i="3"/>
  <c r="AQ77" i="1" s="1"/>
  <c r="D77" i="1" s="1"/>
  <c r="K77" i="3"/>
  <c r="L77" i="3"/>
  <c r="M77" i="3"/>
  <c r="K78" i="3"/>
  <c r="L78" i="3"/>
  <c r="M78" i="3"/>
  <c r="I79" i="3"/>
  <c r="AQ79" i="1" s="1"/>
  <c r="D79" i="1" s="1"/>
  <c r="K79" i="3"/>
  <c r="L79" i="3"/>
  <c r="M79" i="3"/>
  <c r="K80" i="3"/>
  <c r="L80" i="3"/>
  <c r="M80" i="3"/>
  <c r="I81" i="3"/>
  <c r="AQ81" i="1" s="1"/>
  <c r="D81" i="1" s="1"/>
  <c r="K81" i="3"/>
  <c r="L81" i="3"/>
  <c r="M81" i="3"/>
  <c r="K82" i="3"/>
  <c r="L82" i="3"/>
  <c r="M82" i="3"/>
  <c r="I83" i="3"/>
  <c r="AQ83" i="1" s="1"/>
  <c r="D83" i="1" s="1"/>
  <c r="K83" i="3"/>
  <c r="L83" i="3"/>
  <c r="M83" i="3"/>
  <c r="K84" i="3"/>
  <c r="L84" i="3"/>
  <c r="M84" i="3"/>
  <c r="I85" i="3"/>
  <c r="AQ85" i="1" s="1"/>
  <c r="D85" i="1" s="1"/>
  <c r="K85" i="3"/>
  <c r="L85" i="3"/>
  <c r="M85" i="3"/>
  <c r="K86" i="3"/>
  <c r="L86" i="3"/>
  <c r="M86" i="3"/>
  <c r="I87" i="3"/>
  <c r="AQ87" i="1" s="1"/>
  <c r="D87" i="1" s="1"/>
  <c r="K87" i="3"/>
  <c r="L87" i="3"/>
  <c r="M87" i="3"/>
  <c r="K88" i="3"/>
  <c r="L88" i="3"/>
  <c r="M88" i="3"/>
  <c r="I89" i="3"/>
  <c r="AQ89" i="1" s="1"/>
  <c r="D89" i="1" s="1"/>
  <c r="K89" i="3"/>
  <c r="L89" i="3"/>
  <c r="M89" i="3"/>
  <c r="K90" i="3"/>
  <c r="L90" i="3"/>
  <c r="M90" i="3"/>
  <c r="I91" i="3"/>
  <c r="AQ91" i="1" s="1"/>
  <c r="D91" i="1" s="1"/>
  <c r="K91" i="3"/>
  <c r="L91" i="3"/>
  <c r="M91" i="3"/>
  <c r="K92" i="3"/>
  <c r="L92" i="3"/>
  <c r="M92" i="3"/>
  <c r="I93" i="3"/>
  <c r="AQ93" i="1" s="1"/>
  <c r="D93" i="1" s="1"/>
  <c r="K93" i="3"/>
  <c r="L93" i="3"/>
  <c r="M93" i="3"/>
  <c r="K94" i="3"/>
  <c r="L94" i="3"/>
  <c r="M94" i="3"/>
  <c r="I95" i="3"/>
  <c r="AQ95" i="1" s="1"/>
  <c r="D95" i="1" s="1"/>
  <c r="K95" i="3"/>
  <c r="L95" i="3"/>
  <c r="M95" i="3"/>
  <c r="K96" i="3"/>
  <c r="L96" i="3"/>
  <c r="M96" i="3"/>
  <c r="I97" i="3"/>
  <c r="AQ97" i="1" s="1"/>
  <c r="D97" i="1" s="1"/>
  <c r="K97" i="3"/>
  <c r="L97" i="3"/>
  <c r="M97" i="3"/>
  <c r="K98" i="3"/>
  <c r="L98" i="3"/>
  <c r="M98" i="3"/>
  <c r="I99" i="3"/>
  <c r="AQ99" i="1" s="1"/>
  <c r="D99" i="1" s="1"/>
  <c r="K99" i="3"/>
  <c r="L99" i="3"/>
  <c r="M99" i="3"/>
  <c r="K100" i="3"/>
  <c r="L100" i="3"/>
  <c r="M100" i="3"/>
  <c r="I101" i="3"/>
  <c r="AQ101" i="1" s="1"/>
  <c r="D101" i="1" s="1"/>
  <c r="K101" i="3"/>
  <c r="L101" i="3"/>
  <c r="M101" i="3"/>
  <c r="K102" i="3"/>
  <c r="L102" i="3"/>
  <c r="M102" i="3"/>
  <c r="I103" i="3"/>
  <c r="AQ103" i="1" s="1"/>
  <c r="D103" i="1" s="1"/>
  <c r="K103" i="3"/>
  <c r="L103" i="3"/>
  <c r="M103" i="3"/>
  <c r="K104" i="3"/>
  <c r="L104" i="3"/>
  <c r="M104" i="3"/>
  <c r="I105" i="3"/>
  <c r="AQ105" i="1" s="1"/>
  <c r="D105" i="1" s="1"/>
  <c r="K105" i="3"/>
  <c r="L105" i="3"/>
  <c r="M105" i="3"/>
  <c r="K106" i="3"/>
  <c r="L106" i="3"/>
  <c r="M106" i="3"/>
  <c r="I107" i="3"/>
  <c r="AQ107" i="1" s="1"/>
  <c r="D107" i="1" s="1"/>
  <c r="K107" i="3"/>
  <c r="L107" i="3"/>
  <c r="M107" i="3"/>
  <c r="K108" i="3"/>
  <c r="L108" i="3"/>
  <c r="M108" i="3"/>
  <c r="I109" i="3"/>
  <c r="AQ109" i="1" s="1"/>
  <c r="D109" i="1" s="1"/>
  <c r="S109" i="1" s="1"/>
  <c r="T109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8" i="1" s="1"/>
  <c r="J120" i="2"/>
  <c r="J119" i="2"/>
  <c r="I106" i="3" s="1"/>
  <c r="AQ106" i="1" s="1"/>
  <c r="D106" i="1" s="1"/>
  <c r="J118" i="2"/>
  <c r="J117" i="2"/>
  <c r="I104" i="3" s="1"/>
  <c r="AQ104" i="1" s="1"/>
  <c r="D104" i="1" s="1"/>
  <c r="J116" i="2"/>
  <c r="J115" i="2"/>
  <c r="I102" i="3" s="1"/>
  <c r="AQ102" i="1" s="1"/>
  <c r="D102" i="1" s="1"/>
  <c r="J114" i="2"/>
  <c r="J113" i="2"/>
  <c r="I100" i="3" s="1"/>
  <c r="AQ100" i="1" s="1"/>
  <c r="D100" i="1" s="1"/>
  <c r="J112" i="2"/>
  <c r="J111" i="2"/>
  <c r="I98" i="3" s="1"/>
  <c r="AQ98" i="1" s="1"/>
  <c r="D98" i="1" s="1"/>
  <c r="J110" i="2"/>
  <c r="J109" i="2"/>
  <c r="I96" i="3" s="1"/>
  <c r="AQ96" i="1" s="1"/>
  <c r="D96" i="1" s="1"/>
  <c r="J108" i="2"/>
  <c r="J107" i="2"/>
  <c r="I94" i="3" s="1"/>
  <c r="AQ94" i="1" s="1"/>
  <c r="D94" i="1" s="1"/>
  <c r="J106" i="2"/>
  <c r="J105" i="2"/>
  <c r="I92" i="3" s="1"/>
  <c r="AQ92" i="1" s="1"/>
  <c r="D92" i="1" s="1"/>
  <c r="J104" i="2"/>
  <c r="J103" i="2"/>
  <c r="I90" i="3" s="1"/>
  <c r="AQ90" i="1" s="1"/>
  <c r="D90" i="1" s="1"/>
  <c r="J102" i="2"/>
  <c r="J101" i="2"/>
  <c r="I88" i="3" s="1"/>
  <c r="AQ88" i="1" s="1"/>
  <c r="D88" i="1" s="1"/>
  <c r="J100" i="2"/>
  <c r="J99" i="2"/>
  <c r="I86" i="3" s="1"/>
  <c r="AQ86" i="1" s="1"/>
  <c r="D86" i="1" s="1"/>
  <c r="J98" i="2"/>
  <c r="J97" i="2"/>
  <c r="I84" i="3" s="1"/>
  <c r="AQ84" i="1" s="1"/>
  <c r="D84" i="1" s="1"/>
  <c r="J96" i="2"/>
  <c r="J95" i="2"/>
  <c r="I82" i="3" s="1"/>
  <c r="AQ82" i="1" s="1"/>
  <c r="D82" i="1" s="1"/>
  <c r="J94" i="2"/>
  <c r="J93" i="2"/>
  <c r="I80" i="3" s="1"/>
  <c r="AQ80" i="1" s="1"/>
  <c r="D80" i="1" s="1"/>
  <c r="J92" i="2"/>
  <c r="J91" i="2"/>
  <c r="I78" i="3" s="1"/>
  <c r="AQ78" i="1" s="1"/>
  <c r="D78" i="1" s="1"/>
  <c r="J90" i="2"/>
  <c r="J89" i="2"/>
  <c r="I76" i="3" s="1"/>
  <c r="AQ76" i="1" s="1"/>
  <c r="D76" i="1" s="1"/>
  <c r="J88" i="2"/>
  <c r="J87" i="2"/>
  <c r="I74" i="3" s="1"/>
  <c r="AQ74" i="1" s="1"/>
  <c r="D74" i="1" s="1"/>
  <c r="J86" i="2"/>
  <c r="J85" i="2"/>
  <c r="I72" i="3" s="1"/>
  <c r="AQ72" i="1" s="1"/>
  <c r="D72" i="1" s="1"/>
  <c r="J84" i="2"/>
  <c r="J83" i="2"/>
  <c r="I70" i="3" s="1"/>
  <c r="AQ70" i="1" s="1"/>
  <c r="D70" i="1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D108" i="1" l="1"/>
  <c r="D124" i="2" s="1"/>
  <c r="P124" i="2"/>
  <c r="N111" i="3" s="1"/>
  <c r="B111" i="3"/>
  <c r="U124" i="2"/>
  <c r="R111" i="3" s="1"/>
  <c r="U108" i="1"/>
  <c r="N108" i="1"/>
  <c r="B97" i="4" s="1"/>
  <c r="R108" i="1"/>
  <c r="S108" i="1"/>
  <c r="T108" i="1" s="1"/>
  <c r="AE108" i="1"/>
  <c r="J108" i="1"/>
  <c r="O109" i="1" s="1"/>
  <c r="K108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N107" i="1"/>
  <c r="B96" i="4" s="1"/>
  <c r="R107" i="1"/>
  <c r="C96" i="4" s="1"/>
  <c r="S107" i="1"/>
  <c r="T107" i="1" s="1"/>
  <c r="U107" i="1"/>
  <c r="AE107" i="1"/>
  <c r="J107" i="1"/>
  <c r="K107" i="1"/>
  <c r="J103" i="1"/>
  <c r="K103" i="1"/>
  <c r="N103" i="1"/>
  <c r="B92" i="4" s="1"/>
  <c r="R103" i="1"/>
  <c r="C92" i="4" s="1"/>
  <c r="S103" i="1"/>
  <c r="T103" i="1" s="1"/>
  <c r="U103" i="1"/>
  <c r="AE103" i="1"/>
  <c r="J104" i="1"/>
  <c r="K104" i="1"/>
  <c r="N104" i="1"/>
  <c r="B93" i="4" s="1"/>
  <c r="R104" i="1"/>
  <c r="C93" i="4" s="1"/>
  <c r="S104" i="1"/>
  <c r="T104" i="1" s="1"/>
  <c r="U104" i="1"/>
  <c r="AE104" i="1"/>
  <c r="J105" i="1"/>
  <c r="K105" i="1"/>
  <c r="N105" i="1"/>
  <c r="B94" i="4" s="1"/>
  <c r="R105" i="1"/>
  <c r="C94" i="4" s="1"/>
  <c r="S105" i="1"/>
  <c r="T105" i="1" s="1"/>
  <c r="U105" i="1"/>
  <c r="AE105" i="1"/>
  <c r="J106" i="1"/>
  <c r="O107" i="1" s="1"/>
  <c r="K106" i="1"/>
  <c r="N106" i="1"/>
  <c r="B95" i="4" s="1"/>
  <c r="R106" i="1"/>
  <c r="C95" i="4" s="1"/>
  <c r="S106" i="1"/>
  <c r="T106" i="1" s="1"/>
  <c r="U106" i="1"/>
  <c r="AE106" i="1"/>
  <c r="N102" i="1"/>
  <c r="B91" i="4" s="1"/>
  <c r="R102" i="1"/>
  <c r="C91" i="4" s="1"/>
  <c r="S102" i="1"/>
  <c r="T102" i="1" s="1"/>
  <c r="U102" i="1"/>
  <c r="AE102" i="1"/>
  <c r="J102" i="1"/>
  <c r="K102" i="1"/>
  <c r="N101" i="1"/>
  <c r="B90" i="4" s="1"/>
  <c r="R101" i="1"/>
  <c r="C90" i="4" s="1"/>
  <c r="S101" i="1"/>
  <c r="T101" i="1" s="1"/>
  <c r="U101" i="1"/>
  <c r="AE101" i="1"/>
  <c r="J101" i="1"/>
  <c r="K101" i="1"/>
  <c r="N100" i="1"/>
  <c r="B89" i="4" s="1"/>
  <c r="R100" i="1"/>
  <c r="C89" i="4" s="1"/>
  <c r="S100" i="1"/>
  <c r="T100" i="1" s="1"/>
  <c r="U100" i="1"/>
  <c r="AE100" i="1"/>
  <c r="J100" i="1"/>
  <c r="K100" i="1"/>
  <c r="D96" i="4" l="1"/>
  <c r="Q107" i="1" s="1"/>
  <c r="D99" i="4"/>
  <c r="Q110" i="1" s="1"/>
  <c r="D102" i="4"/>
  <c r="Q113" i="1" s="1"/>
  <c r="P108" i="1"/>
  <c r="C97" i="4"/>
  <c r="D100" i="4" s="1"/>
  <c r="Q111" i="1" s="1"/>
  <c r="D97" i="4"/>
  <c r="Q108" i="1" s="1"/>
  <c r="D101" i="4"/>
  <c r="Q112" i="1" s="1"/>
  <c r="D103" i="4"/>
  <c r="Q114" i="1" s="1"/>
  <c r="D95" i="4"/>
  <c r="Q106" i="1" s="1"/>
  <c r="D98" i="4"/>
  <c r="Q109" i="1" s="1"/>
  <c r="P101" i="1"/>
  <c r="O102" i="1"/>
  <c r="P102" i="1"/>
  <c r="O105" i="1"/>
  <c r="O104" i="1"/>
  <c r="P107" i="1"/>
  <c r="P100" i="1"/>
  <c r="D111" i="3"/>
  <c r="K124" i="2"/>
  <c r="J111" i="3" s="1"/>
  <c r="O101" i="1"/>
  <c r="O108" i="1"/>
  <c r="O103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P104" i="1"/>
  <c r="P106" i="1"/>
  <c r="P103" i="1"/>
  <c r="P105" i="1"/>
  <c r="O106" i="1"/>
  <c r="AE98" i="1"/>
  <c r="AE99" i="1"/>
  <c r="N99" i="1"/>
  <c r="B88" i="4" s="1"/>
  <c r="R99" i="1"/>
  <c r="C88" i="4" s="1"/>
  <c r="S99" i="1"/>
  <c r="T99" i="1" s="1"/>
  <c r="U99" i="1"/>
  <c r="J99" i="1"/>
  <c r="O100" i="1" s="1"/>
  <c r="K99" i="1"/>
  <c r="N98" i="1"/>
  <c r="B87" i="4" s="1"/>
  <c r="R98" i="1"/>
  <c r="C87" i="4" s="1"/>
  <c r="S98" i="1"/>
  <c r="T98" i="1" s="1"/>
  <c r="U98" i="1"/>
  <c r="J98" i="1"/>
  <c r="K98" i="1"/>
  <c r="AE97" i="1"/>
  <c r="N97" i="1"/>
  <c r="B86" i="4" s="1"/>
  <c r="R97" i="1"/>
  <c r="C86" i="4" s="1"/>
  <c r="S97" i="1"/>
  <c r="T97" i="1" s="1"/>
  <c r="U97" i="1"/>
  <c r="J97" i="1"/>
  <c r="K97" i="1"/>
  <c r="AE93" i="1"/>
  <c r="AE94" i="1"/>
  <c r="AE95" i="1"/>
  <c r="AE96" i="1"/>
  <c r="J93" i="1"/>
  <c r="K93" i="1"/>
  <c r="N93" i="1"/>
  <c r="B82" i="4" s="1"/>
  <c r="R93" i="1"/>
  <c r="C82" i="4" s="1"/>
  <c r="S93" i="1"/>
  <c r="T93" i="1" s="1"/>
  <c r="U93" i="1"/>
  <c r="J94" i="1"/>
  <c r="K94" i="1"/>
  <c r="N94" i="1"/>
  <c r="B83" i="4" s="1"/>
  <c r="R94" i="1"/>
  <c r="C83" i="4" s="1"/>
  <c r="S94" i="1"/>
  <c r="T94" i="1" s="1"/>
  <c r="U94" i="1"/>
  <c r="J95" i="1"/>
  <c r="K95" i="1"/>
  <c r="N95" i="1"/>
  <c r="B84" i="4" s="1"/>
  <c r="R95" i="1"/>
  <c r="C84" i="4" s="1"/>
  <c r="S95" i="1"/>
  <c r="T95" i="1" s="1"/>
  <c r="U95" i="1"/>
  <c r="J96" i="1"/>
  <c r="K96" i="1"/>
  <c r="N96" i="1"/>
  <c r="B85" i="4" s="1"/>
  <c r="D91" i="4" s="1"/>
  <c r="Q102" i="1" s="1"/>
  <c r="R96" i="1"/>
  <c r="C85" i="4" s="1"/>
  <c r="S96" i="1"/>
  <c r="T96" i="1" s="1"/>
  <c r="U96" i="1"/>
  <c r="D89" i="4" l="1"/>
  <c r="Q100" i="1" s="1"/>
  <c r="D90" i="4"/>
  <c r="Q101" i="1" s="1"/>
  <c r="D88" i="4"/>
  <c r="Q99" i="1" s="1"/>
  <c r="D92" i="4"/>
  <c r="Q103" i="1" s="1"/>
  <c r="D94" i="4"/>
  <c r="Q105" i="1" s="1"/>
  <c r="D93" i="4"/>
  <c r="Q104" i="1" s="1"/>
  <c r="P99" i="1"/>
  <c r="P95" i="1"/>
  <c r="P98" i="1"/>
  <c r="P97" i="1"/>
  <c r="P96" i="1"/>
  <c r="O95" i="1"/>
  <c r="P94" i="1"/>
  <c r="O99" i="1"/>
  <c r="P93" i="1"/>
  <c r="O97" i="1"/>
  <c r="O98" i="1"/>
  <c r="O96" i="1"/>
  <c r="O94" i="1"/>
  <c r="A22" i="2"/>
  <c r="A10" i="3"/>
  <c r="AE92" i="1"/>
  <c r="U92" i="1"/>
  <c r="N92" i="1"/>
  <c r="B81" i="4" s="1"/>
  <c r="D87" i="4" s="1"/>
  <c r="Q98" i="1" s="1"/>
  <c r="R92" i="1"/>
  <c r="C81" i="4" s="1"/>
  <c r="S92" i="1"/>
  <c r="T92" i="1" s="1"/>
  <c r="J92" i="1"/>
  <c r="O93" i="1" s="1"/>
  <c r="K92" i="1"/>
  <c r="J91" i="1"/>
  <c r="K91" i="1"/>
  <c r="N91" i="1"/>
  <c r="B80" i="4" s="1"/>
  <c r="R91" i="1"/>
  <c r="C80" i="4" s="1"/>
  <c r="S91" i="1"/>
  <c r="T91" i="1" s="1"/>
  <c r="U91" i="1"/>
  <c r="AE91" i="1"/>
  <c r="D86" i="4" l="1"/>
  <c r="Q97" i="1" s="1"/>
  <c r="P92" i="1"/>
  <c r="P91" i="1"/>
  <c r="O92" i="1"/>
  <c r="A23" i="2"/>
  <c r="A12" i="3" s="1"/>
  <c r="A11" i="3"/>
  <c r="F46" i="2"/>
  <c r="F33" i="3" s="1"/>
  <c r="F45" i="2"/>
  <c r="F32" i="3" s="1"/>
  <c r="AE90" i="1"/>
  <c r="N90" i="1"/>
  <c r="B79" i="4" s="1"/>
  <c r="R90" i="1"/>
  <c r="C79" i="4" s="1"/>
  <c r="S90" i="1"/>
  <c r="T90" i="1" s="1"/>
  <c r="U90" i="1"/>
  <c r="J90" i="1"/>
  <c r="K90" i="1"/>
  <c r="AE89" i="1"/>
  <c r="U89" i="1"/>
  <c r="N89" i="1"/>
  <c r="B78" i="4" s="1"/>
  <c r="R89" i="1"/>
  <c r="C78" i="4" s="1"/>
  <c r="S89" i="1"/>
  <c r="T89" i="1" s="1"/>
  <c r="J89" i="1"/>
  <c r="K89" i="1"/>
  <c r="AE88" i="1"/>
  <c r="N88" i="1"/>
  <c r="B77" i="4" s="1"/>
  <c r="D83" i="4" s="1"/>
  <c r="Q94" i="1" s="1"/>
  <c r="R88" i="1"/>
  <c r="C77" i="4" s="1"/>
  <c r="S88" i="1"/>
  <c r="T88" i="1" s="1"/>
  <c r="U88" i="1"/>
  <c r="J88" i="1"/>
  <c r="K88" i="1"/>
  <c r="AE87" i="1"/>
  <c r="N87" i="1"/>
  <c r="B76" i="4" s="1"/>
  <c r="R87" i="1"/>
  <c r="C76" i="4" s="1"/>
  <c r="S87" i="1"/>
  <c r="T87" i="1" s="1"/>
  <c r="U87" i="1"/>
  <c r="J87" i="1"/>
  <c r="K87" i="1"/>
  <c r="AE86" i="1"/>
  <c r="N86" i="1"/>
  <c r="B75" i="4" s="1"/>
  <c r="R86" i="1"/>
  <c r="C75" i="4" s="1"/>
  <c r="S86" i="1"/>
  <c r="T86" i="1" s="1"/>
  <c r="U86" i="1"/>
  <c r="J86" i="1"/>
  <c r="K86" i="1"/>
  <c r="AE85" i="1"/>
  <c r="N85" i="1"/>
  <c r="B74" i="4" s="1"/>
  <c r="R85" i="1"/>
  <c r="C74" i="4" s="1"/>
  <c r="S85" i="1"/>
  <c r="T85" i="1" s="1"/>
  <c r="U85" i="1"/>
  <c r="J85" i="1"/>
  <c r="K85" i="1"/>
  <c r="AE84" i="1"/>
  <c r="N84" i="1"/>
  <c r="B73" i="4" s="1"/>
  <c r="D79" i="4" s="1"/>
  <c r="Q90" i="1" s="1"/>
  <c r="R84" i="1"/>
  <c r="C73" i="4" s="1"/>
  <c r="S84" i="1"/>
  <c r="T84" i="1" s="1"/>
  <c r="U84" i="1"/>
  <c r="J84" i="1"/>
  <c r="K84" i="1"/>
  <c r="AE83" i="1"/>
  <c r="N83" i="1"/>
  <c r="B72" i="4" s="1"/>
  <c r="R83" i="1"/>
  <c r="C72" i="4" s="1"/>
  <c r="S83" i="1"/>
  <c r="T83" i="1" s="1"/>
  <c r="U83" i="1"/>
  <c r="J83" i="1"/>
  <c r="K83" i="1"/>
  <c r="AE82" i="1"/>
  <c r="U82" i="1"/>
  <c r="N82" i="1"/>
  <c r="B71" i="4" s="1"/>
  <c r="R82" i="1"/>
  <c r="C71" i="4" s="1"/>
  <c r="S82" i="1"/>
  <c r="T82" i="1" s="1"/>
  <c r="J82" i="1"/>
  <c r="K82" i="1"/>
  <c r="AE81" i="1"/>
  <c r="C80" i="1"/>
  <c r="B80" i="1"/>
  <c r="R81" i="1" s="1"/>
  <c r="C70" i="4" s="1"/>
  <c r="U80" i="1"/>
  <c r="U81" i="1"/>
  <c r="S81" i="1"/>
  <c r="T81" i="1" s="1"/>
  <c r="J81" i="1"/>
  <c r="K81" i="1"/>
  <c r="AE80" i="1"/>
  <c r="AE79" i="1"/>
  <c r="U79" i="1"/>
  <c r="N79" i="1"/>
  <c r="B68" i="4" s="1"/>
  <c r="R79" i="1"/>
  <c r="C68" i="4" s="1"/>
  <c r="S79" i="1"/>
  <c r="T79" i="1" s="1"/>
  <c r="J79" i="1"/>
  <c r="K79" i="1"/>
  <c r="A79" i="1"/>
  <c r="A68" i="4" s="1"/>
  <c r="AE78" i="1"/>
  <c r="J78" i="1"/>
  <c r="K78" i="1"/>
  <c r="N78" i="1"/>
  <c r="B67" i="4" s="1"/>
  <c r="R78" i="1"/>
  <c r="C67" i="4" s="1"/>
  <c r="S78" i="1"/>
  <c r="T78" i="1" s="1"/>
  <c r="U78" i="1"/>
  <c r="AE77" i="1"/>
  <c r="AE76" i="1"/>
  <c r="U74" i="1"/>
  <c r="U75" i="1"/>
  <c r="U76" i="1"/>
  <c r="U77" i="1"/>
  <c r="N74" i="1"/>
  <c r="B63" i="4" s="1"/>
  <c r="R74" i="1"/>
  <c r="C63" i="4" s="1"/>
  <c r="N75" i="1"/>
  <c r="B64" i="4" s="1"/>
  <c r="R75" i="1"/>
  <c r="C64" i="4" s="1"/>
  <c r="N76" i="1"/>
  <c r="B65" i="4" s="1"/>
  <c r="R76" i="1"/>
  <c r="C65" i="4" s="1"/>
  <c r="N77" i="1"/>
  <c r="B66" i="4" s="1"/>
  <c r="R77" i="1"/>
  <c r="C66" i="4" s="1"/>
  <c r="F77" i="1"/>
  <c r="S77" i="1"/>
  <c r="J77" i="1"/>
  <c r="K77" i="1"/>
  <c r="F76" i="1"/>
  <c r="S76" i="1"/>
  <c r="J76" i="1"/>
  <c r="K76" i="1"/>
  <c r="F75" i="1"/>
  <c r="S75" i="1"/>
  <c r="J75" i="1"/>
  <c r="K75" i="1"/>
  <c r="F74" i="1"/>
  <c r="S74" i="1"/>
  <c r="J74" i="1"/>
  <c r="K74" i="1"/>
  <c r="N73" i="1"/>
  <c r="B62" i="4" s="1"/>
  <c r="R73" i="1"/>
  <c r="C62" i="4" s="1"/>
  <c r="S73" i="1"/>
  <c r="U73" i="1"/>
  <c r="J73" i="1"/>
  <c r="K73" i="1"/>
  <c r="F73" i="1"/>
  <c r="N72" i="1"/>
  <c r="B61" i="4" s="1"/>
  <c r="S72" i="1"/>
  <c r="U72" i="1"/>
  <c r="J72" i="1"/>
  <c r="K72" i="1"/>
  <c r="F72" i="1"/>
  <c r="N71" i="1"/>
  <c r="B60" i="4" s="1"/>
  <c r="S71" i="1"/>
  <c r="U71" i="1"/>
  <c r="F71" i="1"/>
  <c r="B71" i="1"/>
  <c r="A71" i="1"/>
  <c r="A60" i="4" s="1"/>
  <c r="U70" i="1"/>
  <c r="S70" i="1"/>
  <c r="R70" i="1"/>
  <c r="C59" i="4" s="1"/>
  <c r="N70" i="1"/>
  <c r="B59" i="4" s="1"/>
  <c r="K70" i="1"/>
  <c r="J70" i="1"/>
  <c r="O70" i="1" s="1"/>
  <c r="F70" i="1"/>
  <c r="D77" i="4" l="1"/>
  <c r="Q88" i="1" s="1"/>
  <c r="D78" i="4"/>
  <c r="Q89" i="1" s="1"/>
  <c r="D82" i="4"/>
  <c r="Q93" i="1" s="1"/>
  <c r="D59" i="4"/>
  <c r="Q70" i="1" s="1"/>
  <c r="D68" i="4"/>
  <c r="Q79" i="1" s="1"/>
  <c r="D81" i="4"/>
  <c r="Q92" i="1" s="1"/>
  <c r="D84" i="4"/>
  <c r="Q95" i="1" s="1"/>
  <c r="D85" i="4"/>
  <c r="Q96" i="1" s="1"/>
  <c r="D80" i="4"/>
  <c r="Q91" i="1" s="1"/>
  <c r="P79" i="1"/>
  <c r="O84" i="1"/>
  <c r="O88" i="1"/>
  <c r="F48" i="2"/>
  <c r="F35" i="3" s="1"/>
  <c r="O78" i="1"/>
  <c r="P89" i="1"/>
  <c r="P85" i="1"/>
  <c r="O82" i="1"/>
  <c r="P70" i="1"/>
  <c r="F49" i="2"/>
  <c r="F36" i="3" s="1"/>
  <c r="F47" i="2"/>
  <c r="F34" i="3" s="1"/>
  <c r="O79" i="1"/>
  <c r="P83" i="1"/>
  <c r="K80" i="1"/>
  <c r="P86" i="1"/>
  <c r="R80" i="1"/>
  <c r="B96" i="2"/>
  <c r="N80" i="1"/>
  <c r="B69" i="4" s="1"/>
  <c r="P84" i="1"/>
  <c r="A72" i="1"/>
  <c r="A61" i="4" s="1"/>
  <c r="A87" i="2"/>
  <c r="O74" i="1"/>
  <c r="O75" i="1"/>
  <c r="P77" i="1"/>
  <c r="P78" i="1"/>
  <c r="A80" i="1"/>
  <c r="A69" i="4" s="1"/>
  <c r="A95" i="2"/>
  <c r="P87" i="1"/>
  <c r="O89" i="1"/>
  <c r="O90" i="1"/>
  <c r="O91" i="1"/>
  <c r="P90" i="1"/>
  <c r="N81" i="1"/>
  <c r="B70" i="4" s="1"/>
  <c r="D76" i="4" s="1"/>
  <c r="Q87" i="1" s="1"/>
  <c r="C96" i="2"/>
  <c r="O83" i="1"/>
  <c r="R72" i="1"/>
  <c r="B87" i="2"/>
  <c r="S80" i="1"/>
  <c r="T80" i="1" s="1"/>
  <c r="P82" i="1"/>
  <c r="O86" i="1"/>
  <c r="O87" i="1"/>
  <c r="P88" i="1"/>
  <c r="O85" i="1"/>
  <c r="T72" i="1"/>
  <c r="T74" i="1"/>
  <c r="T75" i="1"/>
  <c r="T77" i="1"/>
  <c r="T73" i="1"/>
  <c r="T76" i="1"/>
  <c r="O76" i="1"/>
  <c r="O77" i="1"/>
  <c r="O73" i="1"/>
  <c r="P73" i="1"/>
  <c r="P76" i="1"/>
  <c r="J80" i="1"/>
  <c r="O81" i="1" s="1"/>
  <c r="T70" i="1"/>
  <c r="P75" i="1"/>
  <c r="T71" i="1"/>
  <c r="K71" i="1"/>
  <c r="R71" i="1"/>
  <c r="J71" i="1"/>
  <c r="P74" i="1"/>
  <c r="P71" i="1" l="1"/>
  <c r="C60" i="4"/>
  <c r="P72" i="1"/>
  <c r="C61" i="4"/>
  <c r="D67" i="4" s="1"/>
  <c r="Q78" i="1" s="1"/>
  <c r="P80" i="1"/>
  <c r="C69" i="4"/>
  <c r="D74" i="4" s="1"/>
  <c r="Q85" i="1" s="1"/>
  <c r="P81" i="1"/>
  <c r="D72" i="4"/>
  <c r="Q83" i="1" s="1"/>
  <c r="A74" i="3"/>
  <c r="F84" i="2"/>
  <c r="F71" i="3" s="1"/>
  <c r="B83" i="3"/>
  <c r="P96" i="2"/>
  <c r="N83" i="3" s="1"/>
  <c r="A82" i="3"/>
  <c r="U96" i="2"/>
  <c r="R83" i="3" s="1"/>
  <c r="C83" i="3"/>
  <c r="A81" i="1"/>
  <c r="A70" i="4" s="1"/>
  <c r="A96" i="2"/>
  <c r="F92" i="2" s="1"/>
  <c r="F79" i="3" s="1"/>
  <c r="B74" i="3"/>
  <c r="P87" i="2"/>
  <c r="N74" i="3" s="1"/>
  <c r="O80" i="1"/>
  <c r="A73" i="1"/>
  <c r="A62" i="4" s="1"/>
  <c r="A88" i="2"/>
  <c r="O71" i="1"/>
  <c r="O72" i="1"/>
  <c r="D75" i="4" l="1"/>
  <c r="Q86" i="1" s="1"/>
  <c r="D66" i="4"/>
  <c r="Q77" i="1" s="1"/>
  <c r="D60" i="4"/>
  <c r="Q71" i="1" s="1"/>
  <c r="D64" i="4"/>
  <c r="Q75" i="1" s="1"/>
  <c r="D61" i="4"/>
  <c r="Q72" i="1" s="1"/>
  <c r="D65" i="4"/>
  <c r="Q76" i="1" s="1"/>
  <c r="D63" i="4"/>
  <c r="Q74" i="1" s="1"/>
  <c r="D62" i="4"/>
  <c r="Q73" i="1" s="1"/>
  <c r="D70" i="4"/>
  <c r="Q81" i="1" s="1"/>
  <c r="D71" i="4"/>
  <c r="Q82" i="1" s="1"/>
  <c r="D69" i="4"/>
  <c r="Q80" i="1" s="1"/>
  <c r="D73" i="4"/>
  <c r="Q84" i="1" s="1"/>
  <c r="A75" i="3"/>
  <c r="F85" i="2"/>
  <c r="F72" i="3" s="1"/>
  <c r="A74" i="1"/>
  <c r="A63" i="4" s="1"/>
  <c r="A89" i="2"/>
  <c r="A83" i="3"/>
  <c r="F91" i="2"/>
  <c r="F78" i="3" s="1"/>
  <c r="F93" i="2"/>
  <c r="F80" i="3" s="1"/>
  <c r="A82" i="1"/>
  <c r="A71" i="4" s="1"/>
  <c r="A97" i="2"/>
  <c r="A83" i="1" l="1"/>
  <c r="A72" i="4" s="1"/>
  <c r="A98" i="2"/>
  <c r="A76" i="3"/>
  <c r="F86" i="2"/>
  <c r="F73" i="3" s="1"/>
  <c r="A75" i="1"/>
  <c r="A64" i="4" s="1"/>
  <c r="A90" i="2"/>
  <c r="A84" i="3"/>
  <c r="F94" i="2"/>
  <c r="F81" i="3" s="1"/>
  <c r="A85" i="3" l="1"/>
  <c r="F95" i="2"/>
  <c r="F82" i="3" s="1"/>
  <c r="A77" i="3"/>
  <c r="F87" i="2"/>
  <c r="F74" i="3" s="1"/>
  <c r="A76" i="1"/>
  <c r="A65" i="4" s="1"/>
  <c r="A91" i="2"/>
  <c r="A84" i="1"/>
  <c r="A73" i="4" s="1"/>
  <c r="A99" i="2"/>
  <c r="A86" i="3" l="1"/>
  <c r="F96" i="2"/>
  <c r="F83" i="3" s="1"/>
  <c r="A85" i="1"/>
  <c r="A74" i="4" s="1"/>
  <c r="A100" i="2"/>
  <c r="A78" i="3"/>
  <c r="F88" i="2"/>
  <c r="F75" i="3" s="1"/>
  <c r="A77" i="1"/>
  <c r="A92" i="2"/>
  <c r="A93" i="2" l="1"/>
  <c r="A66" i="4"/>
  <c r="A80" i="3"/>
  <c r="F90" i="2"/>
  <c r="F77" i="3" s="1"/>
  <c r="A86" i="1"/>
  <c r="A75" i="4" s="1"/>
  <c r="A101" i="2"/>
  <c r="A79" i="3"/>
  <c r="F89" i="2"/>
  <c r="F76" i="3" s="1"/>
  <c r="A87" i="3"/>
  <c r="F97" i="2"/>
  <c r="F84" i="3" s="1"/>
  <c r="A88" i="3" l="1"/>
  <c r="F98" i="2"/>
  <c r="F85" i="3" s="1"/>
  <c r="A87" i="1"/>
  <c r="A76" i="4" s="1"/>
  <c r="A102" i="2"/>
  <c r="A88" i="1" l="1"/>
  <c r="A77" i="4" s="1"/>
  <c r="A103" i="2"/>
  <c r="A89" i="3"/>
  <c r="F99" i="2"/>
  <c r="F86" i="3" s="1"/>
  <c r="A90" i="3" l="1"/>
  <c r="F100" i="2"/>
  <c r="F87" i="3" s="1"/>
  <c r="A89" i="1"/>
  <c r="A78" i="4" s="1"/>
  <c r="A104" i="2"/>
  <c r="A91" i="3" l="1"/>
  <c r="F101" i="2"/>
  <c r="F88" i="3" s="1"/>
  <c r="A90" i="1"/>
  <c r="A79" i="4" s="1"/>
  <c r="A105" i="2"/>
  <c r="A92" i="3" l="1"/>
  <c r="F102" i="2"/>
  <c r="F89" i="3" s="1"/>
  <c r="A106" i="2"/>
  <c r="A91" i="1"/>
  <c r="A80" i="4" s="1"/>
  <c r="A92" i="1" l="1"/>
  <c r="A81" i="4" s="1"/>
  <c r="A107" i="2"/>
  <c r="A93" i="3"/>
  <c r="F103" i="2"/>
  <c r="F90" i="3" s="1"/>
  <c r="A94" i="3" l="1"/>
  <c r="F104" i="2"/>
  <c r="F91" i="3" s="1"/>
  <c r="A108" i="2"/>
  <c r="A93" i="1"/>
  <c r="A82" i="4" s="1"/>
  <c r="A95" i="3" l="1"/>
  <c r="F105" i="2"/>
  <c r="F92" i="3" s="1"/>
  <c r="A109" i="2"/>
  <c r="A94" i="1"/>
  <c r="A83" i="4" s="1"/>
  <c r="A95" i="1" l="1"/>
  <c r="A84" i="4" s="1"/>
  <c r="A110" i="2"/>
  <c r="A96" i="3"/>
  <c r="F106" i="2"/>
  <c r="F93" i="3" s="1"/>
  <c r="A97" i="3" l="1"/>
  <c r="F107" i="2"/>
  <c r="F94" i="3" s="1"/>
  <c r="A96" i="1"/>
  <c r="A85" i="4" s="1"/>
  <c r="A111" i="2"/>
  <c r="A112" i="2" l="1"/>
  <c r="A97" i="1"/>
  <c r="A86" i="4" s="1"/>
  <c r="A98" i="3"/>
  <c r="F108" i="2"/>
  <c r="F95" i="3" s="1"/>
  <c r="A113" i="2" l="1"/>
  <c r="A98" i="1"/>
  <c r="A87" i="4" s="1"/>
  <c r="A99" i="3"/>
  <c r="F109" i="2"/>
  <c r="F96" i="3" s="1"/>
  <c r="A114" i="2" l="1"/>
  <c r="A99" i="1"/>
  <c r="A88" i="4" s="1"/>
  <c r="A100" i="3"/>
  <c r="F110" i="2"/>
  <c r="F97" i="3" s="1"/>
  <c r="A100" i="1" l="1"/>
  <c r="A89" i="4" s="1"/>
  <c r="A115" i="2"/>
  <c r="A101" i="3"/>
  <c r="F111" i="2"/>
  <c r="F98" i="3" s="1"/>
  <c r="A102" i="3" l="1"/>
  <c r="F112" i="2"/>
  <c r="F99" i="3" s="1"/>
  <c r="A116" i="2"/>
  <c r="A101" i="1"/>
  <c r="A90" i="4" s="1"/>
  <c r="A102" i="1" l="1"/>
  <c r="A91" i="4" s="1"/>
  <c r="A117" i="2"/>
  <c r="A103" i="3"/>
  <c r="F113" i="2"/>
  <c r="F100" i="3" s="1"/>
  <c r="A104" i="3" l="1"/>
  <c r="F114" i="2"/>
  <c r="F101" i="3" s="1"/>
  <c r="A118" i="2"/>
  <c r="A103" i="1"/>
  <c r="A92" i="4" s="1"/>
  <c r="A119" i="2" l="1"/>
  <c r="A104" i="1"/>
  <c r="A93" i="4" s="1"/>
  <c r="A105" i="3"/>
  <c r="F115" i="2"/>
  <c r="F102" i="3" s="1"/>
  <c r="A105" i="1" l="1"/>
  <c r="A94" i="4" s="1"/>
  <c r="A120" i="2"/>
  <c r="A106" i="3"/>
  <c r="F116" i="2"/>
  <c r="F103" i="3" s="1"/>
  <c r="A107" i="3" l="1"/>
  <c r="F117" i="2"/>
  <c r="F104" i="3" s="1"/>
  <c r="A106" i="1"/>
  <c r="A95" i="4" s="1"/>
  <c r="A121" i="2"/>
  <c r="A108" i="3" l="1"/>
  <c r="F118" i="2"/>
  <c r="F105" i="3" s="1"/>
  <c r="A122" i="2"/>
  <c r="A107" i="1"/>
  <c r="A96" i="4" s="1"/>
  <c r="A108" i="1" l="1"/>
  <c r="A97" i="4" s="1"/>
  <c r="A123" i="2"/>
  <c r="A109" i="3"/>
  <c r="F119" i="2"/>
  <c r="F106" i="3" s="1"/>
  <c r="A110" i="3" l="1"/>
  <c r="F120" i="2"/>
  <c r="F107" i="3" s="1"/>
  <c r="A109" i="1"/>
  <c r="A124" i="2"/>
  <c r="A110" i="1" l="1"/>
  <c r="A98" i="4"/>
  <c r="A111" i="3"/>
  <c r="F121" i="2"/>
  <c r="F108" i="3" s="1"/>
  <c r="A111" i="1" l="1"/>
  <c r="A99" i="4"/>
  <c r="A112" i="1" l="1"/>
  <c r="A100" i="4"/>
  <c r="A113" i="1" l="1"/>
  <c r="A101" i="4"/>
  <c r="A114" i="1" l="1"/>
  <c r="A102" i="4"/>
  <c r="A115" i="1" l="1"/>
  <c r="A103" i="4"/>
  <c r="A116" i="1" l="1"/>
  <c r="A104" i="4"/>
  <c r="A117" i="1" l="1"/>
  <c r="A105" i="4"/>
  <c r="A118" i="1" l="1"/>
  <c r="A106" i="4"/>
  <c r="A119" i="1" l="1"/>
  <c r="A107" i="4"/>
  <c r="A108" i="4" l="1"/>
  <c r="A120" i="1"/>
  <c r="A109" i="4" l="1"/>
  <c r="A121" i="1"/>
  <c r="A110" i="4" l="1"/>
  <c r="A122" i="1"/>
  <c r="A111" i="4" l="1"/>
  <c r="A123" i="1"/>
  <c r="A112" i="4" l="1"/>
  <c r="A124" i="1"/>
  <c r="A125" i="1" l="1"/>
  <c r="A113" i="4"/>
  <c r="A126" i="1" l="1"/>
  <c r="A114" i="4"/>
  <c r="A115" i="4" l="1"/>
  <c r="A127" i="1"/>
  <c r="A128" i="1" l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16" i="4"/>
</calcChain>
</file>

<file path=xl/sharedStrings.xml><?xml version="1.0" encoding="utf-8"?>
<sst xmlns="http://schemas.openxmlformats.org/spreadsheetml/2006/main" count="76" uniqueCount="58">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</sst>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151"/>
  <sheetViews>
    <sheetView tabSelected="1" workbookViewId="0">
      <pane xSplit="1" ySplit="1" topLeftCell="V142" activePane="bottomRight" state="frozen"/>
      <selection pane="topRight" activeCell="B1" sqref="B1"/>
      <selection pane="bottomLeft" activeCell="A2" sqref="A2"/>
      <selection pane="bottomRight" activeCell="W151" sqref="W151"/>
    </sheetView>
  </sheetViews>
  <sheetFormatPr defaultRowHeight="14.5" x14ac:dyDescent="0.35"/>
  <cols>
    <col min="1" max="1" width="9.453125" bestFit="1" customWidth="1"/>
    <col min="2" max="2" width="11" bestFit="1" customWidth="1"/>
    <col min="7" max="7" width="0" hidden="1" customWidth="1"/>
    <col min="12" max="13" width="0" hidden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49</v>
      </c>
      <c r="R1" t="s">
        <v>15</v>
      </c>
      <c r="S1" t="s">
        <v>16</v>
      </c>
      <c r="T1" t="s">
        <v>17</v>
      </c>
      <c r="U1" t="s">
        <v>18</v>
      </c>
      <c r="V1" t="s">
        <v>20</v>
      </c>
      <c r="W1" t="s">
        <v>42</v>
      </c>
      <c r="X1" t="s">
        <v>43</v>
      </c>
      <c r="Y1" t="s">
        <v>21</v>
      </c>
      <c r="Z1" t="s">
        <v>44</v>
      </c>
      <c r="AA1" t="s">
        <v>40</v>
      </c>
      <c r="AB1" t="s">
        <v>45</v>
      </c>
      <c r="AC1" t="s">
        <v>39</v>
      </c>
      <c r="AD1" t="s">
        <v>41</v>
      </c>
      <c r="AE1" t="s">
        <v>46</v>
      </c>
      <c r="AF1" t="s">
        <v>47</v>
      </c>
      <c r="AG1" t="s">
        <v>48</v>
      </c>
      <c r="AH1" t="s">
        <v>50</v>
      </c>
      <c r="AI1" t="s">
        <v>51</v>
      </c>
      <c r="AJ1" t="s">
        <v>52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</row>
    <row r="2" spans="1:44" x14ac:dyDescent="0.35">
      <c r="A2" s="1">
        <v>43898</v>
      </c>
      <c r="C2">
        <v>3</v>
      </c>
      <c r="E2">
        <v>0</v>
      </c>
      <c r="J2" t="s">
        <v>19</v>
      </c>
      <c r="K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44" x14ac:dyDescent="0.35">
      <c r="A3" s="1">
        <v>43899</v>
      </c>
      <c r="C3">
        <v>5</v>
      </c>
      <c r="E3">
        <v>0</v>
      </c>
      <c r="J3" t="s">
        <v>19</v>
      </c>
      <c r="K3" t="s">
        <v>19</v>
      </c>
      <c r="N3">
        <v>2</v>
      </c>
      <c r="U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44" x14ac:dyDescent="0.35">
      <c r="A4" s="1">
        <v>43900</v>
      </c>
      <c r="B4">
        <v>27</v>
      </c>
      <c r="C4">
        <v>13</v>
      </c>
      <c r="E4">
        <v>0</v>
      </c>
      <c r="J4">
        <v>14</v>
      </c>
      <c r="K4" s="2">
        <v>0.48</v>
      </c>
      <c r="N4">
        <v>8</v>
      </c>
      <c r="U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44" x14ac:dyDescent="0.35">
      <c r="A5" s="1">
        <v>43901</v>
      </c>
      <c r="B5">
        <v>35</v>
      </c>
      <c r="C5">
        <v>14</v>
      </c>
      <c r="E5">
        <v>0</v>
      </c>
      <c r="J5">
        <v>21</v>
      </c>
      <c r="K5" s="2">
        <v>0.4</v>
      </c>
      <c r="N5">
        <v>1</v>
      </c>
      <c r="O5">
        <v>7</v>
      </c>
      <c r="U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44" x14ac:dyDescent="0.35">
      <c r="A6" s="1">
        <v>43903</v>
      </c>
      <c r="C6">
        <v>17</v>
      </c>
      <c r="E6">
        <v>0</v>
      </c>
      <c r="J6" t="s">
        <v>19</v>
      </c>
      <c r="K6" t="s">
        <v>19</v>
      </c>
      <c r="N6">
        <v>3</v>
      </c>
      <c r="U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44" x14ac:dyDescent="0.35">
      <c r="A7" s="1">
        <v>43904</v>
      </c>
      <c r="C7">
        <v>18</v>
      </c>
      <c r="E7">
        <v>0</v>
      </c>
      <c r="J7" t="s">
        <v>19</v>
      </c>
      <c r="K7" t="s">
        <v>19</v>
      </c>
      <c r="N7">
        <v>1</v>
      </c>
      <c r="U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44" x14ac:dyDescent="0.35">
      <c r="A8" s="1">
        <v>43908</v>
      </c>
      <c r="C8">
        <v>38</v>
      </c>
      <c r="D8">
        <f>AQ8</f>
        <v>4</v>
      </c>
      <c r="E8">
        <v>0</v>
      </c>
      <c r="J8" t="s">
        <v>19</v>
      </c>
      <c r="K8" t="s">
        <v>19</v>
      </c>
      <c r="N8">
        <v>20</v>
      </c>
      <c r="U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44" x14ac:dyDescent="0.35">
      <c r="A9" s="1">
        <v>43909</v>
      </c>
      <c r="B9">
        <v>686</v>
      </c>
      <c r="C9">
        <v>44</v>
      </c>
      <c r="D9">
        <f t="shared" ref="D9:D72" si="0">AQ9</f>
        <v>8</v>
      </c>
      <c r="E9">
        <v>0</v>
      </c>
      <c r="J9">
        <v>642</v>
      </c>
      <c r="K9" s="2">
        <v>0.06</v>
      </c>
      <c r="N9">
        <v>6</v>
      </c>
      <c r="U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44" x14ac:dyDescent="0.35">
      <c r="A10" s="1">
        <v>43913</v>
      </c>
      <c r="B10">
        <v>2148</v>
      </c>
      <c r="C10">
        <v>105</v>
      </c>
      <c r="D10">
        <f t="shared" si="0"/>
        <v>11</v>
      </c>
      <c r="E10">
        <v>0</v>
      </c>
      <c r="J10">
        <v>2043</v>
      </c>
      <c r="K10" s="2">
        <v>0.05</v>
      </c>
      <c r="N10">
        <v>61</v>
      </c>
      <c r="O10">
        <v>1401</v>
      </c>
      <c r="P10" s="2">
        <v>0.04</v>
      </c>
      <c r="Q10" s="2"/>
      <c r="U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44" x14ac:dyDescent="0.35">
      <c r="A11" s="1">
        <v>43914</v>
      </c>
      <c r="C11" t="s">
        <v>19</v>
      </c>
      <c r="D11">
        <f t="shared" si="0"/>
        <v>13</v>
      </c>
      <c r="E11">
        <v>1</v>
      </c>
      <c r="J11" t="s">
        <v>19</v>
      </c>
      <c r="K11" t="s">
        <v>19</v>
      </c>
      <c r="U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44" x14ac:dyDescent="0.35">
      <c r="A12" s="1">
        <v>43917</v>
      </c>
      <c r="B12">
        <v>3975</v>
      </c>
      <c r="C12">
        <v>235</v>
      </c>
      <c r="D12">
        <f t="shared" si="0"/>
        <v>17</v>
      </c>
      <c r="E12">
        <v>3</v>
      </c>
      <c r="J12">
        <v>3740</v>
      </c>
      <c r="K12" s="2">
        <v>0.06</v>
      </c>
      <c r="U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44" x14ac:dyDescent="0.35">
      <c r="A13" s="1">
        <v>43918</v>
      </c>
      <c r="B13">
        <v>4673</v>
      </c>
      <c r="C13">
        <v>298</v>
      </c>
      <c r="D13">
        <f t="shared" si="0"/>
        <v>21</v>
      </c>
      <c r="E13">
        <v>3</v>
      </c>
      <c r="J13">
        <v>4375</v>
      </c>
      <c r="K13" s="2">
        <v>0.06</v>
      </c>
      <c r="N13">
        <v>63</v>
      </c>
      <c r="O13">
        <v>635</v>
      </c>
      <c r="P13" s="2">
        <v>0.09</v>
      </c>
      <c r="Q13" s="2"/>
      <c r="R13">
        <v>698</v>
      </c>
      <c r="U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44" x14ac:dyDescent="0.35">
      <c r="A14" s="1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J14">
        <v>5013</v>
      </c>
      <c r="K14" s="2">
        <v>0.06</v>
      </c>
      <c r="L14">
        <v>17</v>
      </c>
      <c r="M14">
        <v>185</v>
      </c>
      <c r="N14">
        <v>38</v>
      </c>
      <c r="O14">
        <v>638</v>
      </c>
      <c r="P14" s="2">
        <v>0.06</v>
      </c>
      <c r="Q14" s="2"/>
      <c r="R14">
        <v>676</v>
      </c>
      <c r="T14" s="2">
        <v>0.15</v>
      </c>
      <c r="U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44" x14ac:dyDescent="0.35">
      <c r="A15" s="1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J15">
        <v>6162</v>
      </c>
      <c r="K15" s="2">
        <v>0.06</v>
      </c>
      <c r="L15">
        <v>23</v>
      </c>
      <c r="M15">
        <v>203</v>
      </c>
      <c r="N15">
        <v>88</v>
      </c>
      <c r="O15">
        <v>1149</v>
      </c>
      <c r="P15" s="2">
        <v>7.0000000000000007E-2</v>
      </c>
      <c r="Q15" s="2"/>
      <c r="R15">
        <v>1237</v>
      </c>
      <c r="T15" s="2">
        <v>0.12</v>
      </c>
      <c r="U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44" x14ac:dyDescent="0.35">
      <c r="A16" s="1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J16">
        <v>6888</v>
      </c>
      <c r="K16" s="2">
        <v>7.0000000000000007E-2</v>
      </c>
      <c r="L16">
        <v>33</v>
      </c>
      <c r="M16">
        <v>268</v>
      </c>
      <c r="N16">
        <v>73</v>
      </c>
      <c r="O16">
        <v>726</v>
      </c>
      <c r="P16" s="2">
        <v>0.09</v>
      </c>
      <c r="Q16" s="2"/>
      <c r="R16">
        <v>799</v>
      </c>
      <c r="T16" s="2">
        <v>0.12</v>
      </c>
      <c r="U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J17">
        <v>7304</v>
      </c>
      <c r="K17" s="2">
        <v>7.0000000000000007E-2</v>
      </c>
      <c r="L17">
        <v>183</v>
      </c>
      <c r="M17">
        <v>303</v>
      </c>
      <c r="N17">
        <v>52</v>
      </c>
      <c r="O17">
        <v>416</v>
      </c>
      <c r="P17" s="2">
        <v>0.11</v>
      </c>
      <c r="Q17" s="2"/>
      <c r="R17">
        <v>468</v>
      </c>
      <c r="T17" s="2">
        <v>0.11</v>
      </c>
      <c r="U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J18">
        <v>8054</v>
      </c>
      <c r="K18" s="2">
        <v>7.0000000000000007E-2</v>
      </c>
      <c r="N18">
        <v>65</v>
      </c>
      <c r="O18">
        <v>750</v>
      </c>
      <c r="P18" s="2">
        <v>0.08</v>
      </c>
      <c r="Q18" s="2"/>
      <c r="R18">
        <v>815</v>
      </c>
      <c r="U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L19">
        <v>204</v>
      </c>
      <c r="M19">
        <v>415</v>
      </c>
      <c r="N19">
        <v>85</v>
      </c>
      <c r="O19" t="s">
        <v>19</v>
      </c>
      <c r="P19" t="s">
        <v>19</v>
      </c>
      <c r="Q19" s="8">
        <f>Sheet2!D8</f>
        <v>9.8870658427445135E-2</v>
      </c>
      <c r="R19" t="s">
        <v>19</v>
      </c>
      <c r="T19" s="2">
        <v>0.11</v>
      </c>
      <c r="U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J20">
        <v>9454</v>
      </c>
      <c r="K20" s="2">
        <v>0.08</v>
      </c>
      <c r="L20">
        <v>213</v>
      </c>
      <c r="M20">
        <v>488</v>
      </c>
      <c r="N20">
        <v>172</v>
      </c>
      <c r="O20">
        <v>1400</v>
      </c>
      <c r="P20" s="2">
        <v>0.11</v>
      </c>
      <c r="Q20" s="8">
        <f>Sheet2!D9</f>
        <v>0.10292796838512663</v>
      </c>
      <c r="R20">
        <v>1572</v>
      </c>
      <c r="T20" s="2">
        <v>0.11</v>
      </c>
      <c r="U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J21">
        <v>9973</v>
      </c>
      <c r="K21" s="2">
        <v>0.08</v>
      </c>
      <c r="L21">
        <v>235</v>
      </c>
      <c r="M21">
        <v>542</v>
      </c>
      <c r="N21">
        <v>82</v>
      </c>
      <c r="O21">
        <v>519</v>
      </c>
      <c r="P21" s="2">
        <v>0.14000000000000001</v>
      </c>
      <c r="Q21" s="8">
        <f>Sheet2!D10</f>
        <v>0.11234522942461762</v>
      </c>
      <c r="R21">
        <v>601</v>
      </c>
      <c r="T21" s="2">
        <v>0.1</v>
      </c>
      <c r="U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J22">
        <v>10653</v>
      </c>
      <c r="K22" s="2">
        <v>0.08</v>
      </c>
      <c r="L22">
        <v>251</v>
      </c>
      <c r="M22">
        <v>596</v>
      </c>
      <c r="N22">
        <v>78</v>
      </c>
      <c r="O22">
        <v>680</v>
      </c>
      <c r="P22" s="2">
        <v>0.1</v>
      </c>
      <c r="Q22" s="8">
        <f>Sheet2!D11</f>
        <v>0.1210851785358069</v>
      </c>
      <c r="R22">
        <v>758</v>
      </c>
      <c r="T22" s="2">
        <v>0.1</v>
      </c>
      <c r="U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J23">
        <v>11670</v>
      </c>
      <c r="K23" s="2">
        <v>0.08</v>
      </c>
      <c r="L23">
        <v>298</v>
      </c>
      <c r="M23">
        <v>646</v>
      </c>
      <c r="N23">
        <v>102</v>
      </c>
      <c r="O23">
        <v>1017</v>
      </c>
      <c r="P23" s="2">
        <v>0.09</v>
      </c>
      <c r="Q23" s="8">
        <f>Sheet2!D12</f>
        <v>0.11925745359084942</v>
      </c>
      <c r="R23">
        <v>1119</v>
      </c>
      <c r="T23" s="2">
        <v>0.1</v>
      </c>
      <c r="U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J24">
        <v>12821</v>
      </c>
      <c r="K24" s="2">
        <v>0.08</v>
      </c>
      <c r="N24">
        <v>97</v>
      </c>
      <c r="O24">
        <v>1151</v>
      </c>
      <c r="P24" s="2">
        <v>0.08</v>
      </c>
      <c r="Q24" s="8">
        <f>Sheet2!D13</f>
        <v>0.11140193031244888</v>
      </c>
      <c r="R24">
        <v>1248</v>
      </c>
      <c r="T24" s="2">
        <v>0.11</v>
      </c>
      <c r="U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J25">
        <v>13703</v>
      </c>
      <c r="K25" s="2">
        <v>0.08</v>
      </c>
      <c r="N25">
        <v>125</v>
      </c>
      <c r="O25">
        <v>882</v>
      </c>
      <c r="P25" s="2">
        <v>0.12</v>
      </c>
      <c r="Q25" s="8">
        <f>Sheet2!D14</f>
        <v>0.11752577319587629</v>
      </c>
      <c r="R25">
        <v>1007</v>
      </c>
      <c r="U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J26">
        <v>14565</v>
      </c>
      <c r="K26" s="2">
        <v>0.09</v>
      </c>
      <c r="N26">
        <v>118</v>
      </c>
      <c r="O26">
        <v>862</v>
      </c>
      <c r="P26" s="2">
        <v>0.12</v>
      </c>
      <c r="Q26" s="8">
        <f>Sheet2!D15</f>
        <v>0.10624571036376115</v>
      </c>
      <c r="R26">
        <v>980</v>
      </c>
      <c r="T26" s="2">
        <v>0.09</v>
      </c>
      <c r="U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J27">
        <v>15622</v>
      </c>
      <c r="K27" s="2">
        <v>0.09</v>
      </c>
      <c r="N27">
        <v>122</v>
      </c>
      <c r="O27">
        <v>1057</v>
      </c>
      <c r="P27" s="2">
        <v>0.1</v>
      </c>
      <c r="Q27" s="8">
        <f>Sheet2!D16</f>
        <v>0.10504933255948927</v>
      </c>
      <c r="R27">
        <v>1179</v>
      </c>
      <c r="S27">
        <v>802</v>
      </c>
      <c r="T27" s="2">
        <v>0.15</v>
      </c>
      <c r="U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J28">
        <v>16005</v>
      </c>
      <c r="K28" s="2">
        <v>0.09</v>
      </c>
      <c r="N28">
        <v>77</v>
      </c>
      <c r="O28">
        <v>383</v>
      </c>
      <c r="P28" s="2">
        <v>0.17</v>
      </c>
      <c r="Q28" s="8">
        <f>Sheet2!D17</f>
        <v>0.10650274033476521</v>
      </c>
      <c r="R28">
        <v>460</v>
      </c>
      <c r="S28">
        <v>805</v>
      </c>
      <c r="T28" s="2">
        <v>0.16</v>
      </c>
      <c r="U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J29">
        <v>16986</v>
      </c>
      <c r="K29" s="2">
        <v>0.09</v>
      </c>
      <c r="N29">
        <v>123</v>
      </c>
      <c r="O29">
        <v>981</v>
      </c>
      <c r="P29" s="2">
        <v>0.11</v>
      </c>
      <c r="Q29" s="8">
        <f>Sheet2!D18</f>
        <v>0.10765112019163027</v>
      </c>
      <c r="R29">
        <v>1104</v>
      </c>
      <c r="S29">
        <v>877</v>
      </c>
      <c r="T29" s="2">
        <v>0.16</v>
      </c>
      <c r="U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J30">
        <v>17467</v>
      </c>
      <c r="K30" s="2">
        <v>0.1</v>
      </c>
      <c r="N30">
        <v>189</v>
      </c>
      <c r="O30">
        <v>481</v>
      </c>
      <c r="P30" s="2">
        <v>0.28000000000000003</v>
      </c>
      <c r="Q30" s="8">
        <f>Sheet2!D19</f>
        <v>0.12800842358604092</v>
      </c>
      <c r="R30">
        <v>670</v>
      </c>
      <c r="S30">
        <v>1060</v>
      </c>
      <c r="T30" s="2">
        <v>0.15</v>
      </c>
      <c r="U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J31">
        <v>17874</v>
      </c>
      <c r="K31" s="2">
        <v>0.1</v>
      </c>
      <c r="N31">
        <v>96</v>
      </c>
      <c r="O31">
        <v>407</v>
      </c>
      <c r="P31" s="2">
        <v>0.19</v>
      </c>
      <c r="Q31" s="8">
        <f>Sheet2!D20</f>
        <v>0.14399457902761309</v>
      </c>
      <c r="R31">
        <v>503</v>
      </c>
      <c r="S31">
        <v>1044</v>
      </c>
      <c r="T31" s="2">
        <v>0.16</v>
      </c>
      <c r="U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J32">
        <v>18534</v>
      </c>
      <c r="K32" s="2">
        <v>0.1</v>
      </c>
      <c r="N32">
        <v>146</v>
      </c>
      <c r="O32">
        <v>660</v>
      </c>
      <c r="P32" s="2">
        <v>0.18</v>
      </c>
      <c r="Q32" s="8">
        <f>Sheet2!D21</f>
        <v>0.15275341985268326</v>
      </c>
      <c r="R32">
        <v>806</v>
      </c>
      <c r="S32">
        <v>1094</v>
      </c>
      <c r="U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J33">
        <v>19460</v>
      </c>
      <c r="K33" s="2">
        <v>0.11</v>
      </c>
      <c r="N33">
        <v>191</v>
      </c>
      <c r="O33">
        <v>926</v>
      </c>
      <c r="P33" s="2">
        <v>0.17</v>
      </c>
      <c r="Q33" s="8">
        <f>Sheet2!D22</f>
        <v>0.16167151909573557</v>
      </c>
      <c r="R33">
        <v>1117</v>
      </c>
      <c r="S33">
        <v>1261</v>
      </c>
      <c r="U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J34">
        <v>20434</v>
      </c>
      <c r="K34" s="2">
        <v>0.11</v>
      </c>
      <c r="N34">
        <v>181</v>
      </c>
      <c r="O34">
        <v>974</v>
      </c>
      <c r="P34" s="2">
        <v>0.16</v>
      </c>
      <c r="Q34" s="8">
        <f>Sheet2!D23</f>
        <v>0.17248495270851247</v>
      </c>
      <c r="R34">
        <v>1155</v>
      </c>
      <c r="S34">
        <v>1344</v>
      </c>
      <c r="T34" s="2">
        <v>0.14000000000000001</v>
      </c>
      <c r="U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J35">
        <v>21648</v>
      </c>
      <c r="K35" s="2">
        <v>0.12</v>
      </c>
      <c r="N35">
        <v>389</v>
      </c>
      <c r="O35">
        <v>1214</v>
      </c>
      <c r="P35" s="2">
        <v>0.24</v>
      </c>
      <c r="Q35" s="8">
        <f>Sheet2!D24</f>
        <v>0.18899108939350387</v>
      </c>
      <c r="R35">
        <v>1603</v>
      </c>
      <c r="S35">
        <v>1656</v>
      </c>
      <c r="T35" s="2">
        <v>0.12</v>
      </c>
      <c r="U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J36">
        <v>22661</v>
      </c>
      <c r="K36" s="2">
        <v>0.12</v>
      </c>
      <c r="N36">
        <v>257</v>
      </c>
      <c r="O36">
        <v>1013</v>
      </c>
      <c r="P36" s="2">
        <v>0.2</v>
      </c>
      <c r="Q36" s="8">
        <f>Sheet2!D25</f>
        <v>0.20339696799550813</v>
      </c>
      <c r="R36">
        <v>1270</v>
      </c>
      <c r="S36">
        <v>1845</v>
      </c>
      <c r="T36" s="2">
        <v>0.12</v>
      </c>
      <c r="U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J37">
        <v>23974</v>
      </c>
      <c r="K37" s="2">
        <v>0.13</v>
      </c>
      <c r="N37">
        <v>482</v>
      </c>
      <c r="O37">
        <v>1313</v>
      </c>
      <c r="P37" s="2">
        <v>0.27</v>
      </c>
      <c r="Q37" s="8">
        <f>Sheet2!D26</f>
        <v>0.21117711237725784</v>
      </c>
      <c r="R37">
        <v>1795</v>
      </c>
      <c r="S37">
        <v>2265</v>
      </c>
      <c r="T37" s="2">
        <v>0.09</v>
      </c>
      <c r="U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J38">
        <v>24496</v>
      </c>
      <c r="K38" s="2">
        <v>0.13</v>
      </c>
      <c r="N38">
        <v>107</v>
      </c>
      <c r="O38">
        <v>522</v>
      </c>
      <c r="P38" s="2">
        <v>0.17</v>
      </c>
      <c r="Q38" s="8">
        <f>Sheet2!D27</f>
        <v>0.20931343283582091</v>
      </c>
      <c r="R38">
        <v>629</v>
      </c>
      <c r="S38">
        <v>2230</v>
      </c>
      <c r="T38" s="2">
        <v>0.12</v>
      </c>
      <c r="U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J39">
        <v>25338</v>
      </c>
      <c r="K39" s="2">
        <v>0.13</v>
      </c>
      <c r="N39">
        <v>176</v>
      </c>
      <c r="O39">
        <v>842</v>
      </c>
      <c r="P39" s="2">
        <v>0.17</v>
      </c>
      <c r="Q39" s="8">
        <f>Sheet2!D28</f>
        <v>0.20763945499010131</v>
      </c>
      <c r="R39">
        <v>1018</v>
      </c>
      <c r="S39">
        <v>2336</v>
      </c>
      <c r="T39" s="2">
        <v>0.12</v>
      </c>
      <c r="U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J40">
        <v>27528</v>
      </c>
      <c r="K40" s="2">
        <v>0.14000000000000001</v>
      </c>
      <c r="N40">
        <v>521</v>
      </c>
      <c r="O40">
        <v>2190</v>
      </c>
      <c r="P40" s="2">
        <v>0.19</v>
      </c>
      <c r="Q40" s="8">
        <f>Sheet2!D29</f>
        <v>0.2075434633140163</v>
      </c>
      <c r="R40">
        <v>2711</v>
      </c>
      <c r="S40">
        <v>2734</v>
      </c>
      <c r="U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J41">
        <v>29258</v>
      </c>
      <c r="K41" s="2">
        <v>0.15</v>
      </c>
      <c r="N41">
        <v>647</v>
      </c>
      <c r="O41">
        <v>1730</v>
      </c>
      <c r="P41" s="2">
        <v>0.27</v>
      </c>
      <c r="Q41" s="8">
        <f>Sheet2!D30</f>
        <v>0.22616855213540296</v>
      </c>
      <c r="R41">
        <v>2377</v>
      </c>
      <c r="S41">
        <v>3258</v>
      </c>
      <c r="T41" s="2">
        <v>0.09</v>
      </c>
      <c r="U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J42">
        <v>30614</v>
      </c>
      <c r="K42" s="2">
        <v>0.15</v>
      </c>
      <c r="N42">
        <v>384</v>
      </c>
      <c r="O42">
        <v>1356</v>
      </c>
      <c r="P42" s="2">
        <v>0.22</v>
      </c>
      <c r="Q42" s="8">
        <f>Sheet2!D31</f>
        <v>0.22305025996533795</v>
      </c>
      <c r="R42">
        <v>1740</v>
      </c>
      <c r="S42">
        <v>3458</v>
      </c>
      <c r="T42" s="2">
        <v>0.08</v>
      </c>
      <c r="U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J43">
        <v>32282</v>
      </c>
      <c r="K43" s="2">
        <v>0.15</v>
      </c>
      <c r="N43">
        <v>392</v>
      </c>
      <c r="O43">
        <v>1668</v>
      </c>
      <c r="P43" s="2">
        <v>0.19</v>
      </c>
      <c r="Q43" s="8">
        <f>Sheet2!D32</f>
        <v>0.2197080291970803</v>
      </c>
      <c r="R43">
        <v>2060</v>
      </c>
      <c r="S43">
        <v>3720</v>
      </c>
      <c r="T43" s="2">
        <v>0.08</v>
      </c>
      <c r="U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J44">
        <v>33447</v>
      </c>
      <c r="K44" s="2">
        <v>0.16</v>
      </c>
      <c r="N44">
        <v>508</v>
      </c>
      <c r="O44">
        <v>1165</v>
      </c>
      <c r="P44" s="2">
        <v>0.3</v>
      </c>
      <c r="Q44" s="8">
        <f>Sheet2!D33</f>
        <v>0.22403342070773263</v>
      </c>
      <c r="R44">
        <v>1673</v>
      </c>
      <c r="S44">
        <v>4076</v>
      </c>
      <c r="T44" s="2">
        <v>7.0000000000000007E-2</v>
      </c>
      <c r="U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J45">
        <v>34494</v>
      </c>
      <c r="K45" s="2">
        <v>0.17</v>
      </c>
      <c r="N45">
        <v>467</v>
      </c>
      <c r="O45">
        <v>1047</v>
      </c>
      <c r="P45" s="2">
        <v>0.31</v>
      </c>
      <c r="Q45" s="8">
        <f>Sheet2!D34</f>
        <v>0.23638585503704271</v>
      </c>
      <c r="R45">
        <v>1514</v>
      </c>
      <c r="S45">
        <v>4267</v>
      </c>
      <c r="T45" s="2">
        <v>0.08</v>
      </c>
      <c r="U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J46">
        <v>35522</v>
      </c>
      <c r="K46" s="2">
        <v>0.17</v>
      </c>
      <c r="N46">
        <v>302</v>
      </c>
      <c r="O46">
        <v>1028</v>
      </c>
      <c r="P46" s="2">
        <v>0.23</v>
      </c>
      <c r="Q46" s="8">
        <f>Sheet2!D35</f>
        <v>0.2402834763148079</v>
      </c>
      <c r="R46">
        <v>1330</v>
      </c>
      <c r="S46">
        <v>4286</v>
      </c>
      <c r="T46" s="2">
        <v>0.08</v>
      </c>
      <c r="U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J47">
        <v>37709</v>
      </c>
      <c r="K47" s="2">
        <v>0.17</v>
      </c>
      <c r="N47">
        <v>739</v>
      </c>
      <c r="O47">
        <v>2187</v>
      </c>
      <c r="P47" s="2">
        <v>0.25</v>
      </c>
      <c r="Q47" s="8">
        <f>Sheet2!D36</f>
        <v>0.25249632892804696</v>
      </c>
      <c r="R47">
        <v>2926</v>
      </c>
      <c r="S47">
        <v>4815</v>
      </c>
      <c r="T47" s="2">
        <v>7.0000000000000007E-2</v>
      </c>
      <c r="U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J48">
        <v>41086</v>
      </c>
      <c r="K48" s="2">
        <v>0.17</v>
      </c>
      <c r="N48">
        <v>757</v>
      </c>
      <c r="O48">
        <v>3377</v>
      </c>
      <c r="P48" s="2">
        <v>0.18</v>
      </c>
      <c r="Q48" s="8">
        <f>Sheet2!D37</f>
        <v>0.23079924562658516</v>
      </c>
      <c r="R48">
        <v>4134</v>
      </c>
      <c r="S48">
        <v>5567</v>
      </c>
      <c r="T48" s="2">
        <v>0.06</v>
      </c>
      <c r="U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J49">
        <v>44017</v>
      </c>
      <c r="K49" s="2">
        <v>0.17</v>
      </c>
      <c r="N49">
        <v>528</v>
      </c>
      <c r="O49">
        <v>2931</v>
      </c>
      <c r="P49" s="2">
        <v>0.15</v>
      </c>
      <c r="Q49" s="8">
        <f>Sheet2!D38</f>
        <v>0.21601544220870378</v>
      </c>
      <c r="R49">
        <v>3459</v>
      </c>
      <c r="S49">
        <v>5660</v>
      </c>
      <c r="T49" s="2">
        <v>7.0000000000000007E-2</v>
      </c>
      <c r="U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J50">
        <v>47458</v>
      </c>
      <c r="K50" s="2">
        <v>0.17</v>
      </c>
      <c r="N50">
        <v>534</v>
      </c>
      <c r="O50">
        <v>3441</v>
      </c>
      <c r="P50" s="2">
        <v>0.13</v>
      </c>
      <c r="Q50" s="8">
        <f>Sheet2!D39</f>
        <v>0.20172531692178214</v>
      </c>
      <c r="R50">
        <v>3975</v>
      </c>
      <c r="S50">
        <v>6029</v>
      </c>
      <c r="T50" s="2">
        <v>0.06</v>
      </c>
      <c r="U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J51">
        <v>50458</v>
      </c>
      <c r="K51" s="2">
        <v>0.17</v>
      </c>
      <c r="N51">
        <v>408</v>
      </c>
      <c r="O51">
        <v>3000</v>
      </c>
      <c r="P51" s="2">
        <v>0.12</v>
      </c>
      <c r="Q51" s="8">
        <f>Sheet2!D40</f>
        <v>0.18003470548539477</v>
      </c>
      <c r="R51">
        <v>3408</v>
      </c>
      <c r="S51">
        <v>6332</v>
      </c>
      <c r="T51" s="2">
        <v>0.06</v>
      </c>
      <c r="U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J52">
        <v>52767</v>
      </c>
      <c r="K52" s="2">
        <v>0.16</v>
      </c>
      <c r="N52">
        <v>293</v>
      </c>
      <c r="O52">
        <v>2309</v>
      </c>
      <c r="P52" s="2">
        <v>0.11</v>
      </c>
      <c r="Q52" s="8">
        <f>Sheet2!D41</f>
        <v>0.16309425666391866</v>
      </c>
      <c r="R52">
        <v>2602</v>
      </c>
      <c r="S52">
        <v>6382</v>
      </c>
      <c r="T52" s="2">
        <v>0.06</v>
      </c>
      <c r="U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J53">
        <v>55368</v>
      </c>
      <c r="K53" s="2">
        <v>0.17</v>
      </c>
      <c r="N53">
        <v>655</v>
      </c>
      <c r="O53">
        <v>2601</v>
      </c>
      <c r="P53" s="2">
        <v>0.2</v>
      </c>
      <c r="Q53" s="8">
        <f>Sheet2!D42</f>
        <v>0.16473063973063973</v>
      </c>
      <c r="R53">
        <v>3256</v>
      </c>
      <c r="S53">
        <v>6562</v>
      </c>
      <c r="T53" s="2">
        <v>0.06</v>
      </c>
      <c r="U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J54">
        <v>58804</v>
      </c>
      <c r="K54" s="2">
        <v>0.16</v>
      </c>
      <c r="N54">
        <v>398</v>
      </c>
      <c r="O54">
        <v>3436</v>
      </c>
      <c r="P54" s="2">
        <v>0.1</v>
      </c>
      <c r="Q54" s="8">
        <f>Sheet2!D43</f>
        <v>0.14484352197178532</v>
      </c>
      <c r="R54">
        <v>3834</v>
      </c>
      <c r="S54">
        <v>6529</v>
      </c>
      <c r="T54" s="2">
        <v>0.06</v>
      </c>
      <c r="U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J55">
        <v>59805</v>
      </c>
      <c r="K55" s="2">
        <v>0.16</v>
      </c>
      <c r="N55">
        <v>214</v>
      </c>
      <c r="O55">
        <v>1001</v>
      </c>
      <c r="P55" s="2">
        <v>0.18</v>
      </c>
      <c r="Q55" s="8">
        <f>Sheet2!D44</f>
        <v>0.13931675019541129</v>
      </c>
      <c r="R55">
        <v>1215</v>
      </c>
      <c r="S55">
        <v>6408</v>
      </c>
      <c r="T55" s="2">
        <v>0.06</v>
      </c>
      <c r="U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J56">
        <v>62215</v>
      </c>
      <c r="K56" s="2">
        <v>0.16</v>
      </c>
      <c r="N56">
        <v>288</v>
      </c>
      <c r="O56">
        <v>2410</v>
      </c>
      <c r="P56" s="2">
        <v>0.11</v>
      </c>
      <c r="Q56" s="8">
        <f>Sheet2!D45</f>
        <v>0.13293310463121785</v>
      </c>
      <c r="R56">
        <v>2698</v>
      </c>
      <c r="S56">
        <v>6540</v>
      </c>
      <c r="T56" s="2">
        <v>0.06</v>
      </c>
      <c r="U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J57">
        <v>65419</v>
      </c>
      <c r="K57" s="2">
        <v>0.16</v>
      </c>
      <c r="N57">
        <v>414</v>
      </c>
      <c r="O57">
        <v>3204</v>
      </c>
      <c r="P57" s="2">
        <v>0.11</v>
      </c>
      <c r="Q57" s="8">
        <f>Sheet2!D46</f>
        <v>0.12941689690271921</v>
      </c>
      <c r="R57">
        <v>3618</v>
      </c>
      <c r="S57">
        <v>6853</v>
      </c>
      <c r="T57" s="2">
        <v>0.06</v>
      </c>
      <c r="U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J58">
        <v>68376</v>
      </c>
      <c r="K58" s="2">
        <v>0.16</v>
      </c>
      <c r="N58">
        <v>539</v>
      </c>
      <c r="O58">
        <v>2957</v>
      </c>
      <c r="P58" s="2">
        <v>0.15</v>
      </c>
      <c r="Q58" s="8">
        <f>Sheet2!D47</f>
        <v>0.13518992229354698</v>
      </c>
      <c r="R58">
        <v>3496</v>
      </c>
      <c r="S58">
        <v>7005</v>
      </c>
      <c r="T58" s="2">
        <v>0.05</v>
      </c>
      <c r="U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J59">
        <v>72430</v>
      </c>
      <c r="K59" s="2">
        <v>0.16</v>
      </c>
      <c r="N59">
        <v>377</v>
      </c>
      <c r="O59">
        <v>4054</v>
      </c>
      <c r="P59" s="2">
        <v>0.09</v>
      </c>
      <c r="Q59" s="8">
        <f>Sheet2!D48</f>
        <v>0.12794926379279759</v>
      </c>
      <c r="R59">
        <v>4431</v>
      </c>
      <c r="S59">
        <v>7029</v>
      </c>
      <c r="T59" s="2">
        <v>0.06</v>
      </c>
      <c r="U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J60">
        <v>75619</v>
      </c>
      <c r="K60" s="2">
        <v>0.15</v>
      </c>
      <c r="N60">
        <v>386</v>
      </c>
      <c r="O60">
        <v>3189</v>
      </c>
      <c r="P60" s="2">
        <v>0.11</v>
      </c>
      <c r="Q60" s="8">
        <f>Sheet2!D49</f>
        <v>0.11440066471334237</v>
      </c>
      <c r="R60">
        <v>3575</v>
      </c>
      <c r="S60">
        <v>7126</v>
      </c>
      <c r="T60" s="2">
        <v>0.06</v>
      </c>
      <c r="U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J61">
        <v>79507</v>
      </c>
      <c r="K61" s="2">
        <v>0.15</v>
      </c>
      <c r="N61">
        <v>374</v>
      </c>
      <c r="O61">
        <v>3888</v>
      </c>
      <c r="P61" s="2">
        <v>0.09</v>
      </c>
      <c r="Q61" s="8">
        <f>Sheet2!D50</f>
        <v>0.11126851255634257</v>
      </c>
      <c r="R61">
        <v>4262</v>
      </c>
      <c r="S61">
        <v>7152</v>
      </c>
      <c r="T61" s="2">
        <v>0.05</v>
      </c>
      <c r="U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J62">
        <v>81972</v>
      </c>
      <c r="K62" s="2">
        <v>0.15</v>
      </c>
      <c r="N62">
        <v>279</v>
      </c>
      <c r="O62">
        <v>2465</v>
      </c>
      <c r="P62" s="2">
        <v>0.1</v>
      </c>
      <c r="Q62" s="8">
        <f>Sheet2!D51</f>
        <v>0.10703351595230422</v>
      </c>
      <c r="R62">
        <v>2744</v>
      </c>
      <c r="S62">
        <v>7055</v>
      </c>
      <c r="T62" s="2">
        <v>0.05</v>
      </c>
      <c r="U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J63">
        <v>85590</v>
      </c>
      <c r="K63" s="2">
        <v>0.15</v>
      </c>
      <c r="N63">
        <v>323</v>
      </c>
      <c r="O63">
        <v>3618</v>
      </c>
      <c r="P63" s="2">
        <v>0.08</v>
      </c>
      <c r="Q63" s="8">
        <f>Sheet2!D52</f>
        <v>0.10327233667088656</v>
      </c>
      <c r="R63">
        <v>3941</v>
      </c>
      <c r="S63">
        <v>7146</v>
      </c>
      <c r="T63" s="2">
        <v>0.05</v>
      </c>
      <c r="U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J64">
        <v>88193</v>
      </c>
      <c r="K64" s="2">
        <v>0.14000000000000001</v>
      </c>
      <c r="N64">
        <v>304</v>
      </c>
      <c r="O64">
        <v>2603</v>
      </c>
      <c r="P64" s="2">
        <v>0.1</v>
      </c>
      <c r="Q64" s="8">
        <f>Sheet2!D53</f>
        <v>0.10182994163117211</v>
      </c>
      <c r="R64">
        <v>2907</v>
      </c>
      <c r="S64">
        <v>7276</v>
      </c>
      <c r="T64" s="2">
        <v>0.05</v>
      </c>
      <c r="U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J65">
        <v>91900</v>
      </c>
      <c r="K65" s="2">
        <v>0.14000000000000001</v>
      </c>
      <c r="N65">
        <v>341</v>
      </c>
      <c r="O65">
        <v>3707</v>
      </c>
      <c r="P65" s="2">
        <v>0.08</v>
      </c>
      <c r="Q65" s="8">
        <f>Sheet2!D54</f>
        <v>9.2017909526015129E-2</v>
      </c>
      <c r="R65">
        <v>4048</v>
      </c>
      <c r="S65">
        <v>7082</v>
      </c>
      <c r="T65" s="2">
        <v>0.05</v>
      </c>
      <c r="U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J66">
        <v>94679</v>
      </c>
      <c r="K66" s="2">
        <v>0.14000000000000001</v>
      </c>
      <c r="N66">
        <v>238</v>
      </c>
      <c r="O66">
        <v>2779</v>
      </c>
      <c r="P66" s="2">
        <v>0.08</v>
      </c>
      <c r="Q66" s="8">
        <f>Sheet2!D55</f>
        <v>9.1655099207969298E-2</v>
      </c>
      <c r="R66">
        <v>3017</v>
      </c>
      <c r="S66">
        <v>6915</v>
      </c>
      <c r="T66" s="2">
        <v>0.06</v>
      </c>
      <c r="U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J67">
        <v>99077</v>
      </c>
      <c r="K67" s="2">
        <v>0.14000000000000001</v>
      </c>
      <c r="N67">
        <v>420</v>
      </c>
      <c r="O67">
        <v>4398</v>
      </c>
      <c r="P67" s="2">
        <v>0.09</v>
      </c>
      <c r="Q67" s="8">
        <f>Sheet2!D56</f>
        <v>8.8549559000660527E-2</v>
      </c>
      <c r="R67">
        <v>4818</v>
      </c>
      <c r="S67">
        <v>7046</v>
      </c>
      <c r="T67" s="2">
        <v>0.05</v>
      </c>
      <c r="U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J68">
        <v>103054</v>
      </c>
      <c r="K68" s="2">
        <v>0.14000000000000001</v>
      </c>
      <c r="N68">
        <v>461</v>
      </c>
      <c r="O68">
        <v>3977</v>
      </c>
      <c r="P68" s="2">
        <v>0.1</v>
      </c>
      <c r="Q68" s="8">
        <f>Sheet2!D57</f>
        <v>9.130552232470189E-2</v>
      </c>
      <c r="R68">
        <v>4438</v>
      </c>
      <c r="S68">
        <v>7162</v>
      </c>
      <c r="T68" s="2">
        <v>0.05</v>
      </c>
      <c r="U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J69">
        <v>106223</v>
      </c>
      <c r="K69" s="2">
        <v>0.14000000000000001</v>
      </c>
      <c r="N69">
        <v>352</v>
      </c>
      <c r="O69">
        <v>3169</v>
      </c>
      <c r="P69" s="2">
        <v>0.1</v>
      </c>
      <c r="Q69" s="8">
        <f>Sheet2!D58</f>
        <v>9.1382540277257396E-2</v>
      </c>
      <c r="R69">
        <v>3521</v>
      </c>
      <c r="S69">
        <v>7136</v>
      </c>
      <c r="T69" s="2">
        <v>0.04</v>
      </c>
      <c r="U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">
        <v>43974</v>
      </c>
      <c r="B70">
        <v>127571</v>
      </c>
      <c r="C70">
        <v>17213</v>
      </c>
      <c r="D70">
        <f t="shared" si="0"/>
        <v>9933</v>
      </c>
      <c r="E70">
        <v>449</v>
      </c>
      <c r="F70">
        <f t="shared" ref="F70:F77" si="1">G70</f>
        <v>363</v>
      </c>
      <c r="G70">
        <v>363</v>
      </c>
      <c r="H70">
        <v>114</v>
      </c>
      <c r="J70">
        <f t="shared" ref="J70:J101" si="2">B70-C70</f>
        <v>110358</v>
      </c>
      <c r="K70" s="3">
        <f t="shared" ref="K70:K101" si="3">C70/B70</f>
        <v>0.13492878475515596</v>
      </c>
      <c r="N70">
        <f t="shared" ref="N70:N101" si="4">C70-C69</f>
        <v>446</v>
      </c>
      <c r="O70">
        <f t="shared" ref="O70:O101" si="5">J70-J69</f>
        <v>4135</v>
      </c>
      <c r="P70" s="3">
        <f t="shared" ref="P70:P101" si="6">N70/R70</f>
        <v>9.7358655315433307E-2</v>
      </c>
      <c r="Q70" s="8">
        <f>Sheet2!D59</f>
        <v>9.3743139407244783E-2</v>
      </c>
      <c r="R70">
        <f t="shared" ref="R70:R101" si="7">B70-B69</f>
        <v>4581</v>
      </c>
      <c r="S70">
        <f t="shared" ref="S70:S101" si="8">C70-D70-E70</f>
        <v>6831</v>
      </c>
      <c r="T70" s="3">
        <f t="shared" ref="T70:T101" si="9">F70/S70</f>
        <v>5.3140096618357488E-2</v>
      </c>
      <c r="U70">
        <f t="shared" ref="U70:U101" si="10">E70-E69</f>
        <v>5</v>
      </c>
      <c r="AO70">
        <f>Sheet1!M70</f>
        <v>118622</v>
      </c>
      <c r="AP70">
        <f>Sheet1!Q70</f>
        <v>17133</v>
      </c>
      <c r="AQ70">
        <f>Sheet1!I70</f>
        <v>9933</v>
      </c>
      <c r="AS70">
        <v>9216</v>
      </c>
    </row>
    <row r="71" spans="1:45" x14ac:dyDescent="0.35">
      <c r="A71" s="1">
        <f t="shared" ref="A71:A77" si="11">A70+1</f>
        <v>43975</v>
      </c>
      <c r="B71">
        <f>114795+C71</f>
        <v>132352</v>
      </c>
      <c r="C71">
        <v>17557</v>
      </c>
      <c r="D71">
        <f t="shared" si="0"/>
        <v>10338</v>
      </c>
      <c r="E71">
        <v>456</v>
      </c>
      <c r="F71">
        <f t="shared" si="1"/>
        <v>377</v>
      </c>
      <c r="G71">
        <v>377</v>
      </c>
      <c r="H71">
        <v>118</v>
      </c>
      <c r="J71">
        <f t="shared" si="2"/>
        <v>114795</v>
      </c>
      <c r="K71" s="3">
        <f t="shared" si="3"/>
        <v>0.13265383220502902</v>
      </c>
      <c r="N71">
        <f t="shared" si="4"/>
        <v>344</v>
      </c>
      <c r="O71">
        <f t="shared" si="5"/>
        <v>4437</v>
      </c>
      <c r="P71" s="3">
        <f t="shared" si="6"/>
        <v>7.1951474586906511E-2</v>
      </c>
      <c r="Q71" s="8">
        <f>Sheet2!D60</f>
        <v>8.9097383920010959E-2</v>
      </c>
      <c r="R71">
        <f t="shared" si="7"/>
        <v>4781</v>
      </c>
      <c r="S71">
        <f t="shared" si="8"/>
        <v>6763</v>
      </c>
      <c r="T71" s="3">
        <f t="shared" si="9"/>
        <v>5.5744492089309476E-2</v>
      </c>
      <c r="U71">
        <f t="shared" si="10"/>
        <v>7</v>
      </c>
      <c r="AO71">
        <f>Sheet1!M71</f>
        <v>123410</v>
      </c>
      <c r="AP71">
        <f>Sheet1!Q71</f>
        <v>17614</v>
      </c>
      <c r="AQ71">
        <f>Sheet1!I71</f>
        <v>10338</v>
      </c>
      <c r="AS71">
        <v>9341</v>
      </c>
    </row>
    <row r="72" spans="1:45" x14ac:dyDescent="0.35">
      <c r="A72" s="1">
        <f t="shared" si="11"/>
        <v>43976</v>
      </c>
      <c r="B72">
        <v>134985</v>
      </c>
      <c r="C72">
        <v>17659</v>
      </c>
      <c r="D72">
        <f t="shared" si="0"/>
        <v>10518</v>
      </c>
      <c r="E72">
        <v>466</v>
      </c>
      <c r="F72">
        <f t="shared" si="1"/>
        <v>379</v>
      </c>
      <c r="G72">
        <v>379</v>
      </c>
      <c r="H72">
        <v>115</v>
      </c>
      <c r="J72">
        <f t="shared" si="2"/>
        <v>117326</v>
      </c>
      <c r="K72" s="3">
        <f t="shared" si="3"/>
        <v>0.13082194317887172</v>
      </c>
      <c r="N72">
        <f t="shared" si="4"/>
        <v>102</v>
      </c>
      <c r="O72">
        <f t="shared" si="5"/>
        <v>2531</v>
      </c>
      <c r="P72" s="3">
        <f t="shared" si="6"/>
        <v>3.8739080896315989E-2</v>
      </c>
      <c r="Q72" s="8">
        <f>Sheet2!D61</f>
        <v>8.5033646406851626E-2</v>
      </c>
      <c r="R72">
        <f t="shared" si="7"/>
        <v>2633</v>
      </c>
      <c r="S72">
        <f t="shared" si="8"/>
        <v>6675</v>
      </c>
      <c r="T72" s="3">
        <f t="shared" si="9"/>
        <v>5.6779026217228468E-2</v>
      </c>
      <c r="U72">
        <f t="shared" si="10"/>
        <v>10</v>
      </c>
      <c r="AO72">
        <f>Sheet1!M72</f>
        <v>126509</v>
      </c>
      <c r="AP72">
        <f>Sheet1!Q72</f>
        <v>17899</v>
      </c>
      <c r="AQ72">
        <f>Sheet1!I72</f>
        <v>10518</v>
      </c>
      <c r="AS72">
        <v>9442</v>
      </c>
    </row>
    <row r="73" spans="1:45" x14ac:dyDescent="0.35">
      <c r="A73" s="1">
        <f t="shared" si="11"/>
        <v>43977</v>
      </c>
      <c r="B73">
        <v>139157</v>
      </c>
      <c r="C73">
        <v>18273</v>
      </c>
      <c r="D73">
        <f t="shared" ref="D73:D117" si="12">AQ73</f>
        <v>10679</v>
      </c>
      <c r="E73">
        <v>488</v>
      </c>
      <c r="F73">
        <f t="shared" si="1"/>
        <v>393</v>
      </c>
      <c r="G73">
        <v>393</v>
      </c>
      <c r="H73">
        <v>109</v>
      </c>
      <c r="J73">
        <f t="shared" si="2"/>
        <v>120884</v>
      </c>
      <c r="K73" s="3">
        <f t="shared" si="3"/>
        <v>0.13131211509302443</v>
      </c>
      <c r="N73">
        <f t="shared" si="4"/>
        <v>614</v>
      </c>
      <c r="O73">
        <f t="shared" si="5"/>
        <v>3558</v>
      </c>
      <c r="P73" s="3">
        <f t="shared" si="6"/>
        <v>0.14717162032598274</v>
      </c>
      <c r="Q73" s="8">
        <f>Sheet2!D62</f>
        <v>9.4631011608623555E-2</v>
      </c>
      <c r="R73">
        <f t="shared" si="7"/>
        <v>4172</v>
      </c>
      <c r="S73">
        <f t="shared" si="8"/>
        <v>7106</v>
      </c>
      <c r="T73" s="3">
        <f t="shared" si="9"/>
        <v>5.5305375738812272E-2</v>
      </c>
      <c r="U73">
        <f t="shared" si="10"/>
        <v>22</v>
      </c>
      <c r="AO73">
        <f>Sheet1!M73</f>
        <v>131452</v>
      </c>
      <c r="AP73">
        <f>Sheet1!Q73</f>
        <v>18289</v>
      </c>
      <c r="AQ73">
        <f>Sheet1!I73</f>
        <v>10679</v>
      </c>
      <c r="AS73">
        <v>9929</v>
      </c>
    </row>
    <row r="74" spans="1:45" x14ac:dyDescent="0.35">
      <c r="A74" s="1">
        <f t="shared" si="11"/>
        <v>43978</v>
      </c>
      <c r="B74">
        <v>142321</v>
      </c>
      <c r="C74">
        <v>18502</v>
      </c>
      <c r="D74">
        <f t="shared" si="12"/>
        <v>10905</v>
      </c>
      <c r="E74">
        <v>500</v>
      </c>
      <c r="F74">
        <f t="shared" si="1"/>
        <v>383</v>
      </c>
      <c r="G74">
        <v>383</v>
      </c>
      <c r="H74">
        <v>112</v>
      </c>
      <c r="J74">
        <f t="shared" si="2"/>
        <v>123819</v>
      </c>
      <c r="K74" s="3">
        <f t="shared" si="3"/>
        <v>0.13000189711989096</v>
      </c>
      <c r="N74">
        <f t="shared" si="4"/>
        <v>229</v>
      </c>
      <c r="O74">
        <f t="shared" si="5"/>
        <v>2935</v>
      </c>
      <c r="P74" s="3">
        <f t="shared" si="6"/>
        <v>7.2376738305941851E-2</v>
      </c>
      <c r="Q74" s="8">
        <f>Sheet2!D63</f>
        <v>9.3367533895199709E-2</v>
      </c>
      <c r="R74">
        <f t="shared" si="7"/>
        <v>3164</v>
      </c>
      <c r="S74">
        <f t="shared" si="8"/>
        <v>7097</v>
      </c>
      <c r="T74" s="3">
        <f t="shared" si="9"/>
        <v>5.3966464703395799E-2</v>
      </c>
      <c r="U74">
        <f t="shared" si="10"/>
        <v>12</v>
      </c>
      <c r="AO74">
        <f>Sheet1!M74</f>
        <v>134069</v>
      </c>
      <c r="AP74">
        <f>Sheet1!Q74</f>
        <v>18461</v>
      </c>
      <c r="AQ74">
        <f>Sheet1!I74</f>
        <v>10905</v>
      </c>
      <c r="AS74">
        <v>10148</v>
      </c>
    </row>
    <row r="75" spans="1:45" x14ac:dyDescent="0.35">
      <c r="A75" s="1">
        <f t="shared" si="11"/>
        <v>43979</v>
      </c>
      <c r="B75">
        <v>146275</v>
      </c>
      <c r="C75">
        <v>18792</v>
      </c>
      <c r="D75">
        <f t="shared" si="12"/>
        <v>11445</v>
      </c>
      <c r="E75">
        <v>520</v>
      </c>
      <c r="F75">
        <f t="shared" si="1"/>
        <v>376</v>
      </c>
      <c r="G75">
        <v>376</v>
      </c>
      <c r="H75">
        <v>117</v>
      </c>
      <c r="J75">
        <f t="shared" si="2"/>
        <v>127483</v>
      </c>
      <c r="K75" s="3">
        <f t="shared" si="3"/>
        <v>0.12847034694923945</v>
      </c>
      <c r="N75">
        <f t="shared" si="4"/>
        <v>290</v>
      </c>
      <c r="O75">
        <f t="shared" si="5"/>
        <v>3664</v>
      </c>
      <c r="P75" s="3">
        <f t="shared" si="6"/>
        <v>7.3343449671219016E-2</v>
      </c>
      <c r="Q75" s="8">
        <f>Sheet2!D64</f>
        <v>8.8674177422965003E-2</v>
      </c>
      <c r="R75">
        <f t="shared" si="7"/>
        <v>3954</v>
      </c>
      <c r="S75">
        <f t="shared" si="8"/>
        <v>6827</v>
      </c>
      <c r="T75" s="3">
        <f t="shared" si="9"/>
        <v>5.5075435769737807E-2</v>
      </c>
      <c r="U75">
        <f t="shared" si="10"/>
        <v>20</v>
      </c>
      <c r="AO75">
        <f>Sheet1!M75</f>
        <v>138465</v>
      </c>
      <c r="AP75">
        <f>Sheet1!Q75</f>
        <v>19253</v>
      </c>
      <c r="AQ75">
        <f>Sheet1!I75</f>
        <v>11445</v>
      </c>
      <c r="AS75">
        <v>10570</v>
      </c>
    </row>
    <row r="76" spans="1:45" x14ac:dyDescent="0.35">
      <c r="A76" s="1">
        <f t="shared" si="11"/>
        <v>43980</v>
      </c>
      <c r="B76">
        <v>150110</v>
      </c>
      <c r="C76">
        <v>19135</v>
      </c>
      <c r="D76">
        <f t="shared" si="12"/>
        <v>11872</v>
      </c>
      <c r="E76">
        <v>527</v>
      </c>
      <c r="F76">
        <f t="shared" si="1"/>
        <v>368</v>
      </c>
      <c r="G76">
        <v>368</v>
      </c>
      <c r="H76">
        <v>118</v>
      </c>
      <c r="J76">
        <f t="shared" si="2"/>
        <v>130975</v>
      </c>
      <c r="K76" s="3">
        <f t="shared" si="3"/>
        <v>0.12747318633002463</v>
      </c>
      <c r="N76">
        <f t="shared" si="4"/>
        <v>343</v>
      </c>
      <c r="O76">
        <f t="shared" si="5"/>
        <v>3492</v>
      </c>
      <c r="P76" s="3">
        <f t="shared" si="6"/>
        <v>8.9439374185136894E-2</v>
      </c>
      <c r="Q76" s="8">
        <f>Sheet2!D65</f>
        <v>8.7315634218289084E-2</v>
      </c>
      <c r="R76">
        <f t="shared" si="7"/>
        <v>3835</v>
      </c>
      <c r="S76">
        <f t="shared" si="8"/>
        <v>6736</v>
      </c>
      <c r="T76" s="3">
        <f t="shared" si="9"/>
        <v>5.4631828978622329E-2</v>
      </c>
      <c r="U76">
        <f t="shared" si="10"/>
        <v>7</v>
      </c>
      <c r="V76">
        <v>69</v>
      </c>
      <c r="Y76">
        <v>59</v>
      </c>
      <c r="AB76">
        <v>6</v>
      </c>
      <c r="AE76">
        <f t="shared" ref="AE76:AE123" si="13">V76-Y76-AB76</f>
        <v>4</v>
      </c>
      <c r="AO76">
        <f>Sheet1!M76</f>
        <v>141631</v>
      </c>
      <c r="AP76">
        <f>Sheet1!Q76</f>
        <v>19490</v>
      </c>
      <c r="AQ76">
        <f>Sheet1!I76</f>
        <v>11872</v>
      </c>
      <c r="AS76">
        <v>10902</v>
      </c>
    </row>
    <row r="77" spans="1:45" x14ac:dyDescent="0.35">
      <c r="A77" s="1">
        <f t="shared" si="11"/>
        <v>43981</v>
      </c>
      <c r="B77">
        <v>156713</v>
      </c>
      <c r="C77">
        <v>19551</v>
      </c>
      <c r="D77">
        <f t="shared" si="12"/>
        <v>12275</v>
      </c>
      <c r="E77">
        <v>534</v>
      </c>
      <c r="F77">
        <f t="shared" si="1"/>
        <v>341</v>
      </c>
      <c r="G77">
        <v>341</v>
      </c>
      <c r="H77">
        <v>116</v>
      </c>
      <c r="J77">
        <f t="shared" si="2"/>
        <v>137162</v>
      </c>
      <c r="K77" s="3">
        <f t="shared" si="3"/>
        <v>0.12475672088467453</v>
      </c>
      <c r="N77">
        <f t="shared" si="4"/>
        <v>416</v>
      </c>
      <c r="O77">
        <f t="shared" si="5"/>
        <v>6187</v>
      </c>
      <c r="P77" s="3">
        <f t="shared" si="6"/>
        <v>6.3001665909435109E-2</v>
      </c>
      <c r="Q77" s="8">
        <f>Sheet2!D66</f>
        <v>8.0227849838720749E-2</v>
      </c>
      <c r="R77">
        <f t="shared" si="7"/>
        <v>6603</v>
      </c>
      <c r="S77">
        <f t="shared" si="8"/>
        <v>6742</v>
      </c>
      <c r="T77" s="3">
        <f t="shared" si="9"/>
        <v>5.0578463363986949E-2</v>
      </c>
      <c r="U77">
        <f t="shared" si="10"/>
        <v>7</v>
      </c>
      <c r="V77">
        <v>70</v>
      </c>
      <c r="Y77">
        <v>59</v>
      </c>
      <c r="AB77">
        <v>6</v>
      </c>
      <c r="AE77">
        <f t="shared" si="13"/>
        <v>5</v>
      </c>
      <c r="AO77">
        <f>Sheet1!M77</f>
        <v>145207</v>
      </c>
      <c r="AP77">
        <f>Sheet1!Q77</f>
        <v>19719</v>
      </c>
      <c r="AQ77">
        <f>Sheet1!I77</f>
        <v>12275</v>
      </c>
      <c r="AS77">
        <v>11111</v>
      </c>
    </row>
    <row r="78" spans="1:45" x14ac:dyDescent="0.35">
      <c r="A78" s="1">
        <v>43983</v>
      </c>
      <c r="B78">
        <v>159292</v>
      </c>
      <c r="C78">
        <v>19688</v>
      </c>
      <c r="D78">
        <f t="shared" si="12"/>
        <v>12784</v>
      </c>
      <c r="E78">
        <v>538</v>
      </c>
      <c r="F78">
        <v>339</v>
      </c>
      <c r="G78">
        <v>339</v>
      </c>
      <c r="H78">
        <v>125</v>
      </c>
      <c r="J78">
        <f t="shared" si="2"/>
        <v>139604</v>
      </c>
      <c r="K78" s="3">
        <f t="shared" si="3"/>
        <v>0.1235969163548703</v>
      </c>
      <c r="N78">
        <f t="shared" si="4"/>
        <v>137</v>
      </c>
      <c r="O78">
        <f t="shared" si="5"/>
        <v>2442</v>
      </c>
      <c r="P78" s="3">
        <f t="shared" si="6"/>
        <v>5.3121364870104694E-2</v>
      </c>
      <c r="Q78" s="8">
        <f>Sheet2!D67</f>
        <v>7.9101707498144019E-2</v>
      </c>
      <c r="R78">
        <f t="shared" si="7"/>
        <v>2579</v>
      </c>
      <c r="S78">
        <f t="shared" si="8"/>
        <v>6366</v>
      </c>
      <c r="T78" s="3">
        <f t="shared" si="9"/>
        <v>5.3251649387370405E-2</v>
      </c>
      <c r="U78">
        <f t="shared" si="10"/>
        <v>4</v>
      </c>
      <c r="V78">
        <v>70</v>
      </c>
      <c r="Y78">
        <v>59</v>
      </c>
      <c r="AB78">
        <v>6</v>
      </c>
      <c r="AE78">
        <f t="shared" si="13"/>
        <v>5</v>
      </c>
      <c r="AO78">
        <f>Sheet1!M78</f>
        <v>148979</v>
      </c>
      <c r="AP78">
        <f>Sheet1!Q78</f>
        <v>20020</v>
      </c>
      <c r="AQ78">
        <f>Sheet1!I78</f>
        <v>12784</v>
      </c>
      <c r="AS78">
        <v>11185</v>
      </c>
    </row>
    <row r="79" spans="1:45" x14ac:dyDescent="0.35">
      <c r="A79" s="1">
        <f t="shared" ref="A79:A151" si="14">A78+1</f>
        <v>43984</v>
      </c>
      <c r="B79">
        <v>163969</v>
      </c>
      <c r="C79">
        <v>19956</v>
      </c>
      <c r="D79">
        <f t="shared" si="12"/>
        <v>13025</v>
      </c>
      <c r="E79">
        <v>560</v>
      </c>
      <c r="F79">
        <v>327</v>
      </c>
      <c r="H79">
        <v>114</v>
      </c>
      <c r="J79">
        <f t="shared" si="2"/>
        <v>144013</v>
      </c>
      <c r="K79" s="3">
        <f t="shared" si="3"/>
        <v>0.12170593221889503</v>
      </c>
      <c r="N79">
        <f t="shared" si="4"/>
        <v>268</v>
      </c>
      <c r="O79">
        <f t="shared" si="5"/>
        <v>4409</v>
      </c>
      <c r="P79" s="3">
        <f t="shared" si="6"/>
        <v>5.7301689116955316E-2</v>
      </c>
      <c r="Q79" s="8">
        <f>Sheet2!D68</f>
        <v>7.9250621032293675E-2</v>
      </c>
      <c r="R79">
        <f t="shared" si="7"/>
        <v>4677</v>
      </c>
      <c r="S79">
        <f t="shared" si="8"/>
        <v>6371</v>
      </c>
      <c r="T79" s="3">
        <f t="shared" si="9"/>
        <v>5.1326322398367603E-2</v>
      </c>
      <c r="U79">
        <f t="shared" si="10"/>
        <v>22</v>
      </c>
      <c r="V79">
        <v>69</v>
      </c>
      <c r="Y79">
        <v>59</v>
      </c>
      <c r="AB79">
        <v>6</v>
      </c>
      <c r="AE79">
        <f t="shared" si="13"/>
        <v>4</v>
      </c>
      <c r="AO79">
        <f>Sheet1!M79</f>
        <v>154204</v>
      </c>
      <c r="AP79">
        <f>Sheet1!Q79</f>
        <v>20367</v>
      </c>
      <c r="AQ79">
        <f>Sheet1!I79</f>
        <v>13025</v>
      </c>
      <c r="AS79">
        <v>11604</v>
      </c>
    </row>
    <row r="80" spans="1:45" x14ac:dyDescent="0.35">
      <c r="A80" s="1">
        <f t="shared" si="14"/>
        <v>43985</v>
      </c>
      <c r="B80">
        <f>B79+3732</f>
        <v>167701</v>
      </c>
      <c r="C80">
        <f>C79+201</f>
        <v>20157</v>
      </c>
      <c r="D80">
        <f t="shared" si="12"/>
        <v>13243</v>
      </c>
      <c r="E80">
        <v>566</v>
      </c>
      <c r="F80">
        <v>314</v>
      </c>
      <c r="H80">
        <v>116</v>
      </c>
      <c r="J80">
        <f t="shared" si="2"/>
        <v>147544</v>
      </c>
      <c r="K80" s="3">
        <f t="shared" si="3"/>
        <v>0.12019606323158478</v>
      </c>
      <c r="N80">
        <f t="shared" si="4"/>
        <v>201</v>
      </c>
      <c r="O80">
        <f t="shared" si="5"/>
        <v>3531</v>
      </c>
      <c r="P80" s="3">
        <f t="shared" si="6"/>
        <v>5.3858520900321546E-2</v>
      </c>
      <c r="Q80" s="8">
        <f>Sheet2!D69</f>
        <v>6.6003363228699555E-2</v>
      </c>
      <c r="R80">
        <f t="shared" si="7"/>
        <v>3732</v>
      </c>
      <c r="S80">
        <f t="shared" si="8"/>
        <v>6348</v>
      </c>
      <c r="T80" s="3">
        <f t="shared" si="9"/>
        <v>4.9464398235664779E-2</v>
      </c>
      <c r="U80">
        <f t="shared" si="10"/>
        <v>6</v>
      </c>
      <c r="V80">
        <v>69</v>
      </c>
      <c r="Y80">
        <v>59</v>
      </c>
      <c r="AB80">
        <v>6</v>
      </c>
      <c r="AE80">
        <f t="shared" si="13"/>
        <v>4</v>
      </c>
      <c r="AO80">
        <f>Sheet1!M80</f>
        <v>158728</v>
      </c>
      <c r="AP80">
        <f>Sheet1!Q80</f>
        <v>20633</v>
      </c>
      <c r="AQ80">
        <f>Sheet1!I80</f>
        <v>13243</v>
      </c>
      <c r="AS80">
        <v>11925</v>
      </c>
    </row>
    <row r="81" spans="1:45" x14ac:dyDescent="0.35">
      <c r="A81" s="1">
        <f t="shared" si="14"/>
        <v>43986</v>
      </c>
      <c r="B81">
        <v>174127</v>
      </c>
      <c r="C81">
        <v>20706</v>
      </c>
      <c r="D81">
        <f t="shared" si="12"/>
        <v>13650</v>
      </c>
      <c r="E81">
        <v>579</v>
      </c>
      <c r="F81">
        <v>310</v>
      </c>
      <c r="H81">
        <v>105</v>
      </c>
      <c r="J81">
        <f t="shared" si="2"/>
        <v>153421</v>
      </c>
      <c r="K81" s="4">
        <f t="shared" si="3"/>
        <v>0.11891320702705496</v>
      </c>
      <c r="N81">
        <f t="shared" si="4"/>
        <v>549</v>
      </c>
      <c r="O81">
        <f t="shared" si="5"/>
        <v>5877</v>
      </c>
      <c r="P81" s="3">
        <f t="shared" si="6"/>
        <v>8.5434173669467789E-2</v>
      </c>
      <c r="Q81" s="8">
        <f>Sheet2!D70</f>
        <v>6.9295101553166066E-2</v>
      </c>
      <c r="R81">
        <f t="shared" si="7"/>
        <v>6426</v>
      </c>
      <c r="S81">
        <f t="shared" si="8"/>
        <v>6477</v>
      </c>
      <c r="T81" s="3">
        <f t="shared" si="9"/>
        <v>4.7861664350779681E-2</v>
      </c>
      <c r="U81">
        <f t="shared" si="10"/>
        <v>13</v>
      </c>
      <c r="V81">
        <v>70</v>
      </c>
      <c r="Y81">
        <v>61</v>
      </c>
      <c r="AB81">
        <v>6</v>
      </c>
      <c r="AE81">
        <f t="shared" si="13"/>
        <v>3</v>
      </c>
      <c r="AO81">
        <f>Sheet1!M81</f>
        <v>163773</v>
      </c>
      <c r="AP81">
        <f>Sheet1!Q81</f>
        <v>20964</v>
      </c>
      <c r="AQ81">
        <f>Sheet1!I81</f>
        <v>13650</v>
      </c>
      <c r="AS81">
        <v>12183</v>
      </c>
    </row>
    <row r="82" spans="1:45" x14ac:dyDescent="0.35">
      <c r="A82" s="1">
        <f t="shared" si="14"/>
        <v>43987</v>
      </c>
      <c r="B82">
        <v>179816</v>
      </c>
      <c r="C82">
        <v>21096</v>
      </c>
      <c r="D82">
        <f t="shared" si="12"/>
        <v>14027</v>
      </c>
      <c r="E82">
        <v>591</v>
      </c>
      <c r="F82">
        <v>299</v>
      </c>
      <c r="H82">
        <v>102</v>
      </c>
      <c r="J82">
        <f t="shared" si="2"/>
        <v>158720</v>
      </c>
      <c r="K82" s="4">
        <f t="shared" si="3"/>
        <v>0.11731992703652623</v>
      </c>
      <c r="N82">
        <f t="shared" si="4"/>
        <v>390</v>
      </c>
      <c r="O82">
        <f t="shared" si="5"/>
        <v>5299</v>
      </c>
      <c r="P82" s="3">
        <f t="shared" si="6"/>
        <v>6.8553348567410799E-2</v>
      </c>
      <c r="Q82" s="8">
        <f>Sheet2!D71</f>
        <v>6.8692048537610684E-2</v>
      </c>
      <c r="R82">
        <f t="shared" si="7"/>
        <v>5689</v>
      </c>
      <c r="S82">
        <f t="shared" si="8"/>
        <v>6478</v>
      </c>
      <c r="T82" s="3">
        <f t="shared" si="9"/>
        <v>4.6156221055881443E-2</v>
      </c>
      <c r="U82">
        <f t="shared" si="10"/>
        <v>12</v>
      </c>
      <c r="V82">
        <v>71</v>
      </c>
      <c r="Y82">
        <v>61</v>
      </c>
      <c r="AB82">
        <v>6</v>
      </c>
      <c r="AE82">
        <f t="shared" si="13"/>
        <v>4</v>
      </c>
      <c r="AO82">
        <f>Sheet1!M82</f>
        <v>167899</v>
      </c>
      <c r="AP82">
        <f>Sheet1!Q82</f>
        <v>21246</v>
      </c>
      <c r="AQ82">
        <f>Sheet1!I82</f>
        <v>14027</v>
      </c>
      <c r="AS82">
        <v>12490</v>
      </c>
    </row>
    <row r="83" spans="1:45" x14ac:dyDescent="0.35">
      <c r="A83" s="1">
        <f t="shared" si="14"/>
        <v>43988</v>
      </c>
      <c r="B83">
        <v>184554</v>
      </c>
      <c r="C83">
        <v>21438</v>
      </c>
      <c r="D83">
        <f t="shared" si="12"/>
        <v>14398</v>
      </c>
      <c r="E83">
        <v>597</v>
      </c>
      <c r="F83">
        <v>288</v>
      </c>
      <c r="H83">
        <v>92</v>
      </c>
      <c r="J83">
        <f t="shared" si="2"/>
        <v>163116</v>
      </c>
      <c r="K83" s="4">
        <f t="shared" si="3"/>
        <v>0.11616112357358822</v>
      </c>
      <c r="N83">
        <f t="shared" si="4"/>
        <v>342</v>
      </c>
      <c r="O83">
        <f t="shared" si="5"/>
        <v>4396</v>
      </c>
      <c r="P83" s="3">
        <f t="shared" si="6"/>
        <v>7.2182355424229627E-2</v>
      </c>
      <c r="Q83" s="8">
        <f>Sheet2!D72</f>
        <v>6.6862153060039481E-2</v>
      </c>
      <c r="R83">
        <f t="shared" si="7"/>
        <v>4738</v>
      </c>
      <c r="S83">
        <f t="shared" si="8"/>
        <v>6443</v>
      </c>
      <c r="T83" s="3">
        <f t="shared" si="9"/>
        <v>4.4699674064876613E-2</v>
      </c>
      <c r="U83">
        <f t="shared" si="10"/>
        <v>6</v>
      </c>
      <c r="V83">
        <v>71</v>
      </c>
      <c r="Y83">
        <v>61</v>
      </c>
      <c r="AB83">
        <v>6</v>
      </c>
      <c r="AE83">
        <f t="shared" si="13"/>
        <v>4</v>
      </c>
      <c r="AO83">
        <f>Sheet1!M83</f>
        <v>171630</v>
      </c>
      <c r="AP83">
        <f>Sheet1!Q83</f>
        <v>21468</v>
      </c>
      <c r="AQ83">
        <f>Sheet1!I83</f>
        <v>14398</v>
      </c>
      <c r="AS83">
        <v>12673</v>
      </c>
    </row>
    <row r="84" spans="1:45" x14ac:dyDescent="0.35">
      <c r="A84" s="1">
        <f t="shared" si="14"/>
        <v>43989</v>
      </c>
      <c r="B84">
        <v>187939</v>
      </c>
      <c r="C84">
        <v>21635</v>
      </c>
      <c r="D84">
        <f t="shared" si="12"/>
        <v>14733</v>
      </c>
      <c r="E84">
        <v>604</v>
      </c>
      <c r="F84">
        <v>269</v>
      </c>
      <c r="H84">
        <v>86</v>
      </c>
      <c r="J84">
        <f t="shared" si="2"/>
        <v>166304</v>
      </c>
      <c r="K84" s="4">
        <f t="shared" si="3"/>
        <v>0.11511713907172008</v>
      </c>
      <c r="N84">
        <f t="shared" si="4"/>
        <v>197</v>
      </c>
      <c r="O84">
        <f t="shared" si="5"/>
        <v>3188</v>
      </c>
      <c r="P84" s="3">
        <f t="shared" si="6"/>
        <v>5.8197932053175777E-2</v>
      </c>
      <c r="Q84" s="8">
        <f>Sheet2!D73</f>
        <v>6.6739255748414786E-2</v>
      </c>
      <c r="R84">
        <f t="shared" si="7"/>
        <v>3385</v>
      </c>
      <c r="S84">
        <f t="shared" si="8"/>
        <v>6298</v>
      </c>
      <c r="T84" s="3">
        <f t="shared" si="9"/>
        <v>4.2711972054620517E-2</v>
      </c>
      <c r="U84">
        <f t="shared" si="10"/>
        <v>7</v>
      </c>
      <c r="V84">
        <v>71</v>
      </c>
      <c r="Y84">
        <v>61</v>
      </c>
      <c r="AB84">
        <v>6</v>
      </c>
      <c r="AE84">
        <f t="shared" si="13"/>
        <v>4</v>
      </c>
      <c r="AO84">
        <f>Sheet1!M84</f>
        <v>178589</v>
      </c>
      <c r="AP84">
        <f>Sheet1!Q84</f>
        <v>21857</v>
      </c>
      <c r="AQ84">
        <f>Sheet1!I84</f>
        <v>14733</v>
      </c>
      <c r="AS84">
        <v>12797</v>
      </c>
    </row>
    <row r="85" spans="1:45" x14ac:dyDescent="0.35">
      <c r="A85" s="1">
        <f t="shared" si="14"/>
        <v>43990</v>
      </c>
      <c r="B85">
        <v>192950</v>
      </c>
      <c r="C85">
        <v>21919</v>
      </c>
      <c r="D85">
        <f t="shared" si="12"/>
        <v>15165</v>
      </c>
      <c r="E85">
        <v>606</v>
      </c>
      <c r="F85">
        <v>265</v>
      </c>
      <c r="H85">
        <v>85</v>
      </c>
      <c r="J85">
        <f t="shared" si="2"/>
        <v>171031</v>
      </c>
      <c r="K85" s="4">
        <f t="shared" si="3"/>
        <v>0.11359937807722208</v>
      </c>
      <c r="N85">
        <f t="shared" si="4"/>
        <v>284</v>
      </c>
      <c r="O85">
        <f t="shared" si="5"/>
        <v>4727</v>
      </c>
      <c r="P85" s="3">
        <f t="shared" si="6"/>
        <v>5.6675314308521255E-2</v>
      </c>
      <c r="Q85" s="8">
        <f>Sheet2!D74</f>
        <v>6.628439004100066E-2</v>
      </c>
      <c r="R85">
        <f t="shared" si="7"/>
        <v>5011</v>
      </c>
      <c r="S85">
        <f t="shared" si="8"/>
        <v>6148</v>
      </c>
      <c r="T85" s="3">
        <f t="shared" si="9"/>
        <v>4.3103448275862072E-2</v>
      </c>
      <c r="U85">
        <f t="shared" si="10"/>
        <v>2</v>
      </c>
      <c r="V85">
        <v>74</v>
      </c>
      <c r="Y85">
        <v>61</v>
      </c>
      <c r="AB85">
        <v>6</v>
      </c>
      <c r="AE85">
        <f t="shared" si="13"/>
        <v>7</v>
      </c>
      <c r="AO85">
        <f>Sheet1!M85</f>
        <v>184105</v>
      </c>
      <c r="AP85">
        <f>Sheet1!Q85</f>
        <v>22227</v>
      </c>
      <c r="AQ85">
        <f>Sheet1!I85</f>
        <v>15165</v>
      </c>
      <c r="AS85">
        <v>12844</v>
      </c>
    </row>
    <row r="86" spans="1:45" x14ac:dyDescent="0.35">
      <c r="A86" s="1">
        <f t="shared" si="14"/>
        <v>43991</v>
      </c>
      <c r="B86">
        <v>197340</v>
      </c>
      <c r="C86">
        <v>22179</v>
      </c>
      <c r="D86">
        <f t="shared" si="12"/>
        <v>15352</v>
      </c>
      <c r="E86">
        <v>622</v>
      </c>
      <c r="F86">
        <v>255</v>
      </c>
      <c r="H86">
        <v>82</v>
      </c>
      <c r="J86">
        <f t="shared" si="2"/>
        <v>175161</v>
      </c>
      <c r="K86" s="4">
        <f t="shared" si="3"/>
        <v>0.11238978412891457</v>
      </c>
      <c r="N86">
        <f t="shared" si="4"/>
        <v>260</v>
      </c>
      <c r="O86">
        <f t="shared" si="5"/>
        <v>4130</v>
      </c>
      <c r="P86" s="3">
        <f t="shared" si="6"/>
        <v>5.9225512528473807E-2</v>
      </c>
      <c r="Q86" s="8">
        <f>Sheet2!D75</f>
        <v>6.6614725360342811E-2</v>
      </c>
      <c r="R86">
        <f t="shared" si="7"/>
        <v>4390</v>
      </c>
      <c r="S86">
        <f t="shared" si="8"/>
        <v>6205</v>
      </c>
      <c r="T86" s="3">
        <f t="shared" si="9"/>
        <v>4.1095890410958902E-2</v>
      </c>
      <c r="U86">
        <f t="shared" si="10"/>
        <v>16</v>
      </c>
      <c r="V86">
        <v>74</v>
      </c>
      <c r="Y86">
        <v>63</v>
      </c>
      <c r="AB86">
        <v>6</v>
      </c>
      <c r="AE86">
        <f t="shared" si="13"/>
        <v>5</v>
      </c>
      <c r="AO86">
        <f>Sheet1!M86</f>
        <v>186560</v>
      </c>
      <c r="AP86">
        <f>Sheet1!Q86</f>
        <v>22349</v>
      </c>
      <c r="AQ86">
        <f>Sheet1!I86</f>
        <v>15352</v>
      </c>
      <c r="AS86">
        <v>13244</v>
      </c>
    </row>
    <row r="87" spans="1:45" x14ac:dyDescent="0.35">
      <c r="A87" s="1">
        <f t="shared" si="14"/>
        <v>43992</v>
      </c>
      <c r="B87">
        <v>202594</v>
      </c>
      <c r="C87">
        <v>22454</v>
      </c>
      <c r="D87">
        <f t="shared" si="12"/>
        <v>15483</v>
      </c>
      <c r="E87">
        <v>629</v>
      </c>
      <c r="F87">
        <v>245</v>
      </c>
      <c r="H87">
        <v>73</v>
      </c>
      <c r="J87">
        <f t="shared" si="2"/>
        <v>180140</v>
      </c>
      <c r="K87" s="4">
        <f t="shared" si="3"/>
        <v>0.11083250244331026</v>
      </c>
      <c r="N87">
        <f t="shared" si="4"/>
        <v>275</v>
      </c>
      <c r="O87">
        <f t="shared" si="5"/>
        <v>4979</v>
      </c>
      <c r="P87" s="3">
        <f t="shared" si="6"/>
        <v>5.234107346783403E-2</v>
      </c>
      <c r="Q87" s="8">
        <f>Sheet2!D76</f>
        <v>6.5829822600521601E-2</v>
      </c>
      <c r="R87">
        <f t="shared" si="7"/>
        <v>5254</v>
      </c>
      <c r="S87">
        <f t="shared" si="8"/>
        <v>6342</v>
      </c>
      <c r="T87" s="3">
        <f t="shared" si="9"/>
        <v>3.8631346578366449E-2</v>
      </c>
      <c r="U87">
        <f t="shared" si="10"/>
        <v>7</v>
      </c>
      <c r="V87">
        <v>74</v>
      </c>
      <c r="Y87">
        <v>63</v>
      </c>
      <c r="AB87">
        <v>6</v>
      </c>
      <c r="AE87">
        <f t="shared" si="13"/>
        <v>5</v>
      </c>
      <c r="AO87">
        <f>Sheet1!M87</f>
        <v>191575</v>
      </c>
      <c r="AP87">
        <f>Sheet1!Q87</f>
        <v>22615</v>
      </c>
      <c r="AQ87">
        <f>Sheet1!I87</f>
        <v>15483</v>
      </c>
      <c r="AS87">
        <v>13532</v>
      </c>
    </row>
    <row r="88" spans="1:45" x14ac:dyDescent="0.35">
      <c r="A88" s="1">
        <f t="shared" si="14"/>
        <v>43993</v>
      </c>
      <c r="B88">
        <v>207057</v>
      </c>
      <c r="C88">
        <v>22785</v>
      </c>
      <c r="D88">
        <f t="shared" si="12"/>
        <v>15906</v>
      </c>
      <c r="E88">
        <v>638</v>
      </c>
      <c r="F88">
        <v>242</v>
      </c>
      <c r="H88">
        <v>75</v>
      </c>
      <c r="J88">
        <f t="shared" si="2"/>
        <v>184272</v>
      </c>
      <c r="K88" s="4">
        <f t="shared" si="3"/>
        <v>0.11004216230313392</v>
      </c>
      <c r="N88">
        <f t="shared" si="4"/>
        <v>331</v>
      </c>
      <c r="O88">
        <f t="shared" si="5"/>
        <v>4132</v>
      </c>
      <c r="P88" s="3">
        <f t="shared" si="6"/>
        <v>7.4165359623571583E-2</v>
      </c>
      <c r="Q88" s="8">
        <f>Sheet2!D77</f>
        <v>6.3133920437291227E-2</v>
      </c>
      <c r="R88">
        <f t="shared" si="7"/>
        <v>4463</v>
      </c>
      <c r="S88">
        <f t="shared" si="8"/>
        <v>6241</v>
      </c>
      <c r="T88" s="3">
        <f t="shared" si="9"/>
        <v>3.8775837205576029E-2</v>
      </c>
      <c r="U88">
        <f t="shared" si="10"/>
        <v>9</v>
      </c>
      <c r="V88">
        <v>74</v>
      </c>
      <c r="Y88">
        <v>64</v>
      </c>
      <c r="AB88">
        <v>6</v>
      </c>
      <c r="AE88">
        <f t="shared" si="13"/>
        <v>4</v>
      </c>
      <c r="AO88">
        <f>Sheet1!M88</f>
        <v>196354</v>
      </c>
      <c r="AP88">
        <f>Sheet1!Q88</f>
        <v>22916</v>
      </c>
      <c r="AQ88">
        <f>Sheet1!I88</f>
        <v>15906</v>
      </c>
      <c r="AS88">
        <v>13806</v>
      </c>
    </row>
    <row r="89" spans="1:45" x14ac:dyDescent="0.35">
      <c r="A89" s="1">
        <f t="shared" si="14"/>
        <v>43994</v>
      </c>
      <c r="B89">
        <v>212827</v>
      </c>
      <c r="C89">
        <v>23166</v>
      </c>
      <c r="D89">
        <f t="shared" si="12"/>
        <v>16256</v>
      </c>
      <c r="E89">
        <v>641</v>
      </c>
      <c r="F89">
        <v>225</v>
      </c>
      <c r="H89">
        <v>81</v>
      </c>
      <c r="J89">
        <f t="shared" si="2"/>
        <v>189661</v>
      </c>
      <c r="K89" s="4">
        <f t="shared" si="3"/>
        <v>0.10884897123015407</v>
      </c>
      <c r="N89">
        <f t="shared" si="4"/>
        <v>381</v>
      </c>
      <c r="O89">
        <f t="shared" si="5"/>
        <v>5389</v>
      </c>
      <c r="P89" s="3">
        <f t="shared" si="6"/>
        <v>6.6031195840554599E-2</v>
      </c>
      <c r="Q89" s="8">
        <f>Sheet2!D78</f>
        <v>6.2706370603738154E-2</v>
      </c>
      <c r="R89">
        <f t="shared" si="7"/>
        <v>5770</v>
      </c>
      <c r="S89">
        <f t="shared" si="8"/>
        <v>6269</v>
      </c>
      <c r="T89" s="3">
        <f t="shared" si="9"/>
        <v>3.5890891689264633E-2</v>
      </c>
      <c r="U89">
        <f t="shared" si="10"/>
        <v>3</v>
      </c>
      <c r="V89">
        <v>74</v>
      </c>
      <c r="Y89">
        <v>65</v>
      </c>
      <c r="AB89">
        <v>6</v>
      </c>
      <c r="AE89">
        <f t="shared" si="13"/>
        <v>3</v>
      </c>
      <c r="AO89">
        <f>Sheet1!M89</f>
        <v>201690</v>
      </c>
      <c r="AP89">
        <f>Sheet1!Q89</f>
        <v>23221</v>
      </c>
      <c r="AQ89">
        <f>Sheet1!I89</f>
        <v>16256</v>
      </c>
      <c r="AS89">
        <v>14058</v>
      </c>
    </row>
    <row r="90" spans="1:45" ht="15" thickBot="1" x14ac:dyDescent="0.4">
      <c r="A90" s="1">
        <f t="shared" si="14"/>
        <v>43995</v>
      </c>
      <c r="B90">
        <v>218960</v>
      </c>
      <c r="C90">
        <v>23551</v>
      </c>
      <c r="D90">
        <f t="shared" si="12"/>
        <v>16599</v>
      </c>
      <c r="E90">
        <v>650</v>
      </c>
      <c r="F90">
        <v>200</v>
      </c>
      <c r="H90">
        <v>76</v>
      </c>
      <c r="J90">
        <f t="shared" si="2"/>
        <v>195409</v>
      </c>
      <c r="K90" s="4">
        <f t="shared" si="3"/>
        <v>0.10755845816587505</v>
      </c>
      <c r="N90">
        <f t="shared" si="4"/>
        <v>385</v>
      </c>
      <c r="O90">
        <f t="shared" si="5"/>
        <v>5748</v>
      </c>
      <c r="P90" s="3">
        <f t="shared" si="6"/>
        <v>6.2775150823414311E-2</v>
      </c>
      <c r="Q90" s="8">
        <f>Sheet2!D79</f>
        <v>6.1413706911585188E-2</v>
      </c>
      <c r="R90">
        <f t="shared" si="7"/>
        <v>6133</v>
      </c>
      <c r="S90">
        <f t="shared" si="8"/>
        <v>6302</v>
      </c>
      <c r="T90" s="3">
        <f t="shared" si="9"/>
        <v>3.1735956839098696E-2</v>
      </c>
      <c r="U90">
        <f t="shared" si="10"/>
        <v>9</v>
      </c>
      <c r="V90">
        <v>74</v>
      </c>
      <c r="Y90">
        <v>65</v>
      </c>
      <c r="AB90">
        <v>6</v>
      </c>
      <c r="AE90">
        <f t="shared" si="13"/>
        <v>3</v>
      </c>
      <c r="AO90">
        <f>Sheet1!M90</f>
        <v>206070</v>
      </c>
      <c r="AP90">
        <f>Sheet1!Q90</f>
        <v>23472</v>
      </c>
      <c r="AQ90">
        <f>Sheet1!I90</f>
        <v>16599</v>
      </c>
      <c r="AS90">
        <v>14301</v>
      </c>
    </row>
    <row r="91" spans="1:45" ht="15" thickBot="1" x14ac:dyDescent="0.4">
      <c r="A91" s="1">
        <f t="shared" si="14"/>
        <v>43996</v>
      </c>
      <c r="B91" s="5">
        <v>224663</v>
      </c>
      <c r="C91" s="5">
        <v>23879</v>
      </c>
      <c r="D91">
        <f t="shared" si="12"/>
        <v>16913</v>
      </c>
      <c r="E91" s="5">
        <v>651</v>
      </c>
      <c r="F91" s="5">
        <v>203</v>
      </c>
      <c r="G91" s="5">
        <v>77</v>
      </c>
      <c r="H91" s="6">
        <v>77</v>
      </c>
      <c r="I91" s="10"/>
      <c r="J91">
        <f t="shared" si="2"/>
        <v>200784</v>
      </c>
      <c r="K91" s="4">
        <f t="shared" si="3"/>
        <v>0.10628808482037541</v>
      </c>
      <c r="N91">
        <f t="shared" si="4"/>
        <v>328</v>
      </c>
      <c r="O91">
        <f t="shared" si="5"/>
        <v>5375</v>
      </c>
      <c r="P91" s="3">
        <f t="shared" si="6"/>
        <v>5.7513589338944418E-2</v>
      </c>
      <c r="Q91" s="8">
        <f>Sheet2!D80</f>
        <v>6.1104454852412594E-2</v>
      </c>
      <c r="R91">
        <f t="shared" si="7"/>
        <v>5703</v>
      </c>
      <c r="S91">
        <f t="shared" si="8"/>
        <v>6315</v>
      </c>
      <c r="T91" s="3">
        <f t="shared" si="9"/>
        <v>3.2145684877276329E-2</v>
      </c>
      <c r="U91">
        <f t="shared" si="10"/>
        <v>1</v>
      </c>
      <c r="V91">
        <v>74</v>
      </c>
      <c r="Y91">
        <v>65</v>
      </c>
      <c r="AB91">
        <v>6</v>
      </c>
      <c r="AE91">
        <f t="shared" si="13"/>
        <v>3</v>
      </c>
      <c r="AO91">
        <f>Sheet1!M91</f>
        <v>211534</v>
      </c>
      <c r="AP91">
        <f>Sheet1!Q91</f>
        <v>23802</v>
      </c>
      <c r="AQ91">
        <f>Sheet1!I91</f>
        <v>16913</v>
      </c>
      <c r="AS91" s="5">
        <v>14359</v>
      </c>
    </row>
    <row r="92" spans="1:45" x14ac:dyDescent="0.35">
      <c r="A92" s="1">
        <f t="shared" si="14"/>
        <v>43997</v>
      </c>
      <c r="B92">
        <v>227409</v>
      </c>
      <c r="C92">
        <v>24041</v>
      </c>
      <c r="D92">
        <f t="shared" si="12"/>
        <v>17270</v>
      </c>
      <c r="E92">
        <v>653</v>
      </c>
      <c r="F92">
        <v>197</v>
      </c>
      <c r="H92">
        <v>71</v>
      </c>
      <c r="J92" s="7">
        <f t="shared" si="2"/>
        <v>203368</v>
      </c>
      <c r="K92" s="4">
        <f t="shared" si="3"/>
        <v>0.1057170120795571</v>
      </c>
      <c r="N92">
        <f t="shared" si="4"/>
        <v>162</v>
      </c>
      <c r="O92">
        <f t="shared" si="5"/>
        <v>2584</v>
      </c>
      <c r="P92" s="3">
        <f t="shared" si="6"/>
        <v>5.8994901675163872E-2</v>
      </c>
      <c r="Q92" s="8">
        <f>Sheet2!D81</f>
        <v>6.1580428915522796E-2</v>
      </c>
      <c r="R92">
        <f t="shared" si="7"/>
        <v>2746</v>
      </c>
      <c r="S92">
        <f t="shared" si="8"/>
        <v>6118</v>
      </c>
      <c r="T92" s="3">
        <f t="shared" si="9"/>
        <v>3.2200065380843412E-2</v>
      </c>
      <c r="U92">
        <f t="shared" si="10"/>
        <v>2</v>
      </c>
      <c r="V92">
        <v>74</v>
      </c>
      <c r="Y92">
        <v>66</v>
      </c>
      <c r="AB92">
        <v>6</v>
      </c>
      <c r="AE92">
        <f t="shared" si="13"/>
        <v>2</v>
      </c>
      <c r="AO92">
        <f>Sheet1!M92</f>
        <v>217163</v>
      </c>
      <c r="AP92">
        <f>Sheet1!Q92</f>
        <v>24114</v>
      </c>
      <c r="AQ92">
        <f>Sheet1!I92</f>
        <v>17270</v>
      </c>
      <c r="AS92">
        <v>14431</v>
      </c>
    </row>
    <row r="93" spans="1:45" x14ac:dyDescent="0.35">
      <c r="A93" s="1">
        <f t="shared" si="14"/>
        <v>43998</v>
      </c>
      <c r="B93">
        <v>230263</v>
      </c>
      <c r="C93">
        <v>24161</v>
      </c>
      <c r="D93">
        <f t="shared" si="12"/>
        <v>17432</v>
      </c>
      <c r="E93">
        <v>661</v>
      </c>
      <c r="F93">
        <v>193</v>
      </c>
      <c r="H93">
        <v>71</v>
      </c>
      <c r="J93" s="7">
        <f t="shared" si="2"/>
        <v>206102</v>
      </c>
      <c r="K93" s="4">
        <f t="shared" si="3"/>
        <v>0.1049278433790926</v>
      </c>
      <c r="N93">
        <f t="shared" si="4"/>
        <v>120</v>
      </c>
      <c r="O93">
        <f t="shared" si="5"/>
        <v>2734</v>
      </c>
      <c r="P93" s="3">
        <f t="shared" si="6"/>
        <v>4.2046250875963559E-2</v>
      </c>
      <c r="Q93" s="8">
        <f>Sheet2!D82</f>
        <v>6.0201075236157094E-2</v>
      </c>
      <c r="R93">
        <f t="shared" si="7"/>
        <v>2854</v>
      </c>
      <c r="S93">
        <f t="shared" si="8"/>
        <v>6068</v>
      </c>
      <c r="T93" s="3">
        <f t="shared" si="9"/>
        <v>3.1806196440342785E-2</v>
      </c>
      <c r="U93">
        <f t="shared" si="10"/>
        <v>8</v>
      </c>
      <c r="V93">
        <v>74</v>
      </c>
      <c r="Y93">
        <v>66</v>
      </c>
      <c r="AB93">
        <v>6</v>
      </c>
      <c r="AE93">
        <f t="shared" si="13"/>
        <v>2</v>
      </c>
      <c r="AO93">
        <f>Sheet1!M93</f>
        <v>222351</v>
      </c>
      <c r="AP93">
        <f>Sheet1!Q93</f>
        <v>24388</v>
      </c>
      <c r="AQ93">
        <f>Sheet1!I93</f>
        <v>17432</v>
      </c>
      <c r="AS93">
        <v>14798</v>
      </c>
    </row>
    <row r="94" spans="1:45" x14ac:dyDescent="0.35">
      <c r="A94" s="1">
        <f t="shared" si="14"/>
        <v>43999</v>
      </c>
      <c r="B94">
        <v>234405</v>
      </c>
      <c r="C94">
        <v>24379</v>
      </c>
      <c r="D94">
        <f t="shared" si="12"/>
        <v>17586</v>
      </c>
      <c r="E94">
        <v>671</v>
      </c>
      <c r="F94">
        <v>188</v>
      </c>
      <c r="H94">
        <v>64</v>
      </c>
      <c r="J94" s="7">
        <f t="shared" si="2"/>
        <v>210026</v>
      </c>
      <c r="K94" s="4">
        <f t="shared" si="3"/>
        <v>0.10400375418613084</v>
      </c>
      <c r="N94">
        <f t="shared" si="4"/>
        <v>218</v>
      </c>
      <c r="O94">
        <f t="shared" si="5"/>
        <v>3924</v>
      </c>
      <c r="P94" s="3">
        <f t="shared" si="6"/>
        <v>5.2631578947368418E-2</v>
      </c>
      <c r="Q94" s="8">
        <f>Sheet2!D83</f>
        <v>6.0513658797271386E-2</v>
      </c>
      <c r="R94">
        <f t="shared" si="7"/>
        <v>4142</v>
      </c>
      <c r="S94">
        <f t="shared" si="8"/>
        <v>6122</v>
      </c>
      <c r="T94" s="3">
        <f t="shared" si="9"/>
        <v>3.070891865403463E-2</v>
      </c>
      <c r="U94">
        <f t="shared" si="10"/>
        <v>10</v>
      </c>
      <c r="V94">
        <v>75</v>
      </c>
      <c r="Y94">
        <v>66</v>
      </c>
      <c r="AB94">
        <v>6</v>
      </c>
      <c r="AE94">
        <f t="shared" si="13"/>
        <v>3</v>
      </c>
      <c r="AO94">
        <f>Sheet1!M94</f>
        <v>225799</v>
      </c>
      <c r="AP94">
        <f>Sheet1!Q94</f>
        <v>24538</v>
      </c>
      <c r="AQ94">
        <f>Sheet1!I94</f>
        <v>17586</v>
      </c>
      <c r="AS94">
        <v>15155</v>
      </c>
    </row>
    <row r="95" spans="1:45" x14ac:dyDescent="0.35">
      <c r="A95" s="1">
        <f t="shared" si="14"/>
        <v>44000</v>
      </c>
      <c r="B95">
        <v>239596</v>
      </c>
      <c r="C95">
        <v>24735</v>
      </c>
      <c r="D95">
        <f t="shared" si="12"/>
        <v>18022</v>
      </c>
      <c r="E95">
        <v>677</v>
      </c>
      <c r="F95">
        <v>176</v>
      </c>
      <c r="H95">
        <v>63</v>
      </c>
      <c r="J95" s="7">
        <f t="shared" si="2"/>
        <v>214861</v>
      </c>
      <c r="K95" s="4">
        <f t="shared" si="3"/>
        <v>0.10323628107313979</v>
      </c>
      <c r="N95">
        <f t="shared" si="4"/>
        <v>356</v>
      </c>
      <c r="O95">
        <f t="shared" si="5"/>
        <v>4835</v>
      </c>
      <c r="P95" s="3">
        <f t="shared" si="6"/>
        <v>6.8580235022153727E-2</v>
      </c>
      <c r="Q95" s="8">
        <f>Sheet2!D84</f>
        <v>5.9928086296444263E-2</v>
      </c>
      <c r="R95">
        <f t="shared" si="7"/>
        <v>5191</v>
      </c>
      <c r="S95">
        <f t="shared" si="8"/>
        <v>6036</v>
      </c>
      <c r="T95" s="3">
        <f t="shared" si="9"/>
        <v>2.9158383035122599E-2</v>
      </c>
      <c r="U95">
        <f t="shared" si="10"/>
        <v>6</v>
      </c>
      <c r="V95">
        <v>81</v>
      </c>
      <c r="Y95">
        <v>66</v>
      </c>
      <c r="AB95">
        <v>6</v>
      </c>
      <c r="AE95">
        <f t="shared" si="13"/>
        <v>9</v>
      </c>
      <c r="AO95">
        <f>Sheet1!M95</f>
        <v>228972</v>
      </c>
      <c r="AP95">
        <f>Sheet1!Q95</f>
        <v>24672</v>
      </c>
      <c r="AQ95">
        <f>Sheet1!I95</f>
        <v>18022</v>
      </c>
      <c r="AS95">
        <v>15417</v>
      </c>
    </row>
    <row r="96" spans="1:45" x14ac:dyDescent="0.35">
      <c r="A96" s="1">
        <f t="shared" si="14"/>
        <v>44001</v>
      </c>
      <c r="B96">
        <v>245278</v>
      </c>
      <c r="C96">
        <v>25127</v>
      </c>
      <c r="D96">
        <f t="shared" si="12"/>
        <v>18352</v>
      </c>
      <c r="E96">
        <v>680</v>
      </c>
      <c r="F96">
        <v>197</v>
      </c>
      <c r="H96">
        <v>60</v>
      </c>
      <c r="J96" s="7">
        <f t="shared" si="2"/>
        <v>220151</v>
      </c>
      <c r="K96" s="4">
        <f t="shared" si="3"/>
        <v>0.10244294229405002</v>
      </c>
      <c r="N96">
        <f t="shared" si="4"/>
        <v>392</v>
      </c>
      <c r="O96">
        <f t="shared" si="5"/>
        <v>5290</v>
      </c>
      <c r="P96" s="3">
        <f t="shared" si="6"/>
        <v>6.8989792326645552E-2</v>
      </c>
      <c r="Q96" s="8">
        <f>Sheet2!D85</f>
        <v>6.0429570737419495E-2</v>
      </c>
      <c r="R96">
        <f t="shared" si="7"/>
        <v>5682</v>
      </c>
      <c r="S96">
        <f t="shared" si="8"/>
        <v>6095</v>
      </c>
      <c r="T96" s="3">
        <f t="shared" si="9"/>
        <v>3.2321575061525838E-2</v>
      </c>
      <c r="U96">
        <f t="shared" si="10"/>
        <v>3</v>
      </c>
      <c r="V96">
        <v>81</v>
      </c>
      <c r="Y96">
        <v>66</v>
      </c>
      <c r="AB96">
        <v>6</v>
      </c>
      <c r="AE96">
        <f t="shared" si="13"/>
        <v>9</v>
      </c>
      <c r="AO96">
        <f>Sheet1!M96</f>
        <v>232580</v>
      </c>
      <c r="AP96">
        <f>Sheet1!Q96</f>
        <v>24823</v>
      </c>
      <c r="AQ96">
        <f>Sheet1!I96</f>
        <v>18352</v>
      </c>
      <c r="AS96">
        <v>15674</v>
      </c>
    </row>
    <row r="97" spans="1:45" x14ac:dyDescent="0.35">
      <c r="A97" s="1">
        <f t="shared" si="14"/>
        <v>44002</v>
      </c>
      <c r="B97">
        <v>249207</v>
      </c>
      <c r="C97">
        <v>25424</v>
      </c>
      <c r="D97">
        <f t="shared" si="12"/>
        <v>18741</v>
      </c>
      <c r="E97">
        <v>681</v>
      </c>
      <c r="F97">
        <v>182</v>
      </c>
      <c r="H97">
        <v>58</v>
      </c>
      <c r="J97" s="7">
        <f t="shared" si="2"/>
        <v>223783</v>
      </c>
      <c r="K97" s="4">
        <f t="shared" si="3"/>
        <v>0.10201960619083733</v>
      </c>
      <c r="N97">
        <f t="shared" si="4"/>
        <v>297</v>
      </c>
      <c r="O97">
        <f t="shared" si="5"/>
        <v>3632</v>
      </c>
      <c r="P97" s="3">
        <f t="shared" si="6"/>
        <v>7.5591753626877062E-2</v>
      </c>
      <c r="Q97" s="8">
        <f>Sheet2!D86</f>
        <v>6.1923496545111908E-2</v>
      </c>
      <c r="R97">
        <f t="shared" si="7"/>
        <v>3929</v>
      </c>
      <c r="S97">
        <f t="shared" si="8"/>
        <v>6002</v>
      </c>
      <c r="T97" s="3">
        <f t="shared" si="9"/>
        <v>3.0323225591469511E-2</v>
      </c>
      <c r="U97">
        <f t="shared" si="10"/>
        <v>1</v>
      </c>
      <c r="V97">
        <v>81</v>
      </c>
      <c r="Y97">
        <v>68</v>
      </c>
      <c r="AB97">
        <v>6</v>
      </c>
      <c r="AE97">
        <f t="shared" si="13"/>
        <v>7</v>
      </c>
      <c r="AO97">
        <f>Sheet1!M97</f>
        <v>238178</v>
      </c>
      <c r="AP97">
        <f>Sheet1!Q97</f>
        <v>25153</v>
      </c>
      <c r="AQ97">
        <f>Sheet1!I97</f>
        <v>18741</v>
      </c>
      <c r="AS97">
        <v>15904</v>
      </c>
    </row>
    <row r="98" spans="1:45" x14ac:dyDescent="0.35">
      <c r="A98" s="1">
        <f t="shared" si="14"/>
        <v>44003</v>
      </c>
      <c r="B98">
        <v>256960</v>
      </c>
      <c r="C98">
        <v>25865</v>
      </c>
      <c r="D98">
        <f t="shared" si="12"/>
        <v>19086</v>
      </c>
      <c r="E98">
        <v>685</v>
      </c>
      <c r="F98">
        <v>170</v>
      </c>
      <c r="H98">
        <v>53</v>
      </c>
      <c r="J98" s="7">
        <f t="shared" si="2"/>
        <v>231095</v>
      </c>
      <c r="K98" s="4">
        <f t="shared" si="3"/>
        <v>0.10065768991282691</v>
      </c>
      <c r="N98">
        <f t="shared" si="4"/>
        <v>441</v>
      </c>
      <c r="O98">
        <f t="shared" si="5"/>
        <v>7312</v>
      </c>
      <c r="P98" s="8">
        <f t="shared" si="6"/>
        <v>5.6881207274603378E-2</v>
      </c>
      <c r="Q98" s="8">
        <f>Sheet2!D87</f>
        <v>6.149177942223736E-2</v>
      </c>
      <c r="R98">
        <f t="shared" si="7"/>
        <v>7753</v>
      </c>
      <c r="S98">
        <f t="shared" si="8"/>
        <v>6094</v>
      </c>
      <c r="T98" s="3">
        <f t="shared" si="9"/>
        <v>2.789629143419757E-2</v>
      </c>
      <c r="U98">
        <f t="shared" si="10"/>
        <v>4</v>
      </c>
      <c r="V98">
        <v>82</v>
      </c>
      <c r="Y98">
        <v>68</v>
      </c>
      <c r="AB98">
        <v>6</v>
      </c>
      <c r="AE98">
        <f t="shared" si="13"/>
        <v>8</v>
      </c>
      <c r="AO98">
        <f>Sheet1!M98</f>
        <v>243014</v>
      </c>
      <c r="AP98">
        <f>Sheet1!Q98</f>
        <v>25459</v>
      </c>
      <c r="AQ98">
        <f>Sheet1!I98</f>
        <v>19086</v>
      </c>
      <c r="AS98">
        <v>16018</v>
      </c>
    </row>
    <row r="99" spans="1:45" x14ac:dyDescent="0.35">
      <c r="A99" s="1">
        <f t="shared" si="14"/>
        <v>44004</v>
      </c>
      <c r="B99">
        <v>259002</v>
      </c>
      <c r="C99">
        <v>26048</v>
      </c>
      <c r="D99">
        <f t="shared" si="12"/>
        <v>19466</v>
      </c>
      <c r="E99">
        <v>686</v>
      </c>
      <c r="F99">
        <v>169</v>
      </c>
      <c r="H99">
        <v>51</v>
      </c>
      <c r="J99" s="7">
        <f t="shared" si="2"/>
        <v>232954</v>
      </c>
      <c r="K99" s="4">
        <f t="shared" si="3"/>
        <v>0.1005706519640775</v>
      </c>
      <c r="N99">
        <f t="shared" si="4"/>
        <v>183</v>
      </c>
      <c r="O99">
        <f t="shared" si="5"/>
        <v>1859</v>
      </c>
      <c r="P99" s="8">
        <f t="shared" si="6"/>
        <v>8.9618021547502452E-2</v>
      </c>
      <c r="Q99" s="8">
        <f>Sheet2!D88</f>
        <v>6.3526730604880829E-2</v>
      </c>
      <c r="R99">
        <f t="shared" si="7"/>
        <v>2042</v>
      </c>
      <c r="S99">
        <f t="shared" si="8"/>
        <v>5896</v>
      </c>
      <c r="T99" s="3">
        <f t="shared" si="9"/>
        <v>2.8663500678426053E-2</v>
      </c>
      <c r="U99">
        <f t="shared" si="10"/>
        <v>1</v>
      </c>
      <c r="V99">
        <v>82</v>
      </c>
      <c r="Y99">
        <v>68</v>
      </c>
      <c r="AB99">
        <v>6</v>
      </c>
      <c r="AE99">
        <f t="shared" si="13"/>
        <v>8</v>
      </c>
      <c r="AO99">
        <f>Sheet1!M99</f>
        <v>249270</v>
      </c>
      <c r="AP99">
        <f>Sheet1!Q99</f>
        <v>25902</v>
      </c>
      <c r="AQ99">
        <f>Sheet1!I99</f>
        <v>19466</v>
      </c>
      <c r="AS99">
        <v>16101</v>
      </c>
    </row>
    <row r="100" spans="1:45" x14ac:dyDescent="0.35">
      <c r="A100" s="1">
        <f t="shared" si="14"/>
        <v>44005</v>
      </c>
      <c r="B100">
        <v>264265</v>
      </c>
      <c r="C100">
        <v>26343</v>
      </c>
      <c r="D100">
        <f t="shared" si="12"/>
        <v>19713</v>
      </c>
      <c r="E100">
        <v>688</v>
      </c>
      <c r="F100">
        <v>163</v>
      </c>
      <c r="H100">
        <v>47</v>
      </c>
      <c r="J100" s="7">
        <f t="shared" si="2"/>
        <v>237922</v>
      </c>
      <c r="K100" s="4">
        <f t="shared" si="3"/>
        <v>9.9684029288782089E-2</v>
      </c>
      <c r="N100">
        <f t="shared" si="4"/>
        <v>295</v>
      </c>
      <c r="O100">
        <f t="shared" si="5"/>
        <v>4968</v>
      </c>
      <c r="P100" s="8">
        <f t="shared" si="6"/>
        <v>5.6051681550446514E-2</v>
      </c>
      <c r="Q100" s="8">
        <f>Sheet2!D89</f>
        <v>6.4172695723780954E-2</v>
      </c>
      <c r="R100">
        <f t="shared" si="7"/>
        <v>5263</v>
      </c>
      <c r="S100">
        <f t="shared" si="8"/>
        <v>5942</v>
      </c>
      <c r="T100" s="3">
        <f t="shared" si="9"/>
        <v>2.7431841130932347E-2</v>
      </c>
      <c r="U100">
        <f t="shared" si="10"/>
        <v>2</v>
      </c>
      <c r="V100">
        <v>82</v>
      </c>
      <c r="Y100">
        <v>68</v>
      </c>
      <c r="AB100">
        <v>6</v>
      </c>
      <c r="AE100">
        <f t="shared" si="13"/>
        <v>8</v>
      </c>
      <c r="AO100">
        <f>Sheet1!M100</f>
        <v>252919</v>
      </c>
      <c r="AP100">
        <f>Sheet1!Q100</f>
        <v>26065</v>
      </c>
      <c r="AQ100">
        <f>Sheet1!I100</f>
        <v>19713</v>
      </c>
      <c r="AS100">
        <v>16398</v>
      </c>
    </row>
    <row r="101" spans="1:45" x14ac:dyDescent="0.35">
      <c r="A101" s="1">
        <f t="shared" si="14"/>
        <v>44006</v>
      </c>
      <c r="B101">
        <v>268435</v>
      </c>
      <c r="C101">
        <v>26601</v>
      </c>
      <c r="D101">
        <f t="shared" si="12"/>
        <v>19954</v>
      </c>
      <c r="E101">
        <v>690</v>
      </c>
      <c r="F101">
        <v>140</v>
      </c>
      <c r="H101">
        <v>43</v>
      </c>
      <c r="J101" s="7">
        <f t="shared" si="2"/>
        <v>241834</v>
      </c>
      <c r="K101" s="4">
        <f t="shared" si="3"/>
        <v>9.9096615568014607E-2</v>
      </c>
      <c r="N101">
        <f t="shared" si="4"/>
        <v>258</v>
      </c>
      <c r="O101">
        <f t="shared" si="5"/>
        <v>3912</v>
      </c>
      <c r="P101" s="8">
        <f t="shared" si="6"/>
        <v>6.1870503597122303E-2</v>
      </c>
      <c r="Q101" s="8">
        <f>Sheet2!D90</f>
        <v>6.5295327652071702E-2</v>
      </c>
      <c r="R101">
        <f t="shared" si="7"/>
        <v>4170</v>
      </c>
      <c r="S101">
        <f t="shared" si="8"/>
        <v>5957</v>
      </c>
      <c r="T101" s="3">
        <f t="shared" si="9"/>
        <v>2.3501762632197415E-2</v>
      </c>
      <c r="U101">
        <f t="shared" si="10"/>
        <v>2</v>
      </c>
      <c r="V101">
        <v>85</v>
      </c>
      <c r="Y101">
        <v>69</v>
      </c>
      <c r="AB101">
        <v>6</v>
      </c>
      <c r="AE101">
        <f t="shared" si="13"/>
        <v>10</v>
      </c>
      <c r="AO101">
        <f>Sheet1!M101</f>
        <v>258299</v>
      </c>
      <c r="AP101">
        <f>Sheet1!Q101</f>
        <v>26418</v>
      </c>
      <c r="AQ101">
        <f>Sheet1!I101</f>
        <v>19954</v>
      </c>
      <c r="AS101">
        <v>16727</v>
      </c>
    </row>
    <row r="102" spans="1:45" x14ac:dyDescent="0.35">
      <c r="A102" s="1">
        <f t="shared" si="14"/>
        <v>44007</v>
      </c>
      <c r="B102">
        <v>275442</v>
      </c>
      <c r="C102">
        <v>27062</v>
      </c>
      <c r="D102">
        <f t="shared" si="12"/>
        <v>20260</v>
      </c>
      <c r="E102">
        <v>694</v>
      </c>
      <c r="F102">
        <v>137</v>
      </c>
      <c r="H102">
        <v>42</v>
      </c>
      <c r="J102" s="7">
        <f t="shared" ref="J102:J133" si="15">B102-C102</f>
        <v>248380</v>
      </c>
      <c r="K102" s="4">
        <f t="shared" ref="K102:K133" si="16">C102/B102</f>
        <v>9.8249359211739676E-2</v>
      </c>
      <c r="N102">
        <f t="shared" ref="N102:N133" si="17">C102-C101</f>
        <v>461</v>
      </c>
      <c r="O102">
        <f t="shared" ref="O102:O123" si="18">J102-J101</f>
        <v>6546</v>
      </c>
      <c r="P102" s="8">
        <f t="shared" ref="P102:P123" si="19">N102/R102</f>
        <v>6.5791351505637224E-2</v>
      </c>
      <c r="Q102" s="8">
        <f>Sheet2!D91</f>
        <v>6.4916587624839595E-2</v>
      </c>
      <c r="R102">
        <f t="shared" ref="R102:R133" si="20">B102-B101</f>
        <v>7007</v>
      </c>
      <c r="S102">
        <f t="shared" ref="S102:S133" si="21">C102-D102-E102</f>
        <v>6108</v>
      </c>
      <c r="T102" s="3">
        <f t="shared" ref="T102:T133" si="22">F102/S102</f>
        <v>2.2429600523903078E-2</v>
      </c>
      <c r="U102">
        <f t="shared" ref="U102:U133" si="23">E102-E101</f>
        <v>4</v>
      </c>
      <c r="V102">
        <v>85</v>
      </c>
      <c r="Y102">
        <v>70</v>
      </c>
      <c r="AB102">
        <v>6</v>
      </c>
      <c r="AE102">
        <f t="shared" si="13"/>
        <v>9</v>
      </c>
      <c r="AO102">
        <f>Sheet1!M102</f>
        <v>262529</v>
      </c>
      <c r="AP102">
        <f>Sheet1!Q102</f>
        <v>26618</v>
      </c>
      <c r="AQ102">
        <f>Sheet1!I102</f>
        <v>20260</v>
      </c>
      <c r="AS102">
        <v>16926</v>
      </c>
    </row>
    <row r="103" spans="1:45" x14ac:dyDescent="0.35">
      <c r="A103" s="1">
        <f t="shared" si="14"/>
        <v>44008</v>
      </c>
      <c r="B103">
        <v>282023</v>
      </c>
      <c r="C103">
        <v>27593</v>
      </c>
      <c r="D103">
        <f t="shared" si="12"/>
        <v>20655</v>
      </c>
      <c r="E103">
        <v>702</v>
      </c>
      <c r="F103">
        <v>141</v>
      </c>
      <c r="H103">
        <v>42</v>
      </c>
      <c r="J103" s="7">
        <f t="shared" si="15"/>
        <v>254430</v>
      </c>
      <c r="K103" s="4">
        <f t="shared" si="16"/>
        <v>9.7839537910028612E-2</v>
      </c>
      <c r="N103">
        <f t="shared" si="17"/>
        <v>531</v>
      </c>
      <c r="O103">
        <f t="shared" si="18"/>
        <v>6050</v>
      </c>
      <c r="P103" s="8">
        <f t="shared" si="19"/>
        <v>8.0686825710378357E-2</v>
      </c>
      <c r="Q103" s="8">
        <f>Sheet2!D92</f>
        <v>6.7111171587971155E-2</v>
      </c>
      <c r="R103">
        <f t="shared" si="20"/>
        <v>6581</v>
      </c>
      <c r="S103">
        <f t="shared" si="21"/>
        <v>6236</v>
      </c>
      <c r="T103" s="3">
        <f t="shared" si="22"/>
        <v>2.2610647851186657E-2</v>
      </c>
      <c r="U103">
        <f t="shared" si="23"/>
        <v>8</v>
      </c>
      <c r="V103">
        <v>85</v>
      </c>
      <c r="Y103">
        <v>70</v>
      </c>
      <c r="AB103">
        <v>6</v>
      </c>
      <c r="AE103">
        <f t="shared" si="13"/>
        <v>9</v>
      </c>
      <c r="AO103">
        <f>Sheet1!M103</f>
        <v>266597</v>
      </c>
      <c r="AP103">
        <f>Sheet1!Q103</f>
        <v>26854</v>
      </c>
      <c r="AQ103">
        <f>Sheet1!I103</f>
        <v>20655</v>
      </c>
      <c r="AS103">
        <v>17206</v>
      </c>
    </row>
    <row r="104" spans="1:45" x14ac:dyDescent="0.35">
      <c r="A104" s="1">
        <f t="shared" si="14"/>
        <v>44009</v>
      </c>
      <c r="B104">
        <v>288212</v>
      </c>
      <c r="C104">
        <v>27934</v>
      </c>
      <c r="D104">
        <f t="shared" si="12"/>
        <v>20893</v>
      </c>
      <c r="E104">
        <v>704</v>
      </c>
      <c r="F104">
        <v>131</v>
      </c>
      <c r="H104">
        <v>40</v>
      </c>
      <c r="J104" s="7">
        <f t="shared" si="15"/>
        <v>260278</v>
      </c>
      <c r="K104" s="4">
        <f t="shared" si="16"/>
        <v>9.6921710407616615E-2</v>
      </c>
      <c r="N104">
        <f t="shared" si="17"/>
        <v>341</v>
      </c>
      <c r="O104">
        <f t="shared" si="18"/>
        <v>5848</v>
      </c>
      <c r="P104" s="8">
        <f t="shared" si="19"/>
        <v>5.5097754079819032E-2</v>
      </c>
      <c r="Q104" s="8">
        <f>Sheet2!D93</f>
        <v>6.4350724266119722E-2</v>
      </c>
      <c r="R104">
        <f t="shared" si="20"/>
        <v>6189</v>
      </c>
      <c r="S104">
        <f t="shared" si="21"/>
        <v>6337</v>
      </c>
      <c r="T104" s="3">
        <f t="shared" si="22"/>
        <v>2.0672242385987059E-2</v>
      </c>
      <c r="U104">
        <f t="shared" si="23"/>
        <v>2</v>
      </c>
      <c r="V104">
        <v>85</v>
      </c>
      <c r="Y104">
        <v>70</v>
      </c>
      <c r="AB104">
        <v>6</v>
      </c>
      <c r="AE104">
        <f t="shared" si="13"/>
        <v>9</v>
      </c>
      <c r="AO104">
        <f>Sheet1!M104</f>
        <v>272740</v>
      </c>
      <c r="AP104">
        <f>Sheet1!Q104</f>
        <v>27239</v>
      </c>
      <c r="AQ104">
        <f>Sheet1!I104</f>
        <v>20893</v>
      </c>
      <c r="AS104">
        <v>17436</v>
      </c>
    </row>
    <row r="105" spans="1:45" x14ac:dyDescent="0.35">
      <c r="A105" s="1">
        <f t="shared" si="14"/>
        <v>44010</v>
      </c>
      <c r="B105">
        <v>295920</v>
      </c>
      <c r="C105">
        <v>28478</v>
      </c>
      <c r="D105">
        <f t="shared" si="12"/>
        <v>21195</v>
      </c>
      <c r="E105">
        <v>704</v>
      </c>
      <c r="F105">
        <v>118</v>
      </c>
      <c r="H105">
        <v>36</v>
      </c>
      <c r="J105" s="7">
        <f t="shared" si="15"/>
        <v>267442</v>
      </c>
      <c r="K105" s="4">
        <f t="shared" si="16"/>
        <v>9.6235469045688027E-2</v>
      </c>
      <c r="N105">
        <f t="shared" si="17"/>
        <v>544</v>
      </c>
      <c r="O105">
        <f t="shared" si="18"/>
        <v>7164</v>
      </c>
      <c r="P105" s="8">
        <f t="shared" si="19"/>
        <v>7.0576024909185256E-2</v>
      </c>
      <c r="Q105" s="8">
        <f>Sheet2!D94</f>
        <v>6.7068788501026697E-2</v>
      </c>
      <c r="R105">
        <f t="shared" si="20"/>
        <v>7708</v>
      </c>
      <c r="S105">
        <f t="shared" si="21"/>
        <v>6579</v>
      </c>
      <c r="T105" s="3">
        <f t="shared" si="22"/>
        <v>1.7935856513147896E-2</v>
      </c>
      <c r="U105">
        <f t="shared" si="23"/>
        <v>0</v>
      </c>
      <c r="V105">
        <v>85</v>
      </c>
      <c r="Y105">
        <v>70</v>
      </c>
      <c r="AB105">
        <v>6</v>
      </c>
      <c r="AE105">
        <f t="shared" si="13"/>
        <v>9</v>
      </c>
      <c r="AO105">
        <f>Sheet1!M105</f>
        <v>279856</v>
      </c>
      <c r="AP105">
        <f>Sheet1!Q105</f>
        <v>27682</v>
      </c>
      <c r="AQ105">
        <f>Sheet1!I105</f>
        <v>21195</v>
      </c>
      <c r="AS105">
        <v>17573</v>
      </c>
    </row>
    <row r="106" spans="1:45" x14ac:dyDescent="0.35">
      <c r="A106" s="1">
        <f t="shared" si="14"/>
        <v>44011</v>
      </c>
      <c r="B106">
        <v>300437</v>
      </c>
      <c r="C106">
        <v>28735</v>
      </c>
      <c r="D106">
        <f t="shared" si="12"/>
        <v>21585</v>
      </c>
      <c r="E106">
        <v>707</v>
      </c>
      <c r="F106">
        <v>119</v>
      </c>
      <c r="H106">
        <v>35</v>
      </c>
      <c r="J106" s="7">
        <f t="shared" si="15"/>
        <v>271702</v>
      </c>
      <c r="K106" s="4">
        <f t="shared" si="16"/>
        <v>9.5644011889347846E-2</v>
      </c>
      <c r="N106">
        <f t="shared" si="17"/>
        <v>257</v>
      </c>
      <c r="O106">
        <f t="shared" si="18"/>
        <v>4260</v>
      </c>
      <c r="P106" s="8">
        <f t="shared" si="19"/>
        <v>5.6896170024352447E-2</v>
      </c>
      <c r="Q106" s="8">
        <f>Sheet2!D95</f>
        <v>6.4848557982382038E-2</v>
      </c>
      <c r="R106">
        <f t="shared" si="20"/>
        <v>4517</v>
      </c>
      <c r="S106">
        <f t="shared" si="21"/>
        <v>6443</v>
      </c>
      <c r="T106" s="3">
        <f t="shared" si="22"/>
        <v>1.8469656992084433E-2</v>
      </c>
      <c r="U106">
        <f t="shared" si="23"/>
        <v>3</v>
      </c>
      <c r="V106">
        <v>85</v>
      </c>
      <c r="Y106">
        <v>70</v>
      </c>
      <c r="AB106">
        <v>6</v>
      </c>
      <c r="AE106">
        <f t="shared" si="13"/>
        <v>9</v>
      </c>
      <c r="AO106">
        <f>Sheet1!M106</f>
        <v>286241</v>
      </c>
      <c r="AP106">
        <f>Sheet1!Q106</f>
        <v>28071</v>
      </c>
      <c r="AQ106">
        <f>Sheet1!I106</f>
        <v>21585</v>
      </c>
      <c r="AS106">
        <v>17758</v>
      </c>
    </row>
    <row r="107" spans="1:45" x14ac:dyDescent="0.35">
      <c r="A107" s="1">
        <f t="shared" si="14"/>
        <v>44012</v>
      </c>
      <c r="B107">
        <v>303775</v>
      </c>
      <c r="C107">
        <v>28944</v>
      </c>
      <c r="D107">
        <f t="shared" si="12"/>
        <v>21829</v>
      </c>
      <c r="E107">
        <v>713</v>
      </c>
      <c r="F107">
        <v>133</v>
      </c>
      <c r="H107">
        <v>34</v>
      </c>
      <c r="J107" s="7">
        <f t="shared" si="15"/>
        <v>274831</v>
      </c>
      <c r="K107" s="4">
        <f t="shared" si="16"/>
        <v>9.5281046827421612E-2</v>
      </c>
      <c r="N107">
        <f t="shared" si="17"/>
        <v>209</v>
      </c>
      <c r="O107">
        <f t="shared" si="18"/>
        <v>3129</v>
      </c>
      <c r="P107" s="8">
        <f t="shared" si="19"/>
        <v>6.2612342720191727E-2</v>
      </c>
      <c r="Q107" s="8">
        <f>Sheet2!D96</f>
        <v>6.583143507972665E-2</v>
      </c>
      <c r="R107">
        <f t="shared" si="20"/>
        <v>3338</v>
      </c>
      <c r="S107">
        <f t="shared" si="21"/>
        <v>6402</v>
      </c>
      <c r="T107" s="3">
        <f t="shared" si="22"/>
        <v>2.077475788815995E-2</v>
      </c>
      <c r="U107">
        <f t="shared" si="23"/>
        <v>6</v>
      </c>
      <c r="V107">
        <v>87</v>
      </c>
      <c r="Y107">
        <v>78</v>
      </c>
      <c r="AB107">
        <v>6</v>
      </c>
      <c r="AE107">
        <f t="shared" si="13"/>
        <v>3</v>
      </c>
      <c r="AO107">
        <f>Sheet1!M107</f>
        <v>292644</v>
      </c>
      <c r="AP107">
        <f>Sheet1!Q107</f>
        <v>28438</v>
      </c>
      <c r="AQ107">
        <f>Sheet1!I107</f>
        <v>21829</v>
      </c>
      <c r="AS107">
        <v>23078</v>
      </c>
    </row>
    <row r="108" spans="1:45" x14ac:dyDescent="0.35">
      <c r="A108" s="1">
        <f t="shared" si="14"/>
        <v>44013</v>
      </c>
      <c r="B108">
        <v>308680</v>
      </c>
      <c r="C108">
        <v>29347</v>
      </c>
      <c r="D108">
        <f t="shared" si="12"/>
        <v>22052</v>
      </c>
      <c r="E108">
        <v>717</v>
      </c>
      <c r="F108">
        <v>149</v>
      </c>
      <c r="H108">
        <v>37</v>
      </c>
      <c r="J108" s="7">
        <f t="shared" si="15"/>
        <v>279333</v>
      </c>
      <c r="K108" s="4">
        <f t="shared" si="16"/>
        <v>9.5072567059738239E-2</v>
      </c>
      <c r="N108">
        <f t="shared" si="17"/>
        <v>403</v>
      </c>
      <c r="O108">
        <f t="shared" si="18"/>
        <v>4502</v>
      </c>
      <c r="P108" s="8">
        <f t="shared" si="19"/>
        <v>8.2161060142711517E-2</v>
      </c>
      <c r="Q108" s="8">
        <f>Sheet2!D97</f>
        <v>6.8232078519070691E-2</v>
      </c>
      <c r="R108">
        <f t="shared" si="20"/>
        <v>4905</v>
      </c>
      <c r="S108">
        <f t="shared" si="21"/>
        <v>6578</v>
      </c>
      <c r="T108" s="3">
        <f t="shared" si="22"/>
        <v>2.2651261781696564E-2</v>
      </c>
      <c r="U108">
        <f t="shared" si="23"/>
        <v>4</v>
      </c>
      <c r="V108">
        <v>88</v>
      </c>
      <c r="W108">
        <v>50</v>
      </c>
      <c r="X108">
        <v>2118</v>
      </c>
      <c r="Y108">
        <v>78</v>
      </c>
      <c r="AB108">
        <v>6</v>
      </c>
      <c r="AE108">
        <f t="shared" si="13"/>
        <v>4</v>
      </c>
      <c r="AO108">
        <f>Sheet1!M108</f>
        <v>297214</v>
      </c>
      <c r="AP108">
        <f>Sheet1!Q108</f>
        <v>28677</v>
      </c>
      <c r="AQ108">
        <f>Sheet1!I108</f>
        <v>22052</v>
      </c>
      <c r="AS108">
        <v>23503</v>
      </c>
    </row>
    <row r="109" spans="1:45" x14ac:dyDescent="0.35">
      <c r="A109" s="1">
        <f t="shared" si="14"/>
        <v>44014</v>
      </c>
      <c r="B109">
        <v>316405</v>
      </c>
      <c r="C109">
        <v>30060</v>
      </c>
      <c r="D109">
        <f t="shared" si="12"/>
        <v>22436</v>
      </c>
      <c r="E109">
        <v>717</v>
      </c>
      <c r="F109">
        <v>145</v>
      </c>
      <c r="H109">
        <v>36</v>
      </c>
      <c r="J109" s="7">
        <f t="shared" si="15"/>
        <v>286345</v>
      </c>
      <c r="K109" s="4">
        <f t="shared" si="16"/>
        <v>9.5004819772127491E-2</v>
      </c>
      <c r="N109">
        <f t="shared" si="17"/>
        <v>713</v>
      </c>
      <c r="O109">
        <f t="shared" si="18"/>
        <v>7012</v>
      </c>
      <c r="P109" s="8">
        <f t="shared" si="19"/>
        <v>9.229773462783171E-2</v>
      </c>
      <c r="Q109" s="8">
        <f>Sheet2!D98</f>
        <v>7.3187998925859921E-2</v>
      </c>
      <c r="R109">
        <f t="shared" si="20"/>
        <v>7725</v>
      </c>
      <c r="S109">
        <f t="shared" si="21"/>
        <v>6907</v>
      </c>
      <c r="T109" s="3">
        <f t="shared" si="22"/>
        <v>2.0993195309106705E-2</v>
      </c>
      <c r="U109">
        <f t="shared" si="23"/>
        <v>0</v>
      </c>
      <c r="V109">
        <v>90</v>
      </c>
      <c r="W109">
        <v>52</v>
      </c>
      <c r="X109">
        <v>2158</v>
      </c>
      <c r="Y109">
        <v>79</v>
      </c>
      <c r="AB109">
        <v>6</v>
      </c>
      <c r="AE109">
        <f t="shared" si="13"/>
        <v>5</v>
      </c>
      <c r="AO109">
        <f>Sheet1!M109</f>
        <v>302720</v>
      </c>
      <c r="AP109">
        <f>Sheet1!Q109</f>
        <v>28964</v>
      </c>
      <c r="AQ109">
        <f>Sheet1!I109</f>
        <v>22436</v>
      </c>
      <c r="AS109">
        <v>23916</v>
      </c>
    </row>
    <row r="110" spans="1:45" x14ac:dyDescent="0.35">
      <c r="A110" s="1">
        <f t="shared" si="14"/>
        <v>44015</v>
      </c>
      <c r="B110">
        <v>320924</v>
      </c>
      <c r="C110">
        <v>30355</v>
      </c>
      <c r="D110">
        <f t="shared" si="12"/>
        <v>22791</v>
      </c>
      <c r="E110">
        <v>720</v>
      </c>
      <c r="F110">
        <v>146</v>
      </c>
      <c r="H110">
        <v>40</v>
      </c>
      <c r="J110" s="7">
        <f t="shared" si="15"/>
        <v>290569</v>
      </c>
      <c r="K110" s="4">
        <f t="shared" si="16"/>
        <v>9.4586257182385863E-2</v>
      </c>
      <c r="N110">
        <f t="shared" si="17"/>
        <v>295</v>
      </c>
      <c r="O110">
        <f t="shared" si="18"/>
        <v>4224</v>
      </c>
      <c r="P110" s="8">
        <f t="shared" si="19"/>
        <v>6.5279929187873426E-2</v>
      </c>
      <c r="Q110" s="8">
        <f>Sheet2!D99</f>
        <v>7.1000745482121277E-2</v>
      </c>
      <c r="R110">
        <f t="shared" si="20"/>
        <v>4519</v>
      </c>
      <c r="S110">
        <f t="shared" si="21"/>
        <v>6844</v>
      </c>
      <c r="T110" s="3">
        <f t="shared" si="22"/>
        <v>2.1332554061952076E-2</v>
      </c>
      <c r="U110">
        <f t="shared" si="23"/>
        <v>3</v>
      </c>
      <c r="V110">
        <v>91</v>
      </c>
      <c r="W110">
        <v>55</v>
      </c>
      <c r="X110">
        <v>2185</v>
      </c>
      <c r="Y110">
        <v>79</v>
      </c>
      <c r="AB110">
        <v>6</v>
      </c>
      <c r="AE110">
        <f t="shared" si="13"/>
        <v>6</v>
      </c>
      <c r="AQ110">
        <f>Sheet1!I110</f>
        <v>22791</v>
      </c>
      <c r="AS110">
        <v>24243</v>
      </c>
    </row>
    <row r="111" spans="1:45" x14ac:dyDescent="0.35">
      <c r="A111" s="1">
        <f t="shared" si="14"/>
        <v>44016</v>
      </c>
      <c r="B111">
        <v>327936</v>
      </c>
      <c r="C111">
        <v>30922</v>
      </c>
      <c r="D111">
        <f t="shared" si="12"/>
        <v>23120</v>
      </c>
      <c r="E111">
        <v>721</v>
      </c>
      <c r="F111">
        <v>134</v>
      </c>
      <c r="H111">
        <v>40</v>
      </c>
      <c r="J111" s="7">
        <f t="shared" si="15"/>
        <v>297014</v>
      </c>
      <c r="K111" s="4">
        <f t="shared" si="16"/>
        <v>9.429278883684622E-2</v>
      </c>
      <c r="N111">
        <f t="shared" si="17"/>
        <v>567</v>
      </c>
      <c r="O111">
        <f t="shared" si="18"/>
        <v>6445</v>
      </c>
      <c r="P111" s="8">
        <f t="shared" si="19"/>
        <v>8.0861380490587567E-2</v>
      </c>
      <c r="Q111" s="8">
        <f>Sheet2!D100</f>
        <v>7.5219011177122139E-2</v>
      </c>
      <c r="R111">
        <f t="shared" si="20"/>
        <v>7012</v>
      </c>
      <c r="S111">
        <f t="shared" si="21"/>
        <v>7081</v>
      </c>
      <c r="T111" s="3">
        <f t="shared" si="22"/>
        <v>1.8923880807795508E-2</v>
      </c>
      <c r="U111">
        <f t="shared" si="23"/>
        <v>1</v>
      </c>
      <c r="V111">
        <v>92</v>
      </c>
      <c r="W111">
        <v>56</v>
      </c>
      <c r="X111">
        <v>2247</v>
      </c>
      <c r="Y111">
        <v>79</v>
      </c>
      <c r="AB111">
        <v>6</v>
      </c>
      <c r="AE111">
        <f t="shared" si="13"/>
        <v>7</v>
      </c>
      <c r="AQ111">
        <f>Sheet1!I111</f>
        <v>23120</v>
      </c>
      <c r="AS111">
        <v>24526</v>
      </c>
    </row>
    <row r="112" spans="1:45" x14ac:dyDescent="0.35">
      <c r="A112" s="1">
        <f t="shared" si="14"/>
        <v>44017</v>
      </c>
      <c r="B112">
        <v>332114</v>
      </c>
      <c r="C112">
        <v>31243</v>
      </c>
      <c r="D112">
        <f t="shared" si="12"/>
        <v>23576</v>
      </c>
      <c r="E112">
        <v>721</v>
      </c>
      <c r="F112">
        <v>141</v>
      </c>
      <c r="H112">
        <v>43</v>
      </c>
      <c r="J112" s="7">
        <f t="shared" si="15"/>
        <v>300871</v>
      </c>
      <c r="K112" s="4">
        <f t="shared" si="16"/>
        <v>9.4073119471025007E-2</v>
      </c>
      <c r="N112">
        <f t="shared" si="17"/>
        <v>321</v>
      </c>
      <c r="O112">
        <f t="shared" si="18"/>
        <v>3857</v>
      </c>
      <c r="P112" s="8">
        <f t="shared" si="19"/>
        <v>7.6831019626615607E-2</v>
      </c>
      <c r="Q112" s="8">
        <f>Sheet2!D101</f>
        <v>7.6393877438249436E-2</v>
      </c>
      <c r="R112">
        <f t="shared" si="20"/>
        <v>4178</v>
      </c>
      <c r="S112">
        <f t="shared" si="21"/>
        <v>6946</v>
      </c>
      <c r="T112" s="3">
        <f t="shared" si="22"/>
        <v>2.0299452922545348E-2</v>
      </c>
      <c r="U112">
        <f t="shared" si="23"/>
        <v>0</v>
      </c>
      <c r="V112">
        <v>93</v>
      </c>
      <c r="W112">
        <v>57</v>
      </c>
      <c r="X112">
        <v>2279</v>
      </c>
      <c r="Y112">
        <v>79</v>
      </c>
      <c r="AB112">
        <v>6</v>
      </c>
      <c r="AE112">
        <f t="shared" si="13"/>
        <v>8</v>
      </c>
      <c r="AQ112">
        <f>Sheet1!I112</f>
        <v>23576</v>
      </c>
      <c r="AS112">
        <v>24671</v>
      </c>
    </row>
    <row r="113" spans="1:45" x14ac:dyDescent="0.35">
      <c r="A113" s="1">
        <f t="shared" si="14"/>
        <v>44018</v>
      </c>
      <c r="B113">
        <v>335716</v>
      </c>
      <c r="C113">
        <v>31656</v>
      </c>
      <c r="D113">
        <f t="shared" si="12"/>
        <v>23862</v>
      </c>
      <c r="E113">
        <v>721</v>
      </c>
      <c r="F113">
        <v>151</v>
      </c>
      <c r="H113">
        <v>41</v>
      </c>
      <c r="J113" s="7">
        <f t="shared" si="15"/>
        <v>304060</v>
      </c>
      <c r="K113" s="4">
        <f t="shared" si="16"/>
        <v>9.4293986583898301E-2</v>
      </c>
      <c r="N113">
        <f t="shared" si="17"/>
        <v>413</v>
      </c>
      <c r="O113">
        <f t="shared" si="18"/>
        <v>3189</v>
      </c>
      <c r="P113" s="8">
        <f t="shared" si="19"/>
        <v>0.11465852304275402</v>
      </c>
      <c r="Q113" s="8">
        <f>Sheet2!D102</f>
        <v>8.2797131437965923E-2</v>
      </c>
      <c r="R113">
        <f t="shared" si="20"/>
        <v>3602</v>
      </c>
      <c r="S113">
        <f t="shared" si="21"/>
        <v>7073</v>
      </c>
      <c r="T113" s="3">
        <f t="shared" si="22"/>
        <v>2.1348791177718082E-2</v>
      </c>
      <c r="U113">
        <f t="shared" si="23"/>
        <v>0</v>
      </c>
      <c r="V113">
        <v>93</v>
      </c>
      <c r="W113">
        <v>60</v>
      </c>
      <c r="X113">
        <v>2303</v>
      </c>
      <c r="Y113">
        <v>78</v>
      </c>
      <c r="AB113">
        <v>6</v>
      </c>
      <c r="AE113">
        <f t="shared" si="13"/>
        <v>9</v>
      </c>
      <c r="AQ113">
        <f>Sheet1!I113</f>
        <v>23862</v>
      </c>
      <c r="AS113">
        <v>24958</v>
      </c>
    </row>
    <row r="114" spans="1:45" x14ac:dyDescent="0.35">
      <c r="A114" s="1">
        <f t="shared" si="14"/>
        <v>44019</v>
      </c>
      <c r="B114">
        <v>339040</v>
      </c>
      <c r="C114">
        <v>31929</v>
      </c>
      <c r="D114">
        <f t="shared" si="12"/>
        <v>24045</v>
      </c>
      <c r="E114">
        <v>725</v>
      </c>
      <c r="F114">
        <v>165</v>
      </c>
      <c r="H114">
        <v>44</v>
      </c>
      <c r="J114" s="7">
        <f t="shared" si="15"/>
        <v>307111</v>
      </c>
      <c r="K114" s="4">
        <f t="shared" si="16"/>
        <v>9.4174728645587541E-2</v>
      </c>
      <c r="N114">
        <f t="shared" si="17"/>
        <v>273</v>
      </c>
      <c r="O114">
        <f t="shared" si="18"/>
        <v>3051</v>
      </c>
      <c r="P114" s="8">
        <f t="shared" si="19"/>
        <v>8.2129963898916969E-2</v>
      </c>
      <c r="Q114" s="8">
        <f>Sheet2!D103</f>
        <v>8.4644831986388766E-2</v>
      </c>
      <c r="R114">
        <f t="shared" si="20"/>
        <v>3324</v>
      </c>
      <c r="S114">
        <f t="shared" si="21"/>
        <v>7159</v>
      </c>
      <c r="T114" s="3">
        <f t="shared" si="22"/>
        <v>2.3047911719513897E-2</v>
      </c>
      <c r="U114">
        <f t="shared" si="23"/>
        <v>4</v>
      </c>
      <c r="V114">
        <v>95</v>
      </c>
      <c r="W114">
        <v>60</v>
      </c>
      <c r="X114">
        <v>2306</v>
      </c>
      <c r="Y114">
        <v>80</v>
      </c>
      <c r="AB114">
        <v>6</v>
      </c>
      <c r="AE114">
        <f t="shared" si="13"/>
        <v>9</v>
      </c>
      <c r="AQ114">
        <f>Sheet1!I114</f>
        <v>24045</v>
      </c>
      <c r="AS114">
        <v>25415</v>
      </c>
    </row>
    <row r="115" spans="1:45" x14ac:dyDescent="0.35">
      <c r="A115" s="1">
        <f t="shared" si="14"/>
        <v>44020</v>
      </c>
      <c r="B115">
        <v>344474</v>
      </c>
      <c r="C115">
        <v>32343</v>
      </c>
      <c r="D115">
        <f t="shared" si="12"/>
        <v>24235</v>
      </c>
      <c r="E115">
        <v>732</v>
      </c>
      <c r="F115">
        <v>165</v>
      </c>
      <c r="H115">
        <v>44</v>
      </c>
      <c r="J115" s="7">
        <f t="shared" si="15"/>
        <v>312131</v>
      </c>
      <c r="K115" s="4">
        <f t="shared" si="16"/>
        <v>9.3890975806592086E-2</v>
      </c>
      <c r="N115">
        <f t="shared" si="17"/>
        <v>414</v>
      </c>
      <c r="O115">
        <f t="shared" si="18"/>
        <v>5020</v>
      </c>
      <c r="P115" s="8">
        <f t="shared" si="19"/>
        <v>7.6186970923813033E-2</v>
      </c>
      <c r="Q115" s="8">
        <f>Sheet2!D104</f>
        <v>8.370117896854222E-2</v>
      </c>
      <c r="R115">
        <f t="shared" si="20"/>
        <v>5434</v>
      </c>
      <c r="S115">
        <f t="shared" si="21"/>
        <v>7376</v>
      </c>
      <c r="T115" s="3">
        <f t="shared" si="22"/>
        <v>2.2369848156182214E-2</v>
      </c>
      <c r="U115">
        <f t="shared" si="23"/>
        <v>7</v>
      </c>
      <c r="V115">
        <v>97</v>
      </c>
      <c r="W115">
        <v>61</v>
      </c>
      <c r="X115">
        <v>2332</v>
      </c>
      <c r="Y115">
        <v>80</v>
      </c>
      <c r="AB115">
        <v>7</v>
      </c>
      <c r="AE115">
        <f t="shared" si="13"/>
        <v>10</v>
      </c>
      <c r="AQ115">
        <f>Sheet1!I115</f>
        <v>24235</v>
      </c>
      <c r="AS115">
        <v>25868</v>
      </c>
    </row>
    <row r="116" spans="1:45" x14ac:dyDescent="0.35">
      <c r="A116" s="1">
        <f t="shared" si="14"/>
        <v>44021</v>
      </c>
      <c r="B116">
        <v>352106</v>
      </c>
      <c r="C116">
        <v>33012</v>
      </c>
      <c r="D116">
        <f t="shared" si="12"/>
        <v>24651</v>
      </c>
      <c r="E116">
        <v>739</v>
      </c>
      <c r="F116">
        <v>168</v>
      </c>
      <c r="H116">
        <v>49</v>
      </c>
      <c r="J116" s="7">
        <f t="shared" si="15"/>
        <v>319094</v>
      </c>
      <c r="K116" s="4">
        <f t="shared" si="16"/>
        <v>9.3755857611060311E-2</v>
      </c>
      <c r="N116">
        <f t="shared" si="17"/>
        <v>669</v>
      </c>
      <c r="O116">
        <f t="shared" si="18"/>
        <v>6963</v>
      </c>
      <c r="P116" s="8">
        <f t="shared" si="19"/>
        <v>8.765723270440251E-2</v>
      </c>
      <c r="Q116" s="8">
        <f>Sheet2!D105</f>
        <v>8.2686759474524529E-2</v>
      </c>
      <c r="R116">
        <f t="shared" si="20"/>
        <v>7632</v>
      </c>
      <c r="S116">
        <f t="shared" si="21"/>
        <v>7622</v>
      </c>
      <c r="T116" s="3">
        <f t="shared" si="22"/>
        <v>2.2041458934662819E-2</v>
      </c>
      <c r="U116">
        <f t="shared" si="23"/>
        <v>7</v>
      </c>
      <c r="V116">
        <v>102</v>
      </c>
      <c r="W116">
        <v>62</v>
      </c>
      <c r="X116">
        <v>2373</v>
      </c>
      <c r="Y116">
        <v>80</v>
      </c>
      <c r="AB116">
        <v>7</v>
      </c>
      <c r="AE116">
        <f t="shared" si="13"/>
        <v>15</v>
      </c>
      <c r="AQ116">
        <f>Sheet1!I116</f>
        <v>24651</v>
      </c>
      <c r="AS116">
        <v>26232</v>
      </c>
    </row>
    <row r="117" spans="1:45" x14ac:dyDescent="0.35">
      <c r="A117" s="1">
        <f t="shared" si="14"/>
        <v>44022</v>
      </c>
      <c r="B117">
        <v>361252</v>
      </c>
      <c r="C117">
        <v>33756</v>
      </c>
      <c r="D117">
        <f t="shared" si="12"/>
        <v>25051</v>
      </c>
      <c r="E117">
        <v>742</v>
      </c>
      <c r="F117">
        <v>169</v>
      </c>
      <c r="H117">
        <v>54</v>
      </c>
      <c r="J117" s="7">
        <f t="shared" si="15"/>
        <v>327496</v>
      </c>
      <c r="K117" s="4">
        <f t="shared" si="16"/>
        <v>9.3441697208596769E-2</v>
      </c>
      <c r="N117">
        <f t="shared" si="17"/>
        <v>744</v>
      </c>
      <c r="O117">
        <f t="shared" si="18"/>
        <v>8402</v>
      </c>
      <c r="P117" s="8">
        <f t="shared" si="19"/>
        <v>8.1347036956046365E-2</v>
      </c>
      <c r="Q117" s="8">
        <f>Sheet2!D106</f>
        <v>8.433346558222575E-2</v>
      </c>
      <c r="R117">
        <f t="shared" si="20"/>
        <v>9146</v>
      </c>
      <c r="S117">
        <f t="shared" si="21"/>
        <v>7963</v>
      </c>
      <c r="T117" s="3">
        <f t="shared" si="22"/>
        <v>2.1223157101594878E-2</v>
      </c>
      <c r="U117">
        <f t="shared" si="23"/>
        <v>3</v>
      </c>
      <c r="V117">
        <v>105</v>
      </c>
      <c r="W117">
        <v>63</v>
      </c>
      <c r="X117">
        <v>2413</v>
      </c>
      <c r="Y117">
        <v>79</v>
      </c>
      <c r="AB117">
        <v>7</v>
      </c>
      <c r="AE117">
        <f t="shared" si="13"/>
        <v>19</v>
      </c>
      <c r="AQ117">
        <f>Sheet1!I117</f>
        <v>25051</v>
      </c>
      <c r="AS117">
        <v>25750</v>
      </c>
    </row>
    <row r="118" spans="1:45" x14ac:dyDescent="0.35">
      <c r="A118" s="1">
        <f t="shared" si="14"/>
        <v>44023</v>
      </c>
      <c r="B118">
        <v>367822</v>
      </c>
      <c r="C118">
        <v>34499</v>
      </c>
      <c r="D118">
        <v>26081</v>
      </c>
      <c r="E118">
        <v>748</v>
      </c>
      <c r="F118">
        <v>178</v>
      </c>
      <c r="H118">
        <v>56</v>
      </c>
      <c r="J118" s="7">
        <f t="shared" si="15"/>
        <v>333323</v>
      </c>
      <c r="K118" s="4">
        <f t="shared" si="16"/>
        <v>9.3792649705564099E-2</v>
      </c>
      <c r="N118">
        <f t="shared" si="17"/>
        <v>743</v>
      </c>
      <c r="O118">
        <f t="shared" si="18"/>
        <v>5827</v>
      </c>
      <c r="P118" s="8">
        <f t="shared" si="19"/>
        <v>0.11308980213089802</v>
      </c>
      <c r="Q118" s="8">
        <f>Sheet2!D107</f>
        <v>8.9680589680589687E-2</v>
      </c>
      <c r="R118">
        <f t="shared" si="20"/>
        <v>6570</v>
      </c>
      <c r="S118">
        <f t="shared" si="21"/>
        <v>7670</v>
      </c>
      <c r="T118" s="3">
        <f t="shared" si="22"/>
        <v>2.3207301173402868E-2</v>
      </c>
      <c r="U118">
        <f t="shared" si="23"/>
        <v>6</v>
      </c>
      <c r="V118">
        <v>109</v>
      </c>
      <c r="W118">
        <v>64</v>
      </c>
      <c r="X118">
        <v>2464</v>
      </c>
      <c r="Y118">
        <v>79</v>
      </c>
      <c r="AB118">
        <v>7</v>
      </c>
      <c r="AE118">
        <f t="shared" si="13"/>
        <v>23</v>
      </c>
      <c r="AQ118">
        <f>Sheet1!I118</f>
        <v>25371</v>
      </c>
      <c r="AS118">
        <v>26081</v>
      </c>
    </row>
    <row r="119" spans="1:45" x14ac:dyDescent="0.35">
      <c r="A119" s="1">
        <f t="shared" si="14"/>
        <v>44024</v>
      </c>
      <c r="B119">
        <v>374817</v>
      </c>
      <c r="C119">
        <v>35002</v>
      </c>
      <c r="D119">
        <v>26206</v>
      </c>
      <c r="E119">
        <v>749</v>
      </c>
      <c r="F119">
        <v>177</v>
      </c>
      <c r="H119">
        <v>54</v>
      </c>
      <c r="J119" s="7">
        <f t="shared" si="15"/>
        <v>339815</v>
      </c>
      <c r="K119" s="4">
        <f t="shared" si="16"/>
        <v>9.3384238174896023E-2</v>
      </c>
      <c r="N119">
        <f t="shared" si="17"/>
        <v>503</v>
      </c>
      <c r="O119">
        <f t="shared" si="18"/>
        <v>6492</v>
      </c>
      <c r="P119" s="8">
        <f t="shared" si="19"/>
        <v>7.1908506075768402E-2</v>
      </c>
      <c r="Q119" s="8">
        <f>Sheet2!D108</f>
        <v>8.8026602346439359E-2</v>
      </c>
      <c r="R119">
        <f t="shared" si="20"/>
        <v>6995</v>
      </c>
      <c r="S119">
        <f t="shared" si="21"/>
        <v>8047</v>
      </c>
      <c r="T119" s="3">
        <f t="shared" si="22"/>
        <v>2.1995774822915374E-2</v>
      </c>
      <c r="U119">
        <f t="shared" si="23"/>
        <v>1</v>
      </c>
      <c r="V119">
        <v>112</v>
      </c>
      <c r="W119">
        <v>70</v>
      </c>
      <c r="X119">
        <v>2510</v>
      </c>
      <c r="Y119">
        <v>79</v>
      </c>
      <c r="Z119">
        <v>52</v>
      </c>
      <c r="AA119">
        <v>1882</v>
      </c>
      <c r="AB119">
        <v>7</v>
      </c>
      <c r="AC119">
        <v>2</v>
      </c>
      <c r="AD119">
        <v>59</v>
      </c>
      <c r="AE119">
        <f t="shared" si="13"/>
        <v>26</v>
      </c>
      <c r="AF119">
        <f t="shared" ref="AF119:AG123" si="24">W119-Z119-AC119</f>
        <v>16</v>
      </c>
      <c r="AG119">
        <f t="shared" si="24"/>
        <v>569</v>
      </c>
    </row>
    <row r="120" spans="1:45" x14ac:dyDescent="0.35">
      <c r="A120" s="1">
        <f t="shared" si="14"/>
        <v>44025</v>
      </c>
      <c r="B120">
        <v>377608</v>
      </c>
      <c r="C120">
        <v>35502</v>
      </c>
      <c r="D120">
        <v>26605</v>
      </c>
      <c r="E120">
        <v>753</v>
      </c>
      <c r="F120">
        <v>173</v>
      </c>
      <c r="H120">
        <v>63</v>
      </c>
      <c r="J120" s="7">
        <f t="shared" si="15"/>
        <v>342106</v>
      </c>
      <c r="K120" s="4">
        <f t="shared" si="16"/>
        <v>9.4018135208999806E-2</v>
      </c>
      <c r="N120">
        <f t="shared" si="17"/>
        <v>500</v>
      </c>
      <c r="O120">
        <f t="shared" si="18"/>
        <v>2291</v>
      </c>
      <c r="P120" s="8">
        <f t="shared" si="19"/>
        <v>0.17914725904693657</v>
      </c>
      <c r="Q120" s="8">
        <f>Sheet2!D109</f>
        <v>9.1807505012890284E-2</v>
      </c>
      <c r="R120">
        <f t="shared" si="20"/>
        <v>2791</v>
      </c>
      <c r="S120">
        <f t="shared" si="21"/>
        <v>8144</v>
      </c>
      <c r="T120" s="3">
        <f t="shared" si="22"/>
        <v>2.1242632612966602E-2</v>
      </c>
      <c r="U120">
        <f t="shared" si="23"/>
        <v>4</v>
      </c>
      <c r="V120">
        <v>116</v>
      </c>
      <c r="W120">
        <v>70</v>
      </c>
      <c r="X120">
        <v>2527</v>
      </c>
      <c r="Y120">
        <v>79</v>
      </c>
      <c r="Z120">
        <v>54</v>
      </c>
      <c r="AA120">
        <v>1895</v>
      </c>
      <c r="AB120">
        <v>7</v>
      </c>
      <c r="AC120">
        <v>2</v>
      </c>
      <c r="AD120">
        <v>59</v>
      </c>
      <c r="AE120">
        <f t="shared" si="13"/>
        <v>30</v>
      </c>
      <c r="AF120">
        <f t="shared" si="24"/>
        <v>14</v>
      </c>
      <c r="AG120">
        <f t="shared" si="24"/>
        <v>573</v>
      </c>
    </row>
    <row r="121" spans="1:45" x14ac:dyDescent="0.35">
      <c r="A121" s="1">
        <f t="shared" si="14"/>
        <v>44026</v>
      </c>
      <c r="B121">
        <v>381299</v>
      </c>
      <c r="C121">
        <v>35830</v>
      </c>
      <c r="D121">
        <v>26899</v>
      </c>
      <c r="E121">
        <v>755</v>
      </c>
      <c r="F121">
        <v>186</v>
      </c>
      <c r="H121">
        <v>67</v>
      </c>
      <c r="J121" s="7">
        <f t="shared" si="15"/>
        <v>345469</v>
      </c>
      <c r="K121" s="4">
        <f t="shared" si="16"/>
        <v>9.3968250637950793E-2</v>
      </c>
      <c r="N121">
        <f t="shared" si="17"/>
        <v>328</v>
      </c>
      <c r="O121">
        <f t="shared" si="18"/>
        <v>3363</v>
      </c>
      <c r="P121" s="8">
        <f t="shared" si="19"/>
        <v>8.8864806285559469E-2</v>
      </c>
      <c r="Q121" s="8">
        <f>Sheet2!D110</f>
        <v>9.2311696916633143E-2</v>
      </c>
      <c r="R121">
        <f t="shared" si="20"/>
        <v>3691</v>
      </c>
      <c r="S121">
        <f t="shared" si="21"/>
        <v>8176</v>
      </c>
      <c r="T121" s="3">
        <f t="shared" si="22"/>
        <v>2.2749510763209392E-2</v>
      </c>
      <c r="U121">
        <f t="shared" si="23"/>
        <v>2</v>
      </c>
      <c r="V121">
        <v>116</v>
      </c>
      <c r="W121">
        <v>71</v>
      </c>
      <c r="X121">
        <v>2539</v>
      </c>
      <c r="Y121">
        <v>79</v>
      </c>
      <c r="Z121">
        <v>55</v>
      </c>
      <c r="AA121">
        <v>1898</v>
      </c>
      <c r="AB121">
        <v>7</v>
      </c>
      <c r="AC121">
        <v>2</v>
      </c>
      <c r="AD121">
        <v>59</v>
      </c>
      <c r="AE121">
        <f t="shared" si="13"/>
        <v>30</v>
      </c>
      <c r="AF121">
        <f t="shared" si="24"/>
        <v>14</v>
      </c>
      <c r="AG121">
        <f t="shared" si="24"/>
        <v>582</v>
      </c>
    </row>
    <row r="122" spans="1:45" x14ac:dyDescent="0.35">
      <c r="A122" s="1">
        <f t="shared" si="14"/>
        <v>44027</v>
      </c>
      <c r="B122">
        <v>384765</v>
      </c>
      <c r="C122">
        <v>36036</v>
      </c>
      <c r="D122">
        <v>27102</v>
      </c>
      <c r="E122">
        <v>759</v>
      </c>
      <c r="F122">
        <v>190</v>
      </c>
      <c r="H122">
        <v>62</v>
      </c>
      <c r="J122" s="7">
        <f t="shared" si="15"/>
        <v>348729</v>
      </c>
      <c r="K122" s="4">
        <f t="shared" si="16"/>
        <v>9.3657167361896221E-2</v>
      </c>
      <c r="N122">
        <f t="shared" si="17"/>
        <v>206</v>
      </c>
      <c r="O122">
        <f t="shared" si="18"/>
        <v>3260</v>
      </c>
      <c r="P122" s="8">
        <f t="shared" si="19"/>
        <v>5.9434506635891518E-2</v>
      </c>
      <c r="Q122" s="8">
        <f>Sheet2!D111</f>
        <v>9.1658186691817037E-2</v>
      </c>
      <c r="R122">
        <f t="shared" si="20"/>
        <v>3466</v>
      </c>
      <c r="S122">
        <f t="shared" si="21"/>
        <v>8175</v>
      </c>
      <c r="T122" s="3">
        <f t="shared" si="22"/>
        <v>2.3241590214067277E-2</v>
      </c>
      <c r="U122">
        <f t="shared" si="23"/>
        <v>4</v>
      </c>
      <c r="V122">
        <v>116</v>
      </c>
      <c r="W122">
        <v>71</v>
      </c>
      <c r="X122">
        <v>2551</v>
      </c>
      <c r="Y122">
        <v>79</v>
      </c>
      <c r="Z122">
        <v>55</v>
      </c>
      <c r="AA122">
        <v>1898</v>
      </c>
      <c r="AB122">
        <v>7</v>
      </c>
      <c r="AC122">
        <v>2</v>
      </c>
      <c r="AD122">
        <v>59</v>
      </c>
      <c r="AE122">
        <f t="shared" si="13"/>
        <v>30</v>
      </c>
      <c r="AF122">
        <f t="shared" si="24"/>
        <v>14</v>
      </c>
      <c r="AG122">
        <f t="shared" si="24"/>
        <v>594</v>
      </c>
    </row>
    <row r="123" spans="1:45" x14ac:dyDescent="0.35">
      <c r="A123" s="1">
        <f t="shared" si="14"/>
        <v>44028</v>
      </c>
      <c r="B123">
        <v>392912</v>
      </c>
      <c r="C123">
        <v>36737</v>
      </c>
      <c r="D123">
        <v>27353</v>
      </c>
      <c r="E123">
        <v>777</v>
      </c>
      <c r="F123">
        <v>195</v>
      </c>
      <c r="H123">
        <v>65</v>
      </c>
      <c r="J123" s="7">
        <f t="shared" si="15"/>
        <v>356175</v>
      </c>
      <c r="K123" s="4">
        <f t="shared" si="16"/>
        <v>9.349930773302928E-2</v>
      </c>
      <c r="N123">
        <f t="shared" si="17"/>
        <v>701</v>
      </c>
      <c r="O123">
        <f t="shared" si="18"/>
        <v>7446</v>
      </c>
      <c r="P123" s="8">
        <f t="shared" si="19"/>
        <v>8.6043942555541916E-2</v>
      </c>
      <c r="Q123" s="8">
        <f>Sheet2!D112</f>
        <v>9.1285595255599664E-2</v>
      </c>
      <c r="R123">
        <f t="shared" si="20"/>
        <v>8147</v>
      </c>
      <c r="S123">
        <f t="shared" si="21"/>
        <v>8607</v>
      </c>
      <c r="T123" s="3">
        <f t="shared" si="22"/>
        <v>2.265597769257581E-2</v>
      </c>
      <c r="U123">
        <f t="shared" si="23"/>
        <v>18</v>
      </c>
      <c r="V123">
        <v>125</v>
      </c>
      <c r="W123">
        <v>74</v>
      </c>
      <c r="X123">
        <v>2582</v>
      </c>
      <c r="Y123">
        <v>79</v>
      </c>
      <c r="Z123">
        <v>56</v>
      </c>
      <c r="AA123">
        <v>1907</v>
      </c>
      <c r="AB123">
        <v>7</v>
      </c>
      <c r="AC123">
        <v>2</v>
      </c>
      <c r="AD123">
        <v>60</v>
      </c>
      <c r="AE123">
        <f t="shared" si="13"/>
        <v>39</v>
      </c>
      <c r="AF123">
        <f t="shared" si="24"/>
        <v>16</v>
      </c>
      <c r="AG123">
        <f t="shared" si="24"/>
        <v>615</v>
      </c>
    </row>
    <row r="124" spans="1:45" x14ac:dyDescent="0.35">
      <c r="A124" s="1">
        <f t="shared" si="14"/>
        <v>44029</v>
      </c>
      <c r="B124">
        <v>403012</v>
      </c>
      <c r="C124">
        <v>37616</v>
      </c>
      <c r="D124">
        <v>27551</v>
      </c>
      <c r="E124">
        <v>782</v>
      </c>
      <c r="F124">
        <v>210</v>
      </c>
      <c r="H124">
        <v>70</v>
      </c>
      <c r="J124" s="7">
        <f t="shared" si="15"/>
        <v>365396</v>
      </c>
      <c r="K124" s="4">
        <f t="shared" si="16"/>
        <v>9.3337171101604915E-2</v>
      </c>
      <c r="N124">
        <f t="shared" si="17"/>
        <v>879</v>
      </c>
      <c r="O124">
        <f t="shared" ref="O124" si="25">J124-J123</f>
        <v>9221</v>
      </c>
      <c r="P124" s="8">
        <f t="shared" ref="P124" si="26">N124/R124</f>
        <v>8.7029702970297024E-2</v>
      </c>
      <c r="Q124" s="8">
        <f>Sheet2!D113</f>
        <v>9.2432950191570884E-2</v>
      </c>
      <c r="R124">
        <f t="shared" si="20"/>
        <v>10100</v>
      </c>
      <c r="S124">
        <f t="shared" si="21"/>
        <v>9283</v>
      </c>
      <c r="T124" s="3">
        <f t="shared" si="22"/>
        <v>2.2621997199181298E-2</v>
      </c>
      <c r="U124">
        <f t="shared" si="23"/>
        <v>5</v>
      </c>
      <c r="V124">
        <v>131</v>
      </c>
      <c r="W124">
        <v>78</v>
      </c>
      <c r="X124">
        <v>2644</v>
      </c>
      <c r="Y124">
        <v>79</v>
      </c>
      <c r="Z124">
        <v>59</v>
      </c>
      <c r="AA124">
        <v>1916</v>
      </c>
      <c r="AB124">
        <v>7</v>
      </c>
      <c r="AC124">
        <v>2</v>
      </c>
      <c r="AD124">
        <v>60</v>
      </c>
      <c r="AE124">
        <f t="shared" ref="AE124" si="27">V124-Y124-AB124</f>
        <v>45</v>
      </c>
      <c r="AF124">
        <f t="shared" ref="AF124" si="28">W124-Z124-AC124</f>
        <v>17</v>
      </c>
      <c r="AG124">
        <f t="shared" ref="AG124" si="29">X124-AA124-AD124</f>
        <v>668</v>
      </c>
    </row>
    <row r="125" spans="1:45" x14ac:dyDescent="0.35">
      <c r="A125" s="1">
        <f t="shared" si="14"/>
        <v>44030</v>
      </c>
      <c r="B125">
        <v>403726</v>
      </c>
      <c r="C125">
        <v>37903</v>
      </c>
      <c r="D125">
        <v>27800</v>
      </c>
      <c r="E125">
        <v>785</v>
      </c>
      <c r="F125">
        <v>210</v>
      </c>
      <c r="H125">
        <v>70</v>
      </c>
      <c r="J125" s="7">
        <f t="shared" si="15"/>
        <v>365823</v>
      </c>
      <c r="K125" s="4">
        <f t="shared" si="16"/>
        <v>9.3882980040918843E-2</v>
      </c>
      <c r="N125">
        <f t="shared" si="17"/>
        <v>287</v>
      </c>
      <c r="O125">
        <f t="shared" ref="O125" si="30">J125-J124</f>
        <v>427</v>
      </c>
      <c r="P125" s="8">
        <f t="shared" ref="P125" si="31">N125/R125</f>
        <v>0.40196078431372551</v>
      </c>
      <c r="Q125" s="8">
        <f>Sheet2!D114</f>
        <v>9.4808377896613186E-2</v>
      </c>
      <c r="R125">
        <f t="shared" si="20"/>
        <v>714</v>
      </c>
      <c r="S125">
        <f t="shared" si="21"/>
        <v>9318</v>
      </c>
      <c r="T125" s="3">
        <f t="shared" si="22"/>
        <v>2.2537025112685124E-2</v>
      </c>
      <c r="U125">
        <f t="shared" si="23"/>
        <v>3</v>
      </c>
      <c r="V125">
        <v>131</v>
      </c>
      <c r="W125">
        <v>80</v>
      </c>
      <c r="X125">
        <v>2650</v>
      </c>
      <c r="Y125">
        <v>79</v>
      </c>
      <c r="Z125">
        <v>59</v>
      </c>
      <c r="AA125">
        <v>1921</v>
      </c>
      <c r="AB125">
        <v>7</v>
      </c>
      <c r="AC125">
        <v>2</v>
      </c>
      <c r="AD125">
        <v>60</v>
      </c>
      <c r="AE125">
        <f t="shared" ref="AE125" si="32">V125-Y125-AB125</f>
        <v>45</v>
      </c>
      <c r="AF125">
        <f t="shared" ref="AF125" si="33">W125-Z125-AC125</f>
        <v>19</v>
      </c>
      <c r="AG125">
        <f t="shared" ref="AG125" si="34">X125-AA125-AD125</f>
        <v>669</v>
      </c>
    </row>
    <row r="126" spans="1:45" x14ac:dyDescent="0.35">
      <c r="A126" s="1">
        <f t="shared" si="14"/>
        <v>44031</v>
      </c>
      <c r="B126">
        <v>414497</v>
      </c>
      <c r="C126">
        <v>38564</v>
      </c>
      <c r="D126">
        <v>27875</v>
      </c>
      <c r="E126">
        <v>792</v>
      </c>
      <c r="F126">
        <v>214</v>
      </c>
      <c r="H126">
        <v>75</v>
      </c>
      <c r="J126" s="7">
        <f t="shared" si="15"/>
        <v>375933</v>
      </c>
      <c r="K126" s="4">
        <f t="shared" si="16"/>
        <v>9.3038067826787654E-2</v>
      </c>
      <c r="N126">
        <f t="shared" si="17"/>
        <v>661</v>
      </c>
      <c r="O126">
        <f t="shared" ref="O126" si="35">J126-J125</f>
        <v>10110</v>
      </c>
      <c r="P126" s="8">
        <f t="shared" ref="P126" si="36">N126/R126</f>
        <v>6.1368489462445455E-2</v>
      </c>
      <c r="Q126" s="8">
        <f>Sheet2!D115</f>
        <v>8.9768145161290322E-2</v>
      </c>
      <c r="R126">
        <f t="shared" si="20"/>
        <v>10771</v>
      </c>
      <c r="S126">
        <f t="shared" si="21"/>
        <v>9897</v>
      </c>
      <c r="T126" s="3">
        <f t="shared" si="22"/>
        <v>2.1622713953723352E-2</v>
      </c>
      <c r="U126">
        <f t="shared" si="23"/>
        <v>7</v>
      </c>
      <c r="V126">
        <v>135</v>
      </c>
      <c r="W126">
        <v>80</v>
      </c>
      <c r="X126">
        <v>2683</v>
      </c>
      <c r="Y126">
        <v>79</v>
      </c>
      <c r="Z126">
        <v>63</v>
      </c>
      <c r="AA126">
        <v>1930</v>
      </c>
      <c r="AB126">
        <v>7</v>
      </c>
      <c r="AC126">
        <v>2</v>
      </c>
      <c r="AD126">
        <v>60</v>
      </c>
      <c r="AE126">
        <f t="shared" ref="AE126" si="37">V126-Y126-AB126</f>
        <v>49</v>
      </c>
      <c r="AF126">
        <f t="shared" ref="AF126" si="38">W126-Z126-AC126</f>
        <v>15</v>
      </c>
      <c r="AG126">
        <f t="shared" ref="AG126" si="39">X126-AA126-AD126</f>
        <v>693</v>
      </c>
    </row>
    <row r="127" spans="1:45" x14ac:dyDescent="0.35">
      <c r="A127" s="1">
        <f t="shared" si="14"/>
        <v>44032</v>
      </c>
      <c r="B127">
        <v>419267</v>
      </c>
      <c r="C127">
        <v>38907</v>
      </c>
      <c r="D127">
        <v>27950</v>
      </c>
      <c r="E127">
        <v>793</v>
      </c>
      <c r="F127">
        <v>221</v>
      </c>
      <c r="H127">
        <v>76</v>
      </c>
      <c r="J127" s="7">
        <f t="shared" si="15"/>
        <v>380360</v>
      </c>
      <c r="K127" s="4">
        <f t="shared" si="16"/>
        <v>9.2797668311600967E-2</v>
      </c>
      <c r="N127">
        <f t="shared" si="17"/>
        <v>343</v>
      </c>
      <c r="O127">
        <f t="shared" ref="O127" si="40">J127-J126</f>
        <v>4427</v>
      </c>
      <c r="P127" s="8">
        <f t="shared" ref="P127" si="41">N127/R127</f>
        <v>7.1907756813417184E-2</v>
      </c>
      <c r="Q127" s="8">
        <f t="shared" ref="Q127:Q134" si="42">SUM(N121:N127)/SUM(R121:R127)</f>
        <v>8.1735039247221489E-2</v>
      </c>
      <c r="R127">
        <f t="shared" si="20"/>
        <v>4770</v>
      </c>
      <c r="S127">
        <f t="shared" si="21"/>
        <v>10164</v>
      </c>
      <c r="T127" s="3">
        <f t="shared" si="22"/>
        <v>2.1743408107044469E-2</v>
      </c>
      <c r="U127">
        <f t="shared" si="23"/>
        <v>1</v>
      </c>
      <c r="V127">
        <v>135</v>
      </c>
      <c r="W127">
        <v>81</v>
      </c>
      <c r="X127">
        <v>2694</v>
      </c>
      <c r="Y127">
        <v>79</v>
      </c>
      <c r="Z127">
        <v>64</v>
      </c>
      <c r="AA127">
        <v>1932</v>
      </c>
      <c r="AB127">
        <v>7</v>
      </c>
      <c r="AC127">
        <v>2</v>
      </c>
      <c r="AD127">
        <v>60</v>
      </c>
      <c r="AE127">
        <f t="shared" ref="AE127" si="43">V127-Y127-AB127</f>
        <v>49</v>
      </c>
      <c r="AF127">
        <f t="shared" ref="AF127" si="44">W127-Z127-AC127</f>
        <v>15</v>
      </c>
      <c r="AG127">
        <f t="shared" ref="AG127" si="45">X127-AA127-AD127</f>
        <v>702</v>
      </c>
    </row>
    <row r="128" spans="1:45" x14ac:dyDescent="0.35">
      <c r="A128" s="1">
        <f t="shared" si="14"/>
        <v>44033</v>
      </c>
      <c r="B128">
        <v>423221</v>
      </c>
      <c r="C128">
        <v>39419</v>
      </c>
      <c r="D128">
        <v>28307</v>
      </c>
      <c r="E128">
        <v>798</v>
      </c>
      <c r="F128">
        <v>223</v>
      </c>
      <c r="H128">
        <v>74</v>
      </c>
      <c r="I128">
        <v>23</v>
      </c>
      <c r="J128" s="7">
        <f t="shared" si="15"/>
        <v>383802</v>
      </c>
      <c r="K128" s="4">
        <f t="shared" si="16"/>
        <v>9.3140463256785461E-2</v>
      </c>
      <c r="N128">
        <f t="shared" si="17"/>
        <v>512</v>
      </c>
      <c r="O128">
        <f t="shared" ref="O128" si="46">J128-J127</f>
        <v>3442</v>
      </c>
      <c r="P128" s="8">
        <f t="shared" ref="P128" si="47">N128/R128</f>
        <v>0.12948912493677289</v>
      </c>
      <c r="Q128" s="8">
        <f t="shared" si="42"/>
        <v>8.5611373503172564E-2</v>
      </c>
      <c r="R128">
        <f t="shared" si="20"/>
        <v>3954</v>
      </c>
      <c r="S128">
        <f t="shared" si="21"/>
        <v>10314</v>
      </c>
      <c r="T128" s="3">
        <f t="shared" si="22"/>
        <v>2.1621097537327903E-2</v>
      </c>
      <c r="U128">
        <f t="shared" si="23"/>
        <v>5</v>
      </c>
      <c r="V128">
        <v>140</v>
      </c>
      <c r="W128">
        <v>84</v>
      </c>
      <c r="X128">
        <v>2707</v>
      </c>
      <c r="Y128">
        <v>79</v>
      </c>
      <c r="Z128">
        <v>65</v>
      </c>
      <c r="AA128">
        <v>1934</v>
      </c>
      <c r="AB128">
        <v>7</v>
      </c>
      <c r="AC128">
        <v>2</v>
      </c>
      <c r="AD128">
        <v>60</v>
      </c>
      <c r="AE128">
        <f t="shared" ref="AE128" si="48">V128-Y128-AB128</f>
        <v>54</v>
      </c>
      <c r="AF128">
        <f t="shared" ref="AF128" si="49">W128-Z128-AC128</f>
        <v>17</v>
      </c>
      <c r="AG128">
        <f t="shared" ref="AG128" si="50">X128-AA128-AD128</f>
        <v>713</v>
      </c>
      <c r="AH128">
        <v>39</v>
      </c>
      <c r="AI128">
        <v>12</v>
      </c>
      <c r="AJ128">
        <v>6</v>
      </c>
    </row>
    <row r="129" spans="1:37" x14ac:dyDescent="0.35">
      <c r="A129" s="1">
        <f t="shared" si="14"/>
        <v>44034</v>
      </c>
      <c r="B129">
        <v>427908</v>
      </c>
      <c r="C129">
        <v>39793</v>
      </c>
      <c r="D129">
        <v>28607</v>
      </c>
      <c r="E129">
        <v>808</v>
      </c>
      <c r="F129">
        <v>224</v>
      </c>
      <c r="H129">
        <v>71</v>
      </c>
      <c r="I129">
        <v>29</v>
      </c>
      <c r="J129" s="7">
        <f t="shared" si="15"/>
        <v>388115</v>
      </c>
      <c r="K129" s="4">
        <f t="shared" si="16"/>
        <v>9.299428849191882E-2</v>
      </c>
      <c r="N129">
        <f t="shared" si="17"/>
        <v>374</v>
      </c>
      <c r="O129">
        <f t="shared" ref="O129" si="51">J129-J128</f>
        <v>4313</v>
      </c>
      <c r="P129" s="8">
        <f t="shared" ref="P129" si="52">N129/R129</f>
        <v>7.9795178152336249E-2</v>
      </c>
      <c r="Q129" s="8">
        <f t="shared" si="42"/>
        <v>8.7082493104327474E-2</v>
      </c>
      <c r="R129">
        <f t="shared" si="20"/>
        <v>4687</v>
      </c>
      <c r="S129">
        <f t="shared" si="21"/>
        <v>10378</v>
      </c>
      <c r="T129" s="3">
        <f t="shared" si="22"/>
        <v>2.1584120254384276E-2</v>
      </c>
      <c r="U129">
        <f t="shared" si="23"/>
        <v>10</v>
      </c>
      <c r="V129">
        <v>143</v>
      </c>
      <c r="W129">
        <v>85</v>
      </c>
      <c r="X129">
        <v>2724</v>
      </c>
      <c r="Y129">
        <v>79</v>
      </c>
      <c r="Z129">
        <v>65</v>
      </c>
      <c r="AA129">
        <v>1951</v>
      </c>
      <c r="AB129">
        <v>7</v>
      </c>
      <c r="AC129">
        <v>2</v>
      </c>
      <c r="AD129">
        <v>61</v>
      </c>
      <c r="AE129">
        <f t="shared" ref="AE129" si="53">V129-Y129-AB129</f>
        <v>57</v>
      </c>
      <c r="AF129">
        <f t="shared" ref="AF129" si="54">W129-Z129-AC129</f>
        <v>18</v>
      </c>
      <c r="AG129">
        <f t="shared" ref="AG129" si="55">X129-AA129-AD129</f>
        <v>712</v>
      </c>
      <c r="AH129">
        <v>43</v>
      </c>
      <c r="AI129">
        <v>14</v>
      </c>
      <c r="AJ129">
        <v>6</v>
      </c>
      <c r="AK129">
        <f>-(AH129-AH128)+AJ129</f>
        <v>2</v>
      </c>
    </row>
    <row r="130" spans="1:37" x14ac:dyDescent="0.35">
      <c r="A130" s="1">
        <f t="shared" si="14"/>
        <v>44035</v>
      </c>
      <c r="B130">
        <v>436734</v>
      </c>
      <c r="C130">
        <v>40509</v>
      </c>
      <c r="D130">
        <v>28863</v>
      </c>
      <c r="E130">
        <v>815</v>
      </c>
      <c r="F130">
        <v>232</v>
      </c>
      <c r="H130">
        <v>73</v>
      </c>
      <c r="I130">
        <v>33</v>
      </c>
      <c r="J130" s="7">
        <f t="shared" si="15"/>
        <v>396225</v>
      </c>
      <c r="K130" s="4">
        <f t="shared" si="16"/>
        <v>9.2754399703251861E-2</v>
      </c>
      <c r="N130">
        <f t="shared" si="17"/>
        <v>716</v>
      </c>
      <c r="O130">
        <f t="shared" ref="O130" si="56">J130-J129</f>
        <v>8110</v>
      </c>
      <c r="P130" s="8">
        <f t="shared" ref="P130" si="57">N130/R130</f>
        <v>8.1123951960117832E-2</v>
      </c>
      <c r="Q130" s="8">
        <f t="shared" si="42"/>
        <v>8.607548719821094E-2</v>
      </c>
      <c r="R130">
        <f t="shared" si="20"/>
        <v>8826</v>
      </c>
      <c r="S130">
        <f t="shared" si="21"/>
        <v>10831</v>
      </c>
      <c r="T130" s="3">
        <f t="shared" si="22"/>
        <v>2.1419998153448434E-2</v>
      </c>
      <c r="U130">
        <f t="shared" si="23"/>
        <v>7</v>
      </c>
      <c r="V130">
        <v>151</v>
      </c>
      <c r="W130">
        <v>88</v>
      </c>
      <c r="X130">
        <v>2766</v>
      </c>
      <c r="Y130">
        <v>79</v>
      </c>
      <c r="Z130">
        <v>67</v>
      </c>
      <c r="AA130">
        <v>1965</v>
      </c>
      <c r="AB130">
        <v>7</v>
      </c>
      <c r="AC130">
        <v>2</v>
      </c>
      <c r="AD130">
        <v>61</v>
      </c>
      <c r="AE130">
        <f t="shared" ref="AE130" si="58">V130-Y130-AB130</f>
        <v>65</v>
      </c>
      <c r="AF130">
        <f t="shared" ref="AF130" si="59">W130-Z130-AC130</f>
        <v>19</v>
      </c>
      <c r="AG130">
        <f t="shared" ref="AG130" si="60">X130-AA130-AD130</f>
        <v>740</v>
      </c>
      <c r="AH130">
        <v>40</v>
      </c>
      <c r="AI130">
        <v>15</v>
      </c>
      <c r="AJ130">
        <v>2</v>
      </c>
      <c r="AK130">
        <f t="shared" ref="AK130:AK131" si="61">-(AH130-AH129)+AJ130</f>
        <v>5</v>
      </c>
    </row>
    <row r="131" spans="1:37" x14ac:dyDescent="0.35">
      <c r="A131" s="1">
        <f t="shared" si="14"/>
        <v>44036</v>
      </c>
      <c r="B131">
        <v>441256</v>
      </c>
      <c r="C131">
        <v>40960</v>
      </c>
      <c r="D131">
        <v>29148</v>
      </c>
      <c r="E131">
        <v>820</v>
      </c>
      <c r="F131">
        <v>230</v>
      </c>
      <c r="H131">
        <v>72</v>
      </c>
      <c r="I131">
        <v>28</v>
      </c>
      <c r="J131" s="7">
        <f t="shared" si="15"/>
        <v>400296</v>
      </c>
      <c r="K131" s="4">
        <f t="shared" si="16"/>
        <v>9.2825933245100356E-2</v>
      </c>
      <c r="N131">
        <f t="shared" si="17"/>
        <v>451</v>
      </c>
      <c r="O131">
        <f t="shared" ref="O131" si="62">J131-J130</f>
        <v>4071</v>
      </c>
      <c r="P131" s="8">
        <f t="shared" ref="P131" si="63">N131/R131</f>
        <v>9.9734630694383014E-2</v>
      </c>
      <c r="Q131" s="8">
        <f t="shared" si="42"/>
        <v>8.7438552452672319E-2</v>
      </c>
      <c r="R131">
        <f t="shared" si="20"/>
        <v>4522</v>
      </c>
      <c r="S131">
        <f t="shared" si="21"/>
        <v>10992</v>
      </c>
      <c r="T131" s="3">
        <f t="shared" si="22"/>
        <v>2.0924308588064048E-2</v>
      </c>
      <c r="U131">
        <f t="shared" si="23"/>
        <v>5</v>
      </c>
      <c r="V131">
        <v>154</v>
      </c>
      <c r="W131">
        <v>88</v>
      </c>
      <c r="X131">
        <v>2783</v>
      </c>
      <c r="Y131">
        <v>79</v>
      </c>
      <c r="Z131">
        <v>70</v>
      </c>
      <c r="AA131">
        <v>1978</v>
      </c>
      <c r="AB131">
        <v>7</v>
      </c>
      <c r="AC131">
        <v>2</v>
      </c>
      <c r="AD131">
        <v>61</v>
      </c>
      <c r="AE131">
        <f t="shared" ref="AE131" si="64">V131-Y131-AB131</f>
        <v>68</v>
      </c>
      <c r="AF131">
        <f t="shared" ref="AF131" si="65">W131-Z131-AC131</f>
        <v>16</v>
      </c>
      <c r="AG131">
        <f t="shared" ref="AG131" si="66">X131-AA131-AD131</f>
        <v>744</v>
      </c>
      <c r="AH131">
        <v>43</v>
      </c>
      <c r="AI131">
        <v>13</v>
      </c>
      <c r="AJ131">
        <v>12</v>
      </c>
      <c r="AK131">
        <f t="shared" si="61"/>
        <v>9</v>
      </c>
    </row>
    <row r="132" spans="1:37" x14ac:dyDescent="0.35">
      <c r="A132" s="1">
        <f t="shared" si="14"/>
        <v>44037</v>
      </c>
      <c r="B132">
        <v>447251</v>
      </c>
      <c r="C132">
        <v>41628</v>
      </c>
      <c r="D132">
        <v>29462</v>
      </c>
      <c r="E132">
        <v>826</v>
      </c>
      <c r="F132">
        <v>220</v>
      </c>
      <c r="H132">
        <v>72</v>
      </c>
      <c r="I132">
        <v>30</v>
      </c>
      <c r="J132" s="7">
        <f t="shared" si="15"/>
        <v>405623</v>
      </c>
      <c r="K132" s="4">
        <f t="shared" si="16"/>
        <v>9.3075253045828851E-2</v>
      </c>
      <c r="N132">
        <f t="shared" si="17"/>
        <v>668</v>
      </c>
      <c r="O132">
        <f t="shared" ref="O132" si="67">J132-J131</f>
        <v>5327</v>
      </c>
      <c r="P132" s="8">
        <f t="shared" ref="P132" si="68">N132/R132</f>
        <v>0.11142618849040867</v>
      </c>
      <c r="Q132" s="8">
        <f t="shared" si="42"/>
        <v>8.5582998276852382E-2</v>
      </c>
      <c r="R132">
        <f t="shared" si="20"/>
        <v>5995</v>
      </c>
      <c r="S132">
        <f t="shared" si="21"/>
        <v>11340</v>
      </c>
      <c r="T132" s="3">
        <f t="shared" si="22"/>
        <v>1.9400352733686066E-2</v>
      </c>
      <c r="U132">
        <f t="shared" si="23"/>
        <v>6</v>
      </c>
      <c r="V132">
        <v>163</v>
      </c>
      <c r="W132">
        <v>92</v>
      </c>
      <c r="X132">
        <v>2827</v>
      </c>
      <c r="Y132">
        <v>79</v>
      </c>
      <c r="Z132">
        <v>75</v>
      </c>
      <c r="AA132">
        <v>2022</v>
      </c>
      <c r="AB132">
        <v>7</v>
      </c>
      <c r="AC132">
        <v>2</v>
      </c>
      <c r="AD132">
        <v>61</v>
      </c>
      <c r="AE132">
        <f t="shared" ref="AE132" si="69">V132-Y132-AB132</f>
        <v>77</v>
      </c>
      <c r="AF132">
        <f t="shared" ref="AF132" si="70">W132-Z132-AC132</f>
        <v>15</v>
      </c>
      <c r="AG132">
        <f t="shared" ref="AG132" si="71">X132-AA132-AD132</f>
        <v>744</v>
      </c>
      <c r="AH132">
        <v>45</v>
      </c>
      <c r="AI132">
        <v>15</v>
      </c>
      <c r="AJ132">
        <v>6</v>
      </c>
      <c r="AK132">
        <f t="shared" ref="AK132" si="72">-(AH132-AH131)+AJ132</f>
        <v>4</v>
      </c>
    </row>
    <row r="133" spans="1:37" x14ac:dyDescent="0.35">
      <c r="A133" s="1">
        <f t="shared" si="14"/>
        <v>44038</v>
      </c>
      <c r="B133">
        <v>451337</v>
      </c>
      <c r="C133">
        <v>42016</v>
      </c>
      <c r="D133">
        <v>29604</v>
      </c>
      <c r="E133">
        <v>826</v>
      </c>
      <c r="F133">
        <v>226</v>
      </c>
      <c r="H133">
        <v>77</v>
      </c>
      <c r="I133">
        <v>34</v>
      </c>
      <c r="J133" s="7">
        <f t="shared" si="15"/>
        <v>409321</v>
      </c>
      <c r="K133" s="4">
        <f t="shared" si="16"/>
        <v>9.3092301318083825E-2</v>
      </c>
      <c r="N133">
        <f t="shared" si="17"/>
        <v>388</v>
      </c>
      <c r="O133">
        <f t="shared" ref="O133" si="73">J133-J132</f>
        <v>3698</v>
      </c>
      <c r="P133" s="8">
        <f t="shared" ref="P133" si="74">N133/R133</f>
        <v>9.4958394517865877E-2</v>
      </c>
      <c r="Q133" s="8">
        <f t="shared" si="42"/>
        <v>9.3702497285559169E-2</v>
      </c>
      <c r="R133">
        <f t="shared" si="20"/>
        <v>4086</v>
      </c>
      <c r="S133">
        <f t="shared" si="21"/>
        <v>11586</v>
      </c>
      <c r="T133" s="3">
        <f t="shared" si="22"/>
        <v>1.9506300707750734E-2</v>
      </c>
      <c r="U133">
        <f t="shared" si="23"/>
        <v>0</v>
      </c>
      <c r="V133">
        <v>166</v>
      </c>
      <c r="W133">
        <v>95</v>
      </c>
      <c r="X133">
        <v>2841</v>
      </c>
      <c r="Y133">
        <v>79</v>
      </c>
      <c r="Z133">
        <v>78</v>
      </c>
      <c r="AA133">
        <v>2022</v>
      </c>
      <c r="AB133">
        <v>7</v>
      </c>
      <c r="AC133">
        <v>2</v>
      </c>
      <c r="AD133">
        <v>61</v>
      </c>
      <c r="AE133">
        <f t="shared" ref="AE133" si="75">V133-Y133-AB133</f>
        <v>80</v>
      </c>
      <c r="AF133">
        <f t="shared" ref="AF133" si="76">W133-Z133-AC133</f>
        <v>15</v>
      </c>
      <c r="AG133">
        <f t="shared" ref="AG133" si="77">X133-AA133-AD133</f>
        <v>758</v>
      </c>
      <c r="AH133">
        <v>51</v>
      </c>
      <c r="AI133">
        <v>15</v>
      </c>
      <c r="AJ133">
        <v>9</v>
      </c>
      <c r="AK133">
        <f t="shared" ref="AK133" si="78">-(AH133-AH132)+AJ133</f>
        <v>3</v>
      </c>
    </row>
    <row r="134" spans="1:37" x14ac:dyDescent="0.35">
      <c r="A134" s="1">
        <f t="shared" si="14"/>
        <v>44039</v>
      </c>
      <c r="B134">
        <v>455737</v>
      </c>
      <c r="C134">
        <v>42422</v>
      </c>
      <c r="D134">
        <v>29727</v>
      </c>
      <c r="E134">
        <v>829</v>
      </c>
      <c r="F134">
        <v>241</v>
      </c>
      <c r="H134">
        <v>78</v>
      </c>
      <c r="I134">
        <v>30</v>
      </c>
      <c r="J134" s="7">
        <f t="shared" ref="J134:J151" si="79">B134-C134</f>
        <v>413315</v>
      </c>
      <c r="K134" s="4">
        <f t="shared" ref="K134:K151" si="80">C134/B134</f>
        <v>9.3084388583766511E-2</v>
      </c>
      <c r="N134">
        <f t="shared" ref="N134:N151" si="81">C134-C133</f>
        <v>406</v>
      </c>
      <c r="O134">
        <f t="shared" ref="O134" si="82">J134-J133</f>
        <v>3994</v>
      </c>
      <c r="P134" s="8">
        <f t="shared" ref="P134" si="83">N134/R134</f>
        <v>9.227272727272727E-2</v>
      </c>
      <c r="Q134" s="8">
        <f t="shared" si="42"/>
        <v>9.6380586783657796E-2</v>
      </c>
      <c r="R134">
        <f t="shared" ref="R134:R151" si="84">B134-B133</f>
        <v>4400</v>
      </c>
      <c r="S134">
        <f t="shared" ref="S134:S151" si="85">C134-D134-E134</f>
        <v>11866</v>
      </c>
      <c r="T134" s="3">
        <f t="shared" ref="T134:T165" si="86">F134/S134</f>
        <v>2.0310129782572055E-2</v>
      </c>
      <c r="U134">
        <f t="shared" ref="U134:U151" si="87">E134-E133</f>
        <v>3</v>
      </c>
      <c r="V134">
        <v>164</v>
      </c>
      <c r="W134">
        <v>97</v>
      </c>
      <c r="X134">
        <v>2853</v>
      </c>
      <c r="Y134">
        <v>79</v>
      </c>
      <c r="Z134">
        <v>78</v>
      </c>
      <c r="AA134">
        <v>2028</v>
      </c>
      <c r="AB134">
        <v>7</v>
      </c>
      <c r="AC134">
        <v>2</v>
      </c>
      <c r="AD134">
        <v>61</v>
      </c>
      <c r="AE134">
        <f t="shared" ref="AE134" si="88">V134-Y134-AB134</f>
        <v>78</v>
      </c>
      <c r="AF134">
        <f t="shared" ref="AF134" si="89">W134-Z134-AC134</f>
        <v>17</v>
      </c>
      <c r="AG134">
        <f t="shared" ref="AG134" si="90">X134-AA134-AD134</f>
        <v>764</v>
      </c>
      <c r="AH134">
        <v>56</v>
      </c>
      <c r="AI134">
        <v>12</v>
      </c>
      <c r="AJ134">
        <v>7</v>
      </c>
      <c r="AK134">
        <f t="shared" ref="AK134" si="91">-(AH134-AH133)+AJ134</f>
        <v>2</v>
      </c>
    </row>
    <row r="135" spans="1:37" x14ac:dyDescent="0.35">
      <c r="A135" s="1">
        <f t="shared" si="14"/>
        <v>44040</v>
      </c>
      <c r="B135">
        <v>458792</v>
      </c>
      <c r="C135">
        <v>42738</v>
      </c>
      <c r="D135">
        <v>30476</v>
      </c>
      <c r="E135">
        <v>836</v>
      </c>
      <c r="F135">
        <v>253</v>
      </c>
      <c r="H135">
        <v>75</v>
      </c>
      <c r="I135">
        <v>30</v>
      </c>
      <c r="J135" s="7">
        <f t="shared" si="79"/>
        <v>416054</v>
      </c>
      <c r="K135" s="4">
        <f t="shared" si="80"/>
        <v>9.3153324382290889E-2</v>
      </c>
      <c r="N135">
        <f t="shared" si="81"/>
        <v>316</v>
      </c>
      <c r="O135">
        <f t="shared" ref="O135" si="92">J135-J134</f>
        <v>2739</v>
      </c>
      <c r="P135" s="8">
        <f t="shared" ref="P135" si="93">N135/R135</f>
        <v>0.10343698854337152</v>
      </c>
      <c r="Q135" s="8">
        <f t="shared" ref="Q135" si="94">SUM(N129:N135)/SUM(R129:R135)</f>
        <v>9.3306345056366147E-2</v>
      </c>
      <c r="R135">
        <f t="shared" si="84"/>
        <v>3055</v>
      </c>
      <c r="S135">
        <f t="shared" si="85"/>
        <v>11426</v>
      </c>
      <c r="T135" s="3">
        <f t="shared" si="86"/>
        <v>2.2142482058463153E-2</v>
      </c>
      <c r="U135">
        <f t="shared" si="87"/>
        <v>7</v>
      </c>
      <c r="V135">
        <v>167</v>
      </c>
      <c r="W135">
        <v>99</v>
      </c>
      <c r="X135">
        <v>2870</v>
      </c>
      <c r="Y135">
        <v>80</v>
      </c>
      <c r="Z135">
        <v>81</v>
      </c>
      <c r="AA135">
        <v>2038</v>
      </c>
      <c r="AB135">
        <v>7</v>
      </c>
      <c r="AC135">
        <v>2</v>
      </c>
      <c r="AD135">
        <v>62</v>
      </c>
      <c r="AE135">
        <f t="shared" ref="AE135" si="95">V135-Y135-AB135</f>
        <v>80</v>
      </c>
      <c r="AF135">
        <f t="shared" ref="AF135" si="96">W135-Z135-AC135</f>
        <v>16</v>
      </c>
      <c r="AG135">
        <f t="shared" ref="AG135" si="97">X135-AA135-AD135</f>
        <v>770</v>
      </c>
      <c r="AH135">
        <v>52</v>
      </c>
      <c r="AI135">
        <v>11</v>
      </c>
      <c r="AJ135">
        <v>5</v>
      </c>
      <c r="AK135">
        <f t="shared" ref="AK135" si="98">-(AH135-AH134)+AJ135</f>
        <v>9</v>
      </c>
    </row>
    <row r="136" spans="1:37" x14ac:dyDescent="0.35">
      <c r="A136" s="1">
        <f t="shared" si="14"/>
        <v>44041</v>
      </c>
      <c r="B136">
        <v>463964</v>
      </c>
      <c r="C136">
        <v>43195</v>
      </c>
      <c r="D136">
        <v>31214</v>
      </c>
      <c r="E136">
        <v>844</v>
      </c>
      <c r="F136">
        <v>246</v>
      </c>
      <c r="H136">
        <v>76</v>
      </c>
      <c r="I136">
        <v>23</v>
      </c>
      <c r="J136" s="7">
        <f t="shared" si="79"/>
        <v>420769</v>
      </c>
      <c r="K136" s="4">
        <f t="shared" si="80"/>
        <v>9.3099895681561504E-2</v>
      </c>
      <c r="N136">
        <f t="shared" si="81"/>
        <v>457</v>
      </c>
      <c r="O136">
        <f t="shared" ref="O136" si="99">J136-J135</f>
        <v>4715</v>
      </c>
      <c r="P136" s="8">
        <f t="shared" ref="P136" si="100">N136/R136</f>
        <v>8.8360402165506571E-2</v>
      </c>
      <c r="Q136" s="8">
        <f t="shared" ref="Q136" si="101">SUM(N130:N136)/SUM(R130:R136)</f>
        <v>9.4353228311515422E-2</v>
      </c>
      <c r="R136">
        <f t="shared" si="84"/>
        <v>5172</v>
      </c>
      <c r="S136">
        <f t="shared" si="85"/>
        <v>11137</v>
      </c>
      <c r="T136" s="3">
        <f t="shared" si="86"/>
        <v>2.2088533716440692E-2</v>
      </c>
      <c r="U136">
        <f t="shared" si="87"/>
        <v>8</v>
      </c>
      <c r="V136">
        <v>170</v>
      </c>
      <c r="W136">
        <v>100</v>
      </c>
      <c r="X136">
        <v>2898</v>
      </c>
      <c r="Y136">
        <v>84</v>
      </c>
      <c r="Z136">
        <v>81</v>
      </c>
      <c r="AA136">
        <v>2082</v>
      </c>
      <c r="AB136">
        <v>7</v>
      </c>
      <c r="AC136">
        <v>2</v>
      </c>
      <c r="AD136">
        <v>62</v>
      </c>
      <c r="AE136">
        <f t="shared" ref="AE136" si="102">V136-Y136-AB136</f>
        <v>79</v>
      </c>
      <c r="AF136">
        <f t="shared" ref="AF136" si="103">W136-Z136-AC136</f>
        <v>17</v>
      </c>
      <c r="AG136">
        <f t="shared" ref="AG136" si="104">X136-AA136-AD136</f>
        <v>754</v>
      </c>
      <c r="AH136">
        <v>56</v>
      </c>
      <c r="AI136">
        <v>15</v>
      </c>
      <c r="AJ136">
        <v>5</v>
      </c>
      <c r="AK136">
        <f t="shared" ref="AK136" si="105">-(AH136-AH135)+AJ136</f>
        <v>1</v>
      </c>
    </row>
    <row r="137" spans="1:37" x14ac:dyDescent="0.35">
      <c r="A137" s="1">
        <f t="shared" si="14"/>
        <v>44042</v>
      </c>
      <c r="B137">
        <v>469563</v>
      </c>
      <c r="C137">
        <v>43730</v>
      </c>
      <c r="D137">
        <v>31736</v>
      </c>
      <c r="E137">
        <v>854</v>
      </c>
      <c r="F137">
        <v>237</v>
      </c>
      <c r="H137">
        <v>76</v>
      </c>
      <c r="I137">
        <v>33</v>
      </c>
      <c r="J137" s="7">
        <f t="shared" si="79"/>
        <v>425833</v>
      </c>
      <c r="K137" s="4">
        <f t="shared" si="80"/>
        <v>9.3129143480214588E-2</v>
      </c>
      <c r="N137">
        <f t="shared" si="81"/>
        <v>535</v>
      </c>
      <c r="O137">
        <f t="shared" ref="O137" si="106">J137-J136</f>
        <v>5064</v>
      </c>
      <c r="P137" s="8">
        <f t="shared" ref="P137" si="107">N137/R137</f>
        <v>9.5552777281657439E-2</v>
      </c>
      <c r="Q137" s="8">
        <f t="shared" ref="Q137" si="108">SUM(N131:N137)/SUM(R131:R137)</f>
        <v>9.8114471960766392E-2</v>
      </c>
      <c r="R137">
        <f t="shared" si="84"/>
        <v>5599</v>
      </c>
      <c r="S137">
        <f t="shared" si="85"/>
        <v>11140</v>
      </c>
      <c r="T137" s="3">
        <f t="shared" si="86"/>
        <v>2.1274685816876124E-2</v>
      </c>
      <c r="U137">
        <f t="shared" si="87"/>
        <v>10</v>
      </c>
      <c r="V137">
        <v>175</v>
      </c>
      <c r="W137">
        <v>102</v>
      </c>
      <c r="X137">
        <v>2919</v>
      </c>
      <c r="Y137">
        <v>88</v>
      </c>
      <c r="Z137">
        <v>83</v>
      </c>
      <c r="AA137">
        <v>2143</v>
      </c>
      <c r="AB137">
        <v>7</v>
      </c>
      <c r="AC137">
        <v>2</v>
      </c>
      <c r="AD137">
        <v>62</v>
      </c>
      <c r="AE137">
        <f t="shared" ref="AE137" si="109">V137-Y137-AB137</f>
        <v>80</v>
      </c>
      <c r="AF137">
        <f t="shared" ref="AF137" si="110">W137-Z137-AC137</f>
        <v>17</v>
      </c>
      <c r="AG137">
        <f t="shared" ref="AG137" si="111">X137-AA137-AD137</f>
        <v>714</v>
      </c>
      <c r="AH137">
        <v>52</v>
      </c>
      <c r="AI137">
        <v>14</v>
      </c>
      <c r="AJ137">
        <v>7</v>
      </c>
      <c r="AK137">
        <f t="shared" ref="AK137" si="112">-(AH137-AH136)+AJ137</f>
        <v>11</v>
      </c>
    </row>
    <row r="138" spans="1:37" x14ac:dyDescent="0.35">
      <c r="A138" s="1">
        <f t="shared" si="14"/>
        <v>44043</v>
      </c>
      <c r="B138">
        <v>475497</v>
      </c>
      <c r="C138">
        <v>44474</v>
      </c>
      <c r="D138">
        <v>32495</v>
      </c>
      <c r="E138">
        <v>865</v>
      </c>
      <c r="F138">
        <v>225</v>
      </c>
      <c r="H138">
        <v>71</v>
      </c>
      <c r="I138">
        <v>31</v>
      </c>
      <c r="J138" s="7">
        <f t="shared" si="79"/>
        <v>431023</v>
      </c>
      <c r="K138" s="4">
        <f t="shared" si="80"/>
        <v>9.3531610083764982E-2</v>
      </c>
      <c r="N138">
        <f t="shared" si="81"/>
        <v>744</v>
      </c>
      <c r="O138">
        <f t="shared" ref="O138" si="113">J138-J137</f>
        <v>5190</v>
      </c>
      <c r="P138" s="8">
        <f t="shared" ref="P138" si="114">N138/R138</f>
        <v>0.12537917087967643</v>
      </c>
      <c r="Q138" s="8">
        <f t="shared" ref="Q138" si="115">SUM(N132:N138)/SUM(R132:R138)</f>
        <v>0.10262550743261004</v>
      </c>
      <c r="R138">
        <f t="shared" si="84"/>
        <v>5934</v>
      </c>
      <c r="S138">
        <f t="shared" si="85"/>
        <v>11114</v>
      </c>
      <c r="T138" s="3">
        <f t="shared" si="86"/>
        <v>2.0244736368544177E-2</v>
      </c>
      <c r="U138">
        <f t="shared" si="87"/>
        <v>11</v>
      </c>
      <c r="V138">
        <v>179</v>
      </c>
      <c r="W138">
        <v>106</v>
      </c>
      <c r="X138">
        <v>2953</v>
      </c>
      <c r="Y138">
        <v>88</v>
      </c>
      <c r="Z138">
        <v>83</v>
      </c>
      <c r="AA138">
        <v>2181</v>
      </c>
      <c r="AB138">
        <v>7</v>
      </c>
      <c r="AC138">
        <v>2</v>
      </c>
      <c r="AD138">
        <v>62</v>
      </c>
      <c r="AE138">
        <f t="shared" ref="AE138" si="116">V138-Y138-AB138</f>
        <v>84</v>
      </c>
      <c r="AF138">
        <f t="shared" ref="AF138" si="117">W138-Z138-AC138</f>
        <v>21</v>
      </c>
      <c r="AG138">
        <f t="shared" ref="AG138" si="118">X138-AA138-AD138</f>
        <v>710</v>
      </c>
      <c r="AH138">
        <v>54</v>
      </c>
      <c r="AI138">
        <v>14</v>
      </c>
      <c r="AJ138">
        <v>5</v>
      </c>
      <c r="AK138">
        <f t="shared" ref="AK138:AK140" si="119">-(AH138-AH137)+AJ138</f>
        <v>3</v>
      </c>
    </row>
    <row r="139" spans="1:37" x14ac:dyDescent="0.35">
      <c r="A139" s="1">
        <f t="shared" si="14"/>
        <v>44044</v>
      </c>
      <c r="B139">
        <v>480425</v>
      </c>
      <c r="C139">
        <v>44937</v>
      </c>
      <c r="D139">
        <v>32802</v>
      </c>
      <c r="E139">
        <v>872</v>
      </c>
      <c r="F139">
        <v>242</v>
      </c>
      <c r="H139">
        <v>77</v>
      </c>
      <c r="I139">
        <v>36</v>
      </c>
      <c r="J139" s="7">
        <f t="shared" si="79"/>
        <v>435488</v>
      </c>
      <c r="K139" s="4">
        <f t="shared" si="80"/>
        <v>9.353593172711662E-2</v>
      </c>
      <c r="N139">
        <f t="shared" si="81"/>
        <v>463</v>
      </c>
      <c r="O139">
        <f t="shared" ref="O139:O141" si="120">J139-J138</f>
        <v>4465</v>
      </c>
      <c r="P139" s="8">
        <f t="shared" ref="P139:P141" si="121">N139/R139</f>
        <v>9.395292207792208E-2</v>
      </c>
      <c r="Q139" s="8">
        <f t="shared" ref="Q139:Q141" si="122">SUM(N133:N139)/SUM(R133:R139)</f>
        <v>9.9746789654548737E-2</v>
      </c>
      <c r="R139">
        <f t="shared" si="84"/>
        <v>4928</v>
      </c>
      <c r="S139">
        <f t="shared" si="85"/>
        <v>11263</v>
      </c>
      <c r="T139" s="3">
        <f t="shared" si="86"/>
        <v>2.1486282517979224E-2</v>
      </c>
      <c r="U139">
        <f t="shared" si="87"/>
        <v>7</v>
      </c>
      <c r="V139">
        <v>182</v>
      </c>
      <c r="W139">
        <v>111</v>
      </c>
      <c r="X139">
        <v>2971</v>
      </c>
      <c r="Y139">
        <v>90</v>
      </c>
      <c r="Z139">
        <v>89</v>
      </c>
      <c r="AA139">
        <v>2246</v>
      </c>
      <c r="AB139">
        <v>7</v>
      </c>
      <c r="AC139">
        <v>2</v>
      </c>
      <c r="AD139">
        <v>62</v>
      </c>
      <c r="AE139">
        <f t="shared" ref="AE139:AE140" si="123">V139-Y139-AB139</f>
        <v>85</v>
      </c>
      <c r="AF139">
        <f t="shared" ref="AF139:AF140" si="124">W139-Z139-AC139</f>
        <v>20</v>
      </c>
      <c r="AG139">
        <f t="shared" ref="AG139:AG140" si="125">X139-AA139-AD139</f>
        <v>663</v>
      </c>
      <c r="AH139">
        <v>54</v>
      </c>
      <c r="AI139">
        <v>18</v>
      </c>
      <c r="AJ139">
        <v>9</v>
      </c>
      <c r="AK139">
        <f t="shared" si="119"/>
        <v>9</v>
      </c>
    </row>
    <row r="140" spans="1:37" x14ac:dyDescent="0.35">
      <c r="A140" s="1">
        <f t="shared" si="14"/>
        <v>44045</v>
      </c>
      <c r="B140">
        <v>485828</v>
      </c>
      <c r="C140">
        <v>45480</v>
      </c>
      <c r="D140">
        <v>32917</v>
      </c>
      <c r="E140">
        <v>874</v>
      </c>
      <c r="F140">
        <v>231</v>
      </c>
      <c r="H140">
        <v>75</v>
      </c>
      <c r="I140">
        <v>28</v>
      </c>
      <c r="J140" s="7">
        <f t="shared" si="79"/>
        <v>440348</v>
      </c>
      <c r="K140" s="4">
        <f t="shared" si="80"/>
        <v>9.3613377573956214E-2</v>
      </c>
      <c r="N140">
        <f t="shared" si="81"/>
        <v>543</v>
      </c>
      <c r="O140">
        <f t="shared" si="120"/>
        <v>4860</v>
      </c>
      <c r="P140" s="8">
        <f t="shared" si="121"/>
        <v>0.10049972237645752</v>
      </c>
      <c r="Q140" s="8">
        <f t="shared" si="122"/>
        <v>0.10043199675277609</v>
      </c>
      <c r="R140">
        <f t="shared" si="84"/>
        <v>5403</v>
      </c>
      <c r="S140">
        <f t="shared" si="85"/>
        <v>11689</v>
      </c>
      <c r="T140" s="3">
        <f t="shared" si="86"/>
        <v>1.9762169561125843E-2</v>
      </c>
      <c r="U140">
        <f t="shared" si="87"/>
        <v>2</v>
      </c>
      <c r="V140">
        <v>187</v>
      </c>
      <c r="W140">
        <v>111</v>
      </c>
      <c r="X140">
        <v>2987</v>
      </c>
      <c r="Y140">
        <v>91</v>
      </c>
      <c r="Z140">
        <v>92</v>
      </c>
      <c r="AA140">
        <v>2253</v>
      </c>
      <c r="AB140">
        <v>7</v>
      </c>
      <c r="AC140">
        <v>2</v>
      </c>
      <c r="AD140">
        <v>62</v>
      </c>
      <c r="AE140">
        <f t="shared" si="123"/>
        <v>89</v>
      </c>
      <c r="AF140">
        <f t="shared" si="124"/>
        <v>17</v>
      </c>
      <c r="AG140">
        <f t="shared" si="125"/>
        <v>672</v>
      </c>
      <c r="AH140">
        <v>51</v>
      </c>
      <c r="AI140">
        <v>16</v>
      </c>
      <c r="AJ140">
        <v>7</v>
      </c>
      <c r="AK140">
        <f t="shared" si="119"/>
        <v>10</v>
      </c>
    </row>
    <row r="141" spans="1:37" x14ac:dyDescent="0.35">
      <c r="A141" s="1">
        <f t="shared" si="14"/>
        <v>44046</v>
      </c>
      <c r="B141">
        <v>488138</v>
      </c>
      <c r="C141">
        <v>45782</v>
      </c>
      <c r="D141">
        <v>33102</v>
      </c>
      <c r="E141">
        <v>878</v>
      </c>
      <c r="F141">
        <v>241</v>
      </c>
      <c r="H141">
        <v>78</v>
      </c>
      <c r="I141">
        <v>27</v>
      </c>
      <c r="J141" s="7">
        <f t="shared" si="79"/>
        <v>442356</v>
      </c>
      <c r="K141" s="4">
        <f t="shared" si="80"/>
        <v>9.3789051456760184E-2</v>
      </c>
      <c r="N141">
        <f t="shared" si="81"/>
        <v>302</v>
      </c>
      <c r="O141">
        <f t="shared" si="120"/>
        <v>2008</v>
      </c>
      <c r="P141" s="8">
        <f t="shared" si="121"/>
        <v>0.13073593073593073</v>
      </c>
      <c r="Q141" s="8">
        <f t="shared" si="122"/>
        <v>0.10370050307089287</v>
      </c>
      <c r="R141">
        <f t="shared" si="84"/>
        <v>2310</v>
      </c>
      <c r="S141">
        <f t="shared" si="85"/>
        <v>11802</v>
      </c>
      <c r="T141" s="3">
        <f t="shared" si="86"/>
        <v>2.0420267751228606E-2</v>
      </c>
      <c r="U141">
        <f t="shared" si="87"/>
        <v>4</v>
      </c>
      <c r="V141">
        <v>187</v>
      </c>
      <c r="W141">
        <v>113</v>
      </c>
      <c r="X141">
        <v>2998</v>
      </c>
      <c r="Y141">
        <v>92</v>
      </c>
      <c r="Z141">
        <v>94</v>
      </c>
      <c r="AA141">
        <v>2260</v>
      </c>
      <c r="AB141">
        <v>7</v>
      </c>
      <c r="AC141">
        <v>2</v>
      </c>
      <c r="AD141">
        <v>62</v>
      </c>
      <c r="AE141">
        <f t="shared" ref="AE141" si="126">V141-Y141-AB141</f>
        <v>88</v>
      </c>
      <c r="AF141">
        <f t="shared" ref="AF141" si="127">W141-Z141-AC141</f>
        <v>17</v>
      </c>
      <c r="AG141">
        <f t="shared" ref="AG141" si="128">X141-AA141-AD141</f>
        <v>676</v>
      </c>
      <c r="AH141">
        <v>57</v>
      </c>
      <c r="AI141">
        <v>18</v>
      </c>
      <c r="AJ141">
        <v>7</v>
      </c>
      <c r="AK141">
        <f t="shared" ref="AK141" si="129">-(AH141-AH140)+AJ141</f>
        <v>1</v>
      </c>
    </row>
    <row r="142" spans="1:37" x14ac:dyDescent="0.35">
      <c r="A142" s="1">
        <f t="shared" si="14"/>
        <v>44047</v>
      </c>
      <c r="B142">
        <v>491929</v>
      </c>
      <c r="C142">
        <v>45982</v>
      </c>
      <c r="D142">
        <v>33923</v>
      </c>
      <c r="E142">
        <v>885</v>
      </c>
      <c r="F142">
        <v>243</v>
      </c>
      <c r="H142">
        <v>75</v>
      </c>
      <c r="I142">
        <v>24</v>
      </c>
      <c r="J142" s="7">
        <f t="shared" si="79"/>
        <v>445947</v>
      </c>
      <c r="K142" s="4">
        <f t="shared" si="80"/>
        <v>9.3472838560036103E-2</v>
      </c>
      <c r="N142">
        <f t="shared" si="81"/>
        <v>200</v>
      </c>
      <c r="O142">
        <f t="shared" ref="O142" si="130">J142-J141</f>
        <v>3591</v>
      </c>
      <c r="P142" s="8">
        <f t="shared" ref="P142" si="131">N142/R142</f>
        <v>5.2756528620416777E-2</v>
      </c>
      <c r="Q142" s="8">
        <f t="shared" ref="Q142" si="132">SUM(N136:N142)/SUM(R136:R142)</f>
        <v>9.7896611039019824E-2</v>
      </c>
      <c r="R142">
        <f t="shared" si="84"/>
        <v>3791</v>
      </c>
      <c r="S142">
        <f t="shared" si="85"/>
        <v>11174</v>
      </c>
      <c r="T142" s="3">
        <f t="shared" si="86"/>
        <v>2.1746912475389298E-2</v>
      </c>
      <c r="U142">
        <f t="shared" si="87"/>
        <v>7</v>
      </c>
      <c r="V142">
        <v>189</v>
      </c>
      <c r="W142">
        <v>114</v>
      </c>
      <c r="X142">
        <v>3007</v>
      </c>
      <c r="Y142">
        <v>93</v>
      </c>
      <c r="Z142">
        <v>96</v>
      </c>
      <c r="AA142">
        <v>2326</v>
      </c>
      <c r="AB142">
        <v>7</v>
      </c>
      <c r="AC142">
        <v>2</v>
      </c>
      <c r="AD142">
        <v>62</v>
      </c>
      <c r="AE142">
        <f t="shared" ref="AE142" si="133">V142-Y142-AB142</f>
        <v>89</v>
      </c>
      <c r="AF142">
        <f t="shared" ref="AF142" si="134">W142-Z142-AC142</f>
        <v>16</v>
      </c>
      <c r="AG142">
        <f t="shared" ref="AG142" si="135">X142-AA142-AD142</f>
        <v>619</v>
      </c>
      <c r="AH142">
        <v>51</v>
      </c>
      <c r="AI142">
        <v>14</v>
      </c>
      <c r="AJ142">
        <v>6</v>
      </c>
      <c r="AK142">
        <f t="shared" ref="AK142" si="136">-(AH142-AH141)+AJ142</f>
        <v>12</v>
      </c>
    </row>
    <row r="143" spans="1:37" x14ac:dyDescent="0.35">
      <c r="A143" s="1">
        <f t="shared" si="14"/>
        <v>44048</v>
      </c>
      <c r="B143">
        <v>497180</v>
      </c>
      <c r="C143">
        <v>46412</v>
      </c>
      <c r="D143">
        <v>34659</v>
      </c>
      <c r="E143">
        <v>893</v>
      </c>
      <c r="F143">
        <v>248</v>
      </c>
      <c r="H143">
        <v>77</v>
      </c>
      <c r="I143">
        <v>44</v>
      </c>
      <c r="J143" s="7">
        <f t="shared" si="79"/>
        <v>450768</v>
      </c>
      <c r="K143" s="4">
        <f t="shared" si="80"/>
        <v>9.335049680196307E-2</v>
      </c>
      <c r="N143">
        <f t="shared" si="81"/>
        <v>430</v>
      </c>
      <c r="O143">
        <f t="shared" ref="O143" si="137">J143-J142</f>
        <v>4821</v>
      </c>
      <c r="P143" s="8">
        <f t="shared" ref="P143" si="138">N143/R143</f>
        <v>8.1889163968767859E-2</v>
      </c>
      <c r="Q143" s="8">
        <f t="shared" ref="Q143" si="139">SUM(N137:N143)/SUM(R137:R143)</f>
        <v>9.6850915221579958E-2</v>
      </c>
      <c r="R143">
        <f t="shared" si="84"/>
        <v>5251</v>
      </c>
      <c r="S143">
        <f t="shared" si="85"/>
        <v>10860</v>
      </c>
      <c r="T143" s="3">
        <f t="shared" si="86"/>
        <v>2.2836095764272559E-2</v>
      </c>
      <c r="U143">
        <f t="shared" si="87"/>
        <v>8</v>
      </c>
      <c r="V143">
        <v>193</v>
      </c>
      <c r="W143">
        <v>115</v>
      </c>
      <c r="X143">
        <v>3031</v>
      </c>
      <c r="Y143">
        <v>103</v>
      </c>
      <c r="Z143">
        <v>97</v>
      </c>
      <c r="AA143">
        <v>2376</v>
      </c>
      <c r="AB143">
        <v>7</v>
      </c>
      <c r="AC143">
        <v>2</v>
      </c>
      <c r="AD143">
        <v>62</v>
      </c>
      <c r="AE143">
        <f t="shared" ref="AE143" si="140">V143-Y143-AB143</f>
        <v>83</v>
      </c>
      <c r="AF143">
        <f t="shared" ref="AF143" si="141">W143-Z143-AC143</f>
        <v>16</v>
      </c>
      <c r="AG143">
        <f t="shared" ref="AG143" si="142">X143-AA143-AD143</f>
        <v>593</v>
      </c>
      <c r="AH143">
        <v>54</v>
      </c>
      <c r="AI143">
        <v>14</v>
      </c>
      <c r="AJ143">
        <v>8</v>
      </c>
      <c r="AK143">
        <f t="shared" ref="AK143" si="143">-(AH143-AH142)+AJ143</f>
        <v>5</v>
      </c>
    </row>
    <row r="144" spans="1:37" x14ac:dyDescent="0.35">
      <c r="A144" s="1">
        <f t="shared" si="14"/>
        <v>44049</v>
      </c>
      <c r="B144">
        <v>503657</v>
      </c>
      <c r="C144">
        <v>47020</v>
      </c>
      <c r="D144">
        <v>35468</v>
      </c>
      <c r="E144">
        <v>906</v>
      </c>
      <c r="F144">
        <v>237</v>
      </c>
      <c r="H144">
        <v>68</v>
      </c>
      <c r="I144">
        <v>28</v>
      </c>
      <c r="J144" s="7">
        <f t="shared" si="79"/>
        <v>456637</v>
      </c>
      <c r="K144" s="4">
        <f t="shared" si="80"/>
        <v>9.335718554492442E-2</v>
      </c>
      <c r="N144">
        <f t="shared" si="81"/>
        <v>608</v>
      </c>
      <c r="O144">
        <f t="shared" ref="O144" si="144">J144-J143</f>
        <v>5869</v>
      </c>
      <c r="P144" s="8">
        <f t="shared" ref="P144" si="145">N144/R144</f>
        <v>9.3870619113787246E-2</v>
      </c>
      <c r="Q144" s="8">
        <f t="shared" ref="Q144" si="146">SUM(N138:N144)/SUM(R138:R144)</f>
        <v>9.6497917522144663E-2</v>
      </c>
      <c r="R144">
        <f t="shared" si="84"/>
        <v>6477</v>
      </c>
      <c r="S144">
        <f t="shared" si="85"/>
        <v>10646</v>
      </c>
      <c r="T144" s="3">
        <f t="shared" si="86"/>
        <v>2.2261882397144467E-2</v>
      </c>
      <c r="U144">
        <f t="shared" si="87"/>
        <v>13</v>
      </c>
      <c r="V144">
        <v>199</v>
      </c>
      <c r="W144">
        <v>118</v>
      </c>
      <c r="X144">
        <v>3060</v>
      </c>
      <c r="Y144">
        <v>106</v>
      </c>
      <c r="Z144">
        <v>101</v>
      </c>
      <c r="AA144">
        <v>2419</v>
      </c>
      <c r="AB144">
        <v>7</v>
      </c>
      <c r="AC144">
        <v>2</v>
      </c>
      <c r="AD144">
        <v>62</v>
      </c>
      <c r="AE144">
        <f t="shared" ref="AE144" si="147">V144-Y144-AB144</f>
        <v>86</v>
      </c>
      <c r="AF144">
        <f t="shared" ref="AF144" si="148">W144-Z144-AC144</f>
        <v>15</v>
      </c>
      <c r="AG144">
        <f t="shared" ref="AG144" si="149">X144-AA144-AD144</f>
        <v>579</v>
      </c>
      <c r="AH144">
        <v>56</v>
      </c>
      <c r="AI144">
        <v>15</v>
      </c>
      <c r="AJ144">
        <v>9</v>
      </c>
      <c r="AK144">
        <f t="shared" ref="AK144" si="150">-(AH144-AH143)+AJ144</f>
        <v>7</v>
      </c>
    </row>
    <row r="145" spans="1:40" x14ac:dyDescent="0.35">
      <c r="A145" s="1">
        <f t="shared" si="14"/>
        <v>44050</v>
      </c>
      <c r="B145">
        <v>510522</v>
      </c>
      <c r="C145">
        <v>47728</v>
      </c>
      <c r="D145">
        <v>36248</v>
      </c>
      <c r="E145">
        <v>912</v>
      </c>
      <c r="F145">
        <v>223</v>
      </c>
      <c r="H145">
        <v>65</v>
      </c>
      <c r="I145">
        <v>33</v>
      </c>
      <c r="J145" s="7">
        <f t="shared" si="79"/>
        <v>462794</v>
      </c>
      <c r="K145" s="4">
        <f t="shared" si="80"/>
        <v>9.3488625367760841E-2</v>
      </c>
      <c r="N145">
        <f t="shared" si="81"/>
        <v>708</v>
      </c>
      <c r="O145">
        <f t="shared" ref="O145" si="151">J145-J144</f>
        <v>6157</v>
      </c>
      <c r="P145" s="8">
        <f t="shared" ref="P145" si="152">N145/R145</f>
        <v>0.10313182811361982</v>
      </c>
      <c r="Q145" s="8">
        <f t="shared" ref="Q145" si="153">SUM(N139:N145)/SUM(R139:R145)</f>
        <v>9.2905067808708067E-2</v>
      </c>
      <c r="R145">
        <f t="shared" si="84"/>
        <v>6865</v>
      </c>
      <c r="S145">
        <f t="shared" si="85"/>
        <v>10568</v>
      </c>
      <c r="T145" s="3">
        <f t="shared" si="86"/>
        <v>2.1101438304314914E-2</v>
      </c>
      <c r="U145">
        <f t="shared" si="87"/>
        <v>6</v>
      </c>
      <c r="V145">
        <v>206</v>
      </c>
      <c r="W145">
        <v>119</v>
      </c>
      <c r="X145">
        <v>3088</v>
      </c>
      <c r="Y145">
        <v>108</v>
      </c>
      <c r="Z145">
        <v>103</v>
      </c>
      <c r="AA145">
        <v>2456</v>
      </c>
      <c r="AB145">
        <v>7</v>
      </c>
      <c r="AC145">
        <v>2</v>
      </c>
      <c r="AD145">
        <v>63</v>
      </c>
      <c r="AE145">
        <f t="shared" ref="AE145" si="154">V145-Y145-AB145</f>
        <v>91</v>
      </c>
      <c r="AF145">
        <f t="shared" ref="AF145" si="155">W145-Z145-AC145</f>
        <v>14</v>
      </c>
      <c r="AG145">
        <f t="shared" ref="AG145" si="156">X145-AA145-AD145</f>
        <v>569</v>
      </c>
      <c r="AH145">
        <v>53</v>
      </c>
      <c r="AI145">
        <v>13</v>
      </c>
      <c r="AJ145">
        <v>9</v>
      </c>
      <c r="AK145">
        <f t="shared" ref="AK145" si="157">-(AH145-AH144)+AJ145</f>
        <v>12</v>
      </c>
    </row>
    <row r="146" spans="1:40" x14ac:dyDescent="0.35">
      <c r="A146" s="1">
        <f t="shared" si="14"/>
        <v>44051</v>
      </c>
      <c r="B146">
        <v>514451</v>
      </c>
      <c r="C146">
        <v>48112</v>
      </c>
      <c r="D146">
        <v>36850</v>
      </c>
      <c r="E146">
        <v>925</v>
      </c>
      <c r="F146">
        <v>229</v>
      </c>
      <c r="H146">
        <v>58</v>
      </c>
      <c r="I146">
        <v>33</v>
      </c>
      <c r="J146" s="7">
        <f t="shared" si="79"/>
        <v>466339</v>
      </c>
      <c r="K146" s="4">
        <f t="shared" si="80"/>
        <v>9.3521054483322999E-2</v>
      </c>
      <c r="N146">
        <f t="shared" si="81"/>
        <v>384</v>
      </c>
      <c r="O146">
        <f t="shared" ref="O146" si="158">J146-J145</f>
        <v>3545</v>
      </c>
      <c r="P146" s="8">
        <f t="shared" ref="P146" si="159">N146/R146</f>
        <v>9.7734792568083484E-2</v>
      </c>
      <c r="Q146" s="8">
        <f t="shared" ref="Q146" si="160">SUM(N140:N146)/SUM(R140:R146)</f>
        <v>9.3310997472521015E-2</v>
      </c>
      <c r="R146">
        <f t="shared" si="84"/>
        <v>3929</v>
      </c>
      <c r="S146">
        <f t="shared" si="85"/>
        <v>10337</v>
      </c>
      <c r="T146" s="3">
        <f t="shared" si="86"/>
        <v>2.2153429428267389E-2</v>
      </c>
      <c r="U146">
        <f t="shared" si="87"/>
        <v>13</v>
      </c>
      <c r="V146">
        <v>213</v>
      </c>
      <c r="W146">
        <v>119</v>
      </c>
      <c r="X146">
        <v>3100</v>
      </c>
      <c r="Y146">
        <v>109</v>
      </c>
      <c r="Z146">
        <v>104</v>
      </c>
      <c r="AA146">
        <v>2485</v>
      </c>
      <c r="AB146">
        <v>7</v>
      </c>
      <c r="AC146">
        <v>2</v>
      </c>
      <c r="AD146">
        <v>66</v>
      </c>
      <c r="AE146">
        <f t="shared" ref="AE146" si="161">V146-Y146-AB146</f>
        <v>97</v>
      </c>
      <c r="AF146">
        <f t="shared" ref="AF146" si="162">W146-Z146-AC146</f>
        <v>13</v>
      </c>
      <c r="AG146">
        <f t="shared" ref="AG146" si="163">X146-AA146-AD146</f>
        <v>549</v>
      </c>
      <c r="AH146">
        <v>50</v>
      </c>
      <c r="AI146">
        <v>11</v>
      </c>
      <c r="AJ146">
        <v>7</v>
      </c>
      <c r="AK146">
        <f t="shared" ref="AK146" si="164">-(AH146-AH145)+AJ146</f>
        <v>10</v>
      </c>
    </row>
    <row r="147" spans="1:40" x14ac:dyDescent="0.35">
      <c r="A147" s="1">
        <f t="shared" si="14"/>
        <v>44052</v>
      </c>
      <c r="B147">
        <v>521382</v>
      </c>
      <c r="C147">
        <v>48732</v>
      </c>
      <c r="D147">
        <v>37086</v>
      </c>
      <c r="E147">
        <v>930</v>
      </c>
      <c r="F147">
        <v>221</v>
      </c>
      <c r="H147">
        <v>57</v>
      </c>
      <c r="I147">
        <v>32</v>
      </c>
      <c r="J147" s="7">
        <f t="shared" si="79"/>
        <v>472650</v>
      </c>
      <c r="K147" s="4">
        <f t="shared" si="80"/>
        <v>9.3466978146541313E-2</v>
      </c>
      <c r="N147">
        <f t="shared" si="81"/>
        <v>620</v>
      </c>
      <c r="O147">
        <f t="shared" ref="O147" si="165">J147-J146</f>
        <v>6311</v>
      </c>
      <c r="P147" s="8">
        <f t="shared" ref="P147" si="166">N147/R147</f>
        <v>8.9453181359111233E-2</v>
      </c>
      <c r="Q147" s="8">
        <f t="shared" ref="Q147" si="167">SUM(N141:N147)/SUM(R141:R147)</f>
        <v>9.1466501659447599E-2</v>
      </c>
      <c r="R147">
        <f t="shared" si="84"/>
        <v>6931</v>
      </c>
      <c r="S147">
        <f t="shared" si="85"/>
        <v>10716</v>
      </c>
      <c r="T147" s="3">
        <f t="shared" si="86"/>
        <v>2.0623366927958194E-2</v>
      </c>
      <c r="U147">
        <f t="shared" si="87"/>
        <v>5</v>
      </c>
      <c r="V147">
        <v>226</v>
      </c>
      <c r="W147">
        <v>121</v>
      </c>
      <c r="X147">
        <v>3120</v>
      </c>
      <c r="Y147">
        <v>111</v>
      </c>
      <c r="Z147">
        <v>104</v>
      </c>
      <c r="AA147">
        <v>2491</v>
      </c>
      <c r="AB147">
        <v>7</v>
      </c>
      <c r="AC147">
        <v>2</v>
      </c>
      <c r="AD147">
        <v>66</v>
      </c>
      <c r="AE147">
        <f t="shared" ref="AE147" si="168">V147-Y147-AB147</f>
        <v>108</v>
      </c>
      <c r="AF147">
        <f t="shared" ref="AF147" si="169">W147-Z147-AC147</f>
        <v>15</v>
      </c>
      <c r="AG147">
        <f t="shared" ref="AG147" si="170">X147-AA147-AD147</f>
        <v>563</v>
      </c>
      <c r="AH147">
        <v>48</v>
      </c>
      <c r="AI147">
        <v>12</v>
      </c>
      <c r="AJ147">
        <v>10</v>
      </c>
      <c r="AK147">
        <f t="shared" ref="AK147" si="171">-(AH147-AH146)+AJ147</f>
        <v>12</v>
      </c>
    </row>
    <row r="148" spans="1:40" x14ac:dyDescent="0.35">
      <c r="A148" s="1">
        <f t="shared" si="14"/>
        <v>44053</v>
      </c>
      <c r="B148">
        <v>523928</v>
      </c>
      <c r="C148">
        <v>49000</v>
      </c>
      <c r="D148">
        <v>37247</v>
      </c>
      <c r="E148">
        <v>931</v>
      </c>
      <c r="F148">
        <v>224</v>
      </c>
      <c r="H148">
        <v>57</v>
      </c>
      <c r="I148">
        <v>26</v>
      </c>
      <c r="J148" s="7">
        <f t="shared" si="79"/>
        <v>474928</v>
      </c>
      <c r="K148" s="4">
        <f t="shared" si="80"/>
        <v>9.3524301048999101E-2</v>
      </c>
      <c r="N148">
        <f t="shared" si="81"/>
        <v>268</v>
      </c>
      <c r="O148">
        <f t="shared" ref="O148" si="172">J148-J147</f>
        <v>2278</v>
      </c>
      <c r="P148" s="8">
        <f t="shared" ref="P148" si="173">N148/R148</f>
        <v>0.10526315789473684</v>
      </c>
      <c r="Q148" s="8">
        <f t="shared" ref="Q148" si="174">SUM(N142:N148)/SUM(R142:R148)</f>
        <v>8.9913383626711377E-2</v>
      </c>
      <c r="R148">
        <f t="shared" si="84"/>
        <v>2546</v>
      </c>
      <c r="S148">
        <f t="shared" si="85"/>
        <v>10822</v>
      </c>
      <c r="T148" s="3">
        <f t="shared" si="86"/>
        <v>2.0698576972833119E-2</v>
      </c>
      <c r="U148">
        <f t="shared" si="87"/>
        <v>1</v>
      </c>
      <c r="V148">
        <v>226</v>
      </c>
      <c r="W148">
        <v>121</v>
      </c>
      <c r="X148">
        <v>3128</v>
      </c>
      <c r="Y148">
        <v>113</v>
      </c>
      <c r="Z148">
        <v>104</v>
      </c>
      <c r="AA148">
        <v>2503</v>
      </c>
      <c r="AB148">
        <v>7</v>
      </c>
      <c r="AC148">
        <v>2</v>
      </c>
      <c r="AD148">
        <v>66</v>
      </c>
      <c r="AE148">
        <f t="shared" ref="AE148" si="175">V148-Y148-AB148</f>
        <v>106</v>
      </c>
      <c r="AF148">
        <f t="shared" ref="AF148" si="176">W148-Z148-AC148</f>
        <v>15</v>
      </c>
      <c r="AG148">
        <f t="shared" ref="AG148" si="177">X148-AA148-AD148</f>
        <v>559</v>
      </c>
      <c r="AH148">
        <v>46</v>
      </c>
      <c r="AI148">
        <v>14</v>
      </c>
      <c r="AJ148">
        <v>7</v>
      </c>
      <c r="AK148">
        <f t="shared" ref="AK148" si="178">-(AH148-AH147)+AJ148</f>
        <v>9</v>
      </c>
    </row>
    <row r="149" spans="1:40" x14ac:dyDescent="0.35">
      <c r="A149" s="1">
        <f t="shared" si="14"/>
        <v>44054</v>
      </c>
      <c r="B149">
        <v>525593</v>
      </c>
      <c r="C149">
        <v>49164</v>
      </c>
      <c r="D149">
        <v>37979</v>
      </c>
      <c r="E149">
        <v>935</v>
      </c>
      <c r="F149">
        <v>244</v>
      </c>
      <c r="H149">
        <v>64</v>
      </c>
      <c r="I149">
        <v>34</v>
      </c>
      <c r="J149" s="7">
        <f t="shared" si="79"/>
        <v>476429</v>
      </c>
      <c r="K149" s="4">
        <f t="shared" si="80"/>
        <v>9.3540058562423783E-2</v>
      </c>
      <c r="N149">
        <f t="shared" si="81"/>
        <v>164</v>
      </c>
      <c r="O149">
        <f t="shared" ref="O149" si="179">J149-J148</f>
        <v>1501</v>
      </c>
      <c r="P149" s="8">
        <f t="shared" ref="P149" si="180">N149/R149</f>
        <v>9.8498498498498496E-2</v>
      </c>
      <c r="Q149" s="8">
        <f t="shared" ref="Q149" si="181">SUM(N143:N149)/SUM(R143:R149)</f>
        <v>9.452233840304182E-2</v>
      </c>
      <c r="R149">
        <f t="shared" si="84"/>
        <v>1665</v>
      </c>
      <c r="S149">
        <f t="shared" si="85"/>
        <v>10250</v>
      </c>
      <c r="T149" s="3">
        <f t="shared" si="86"/>
        <v>2.3804878048780488E-2</v>
      </c>
      <c r="U149">
        <f t="shared" si="87"/>
        <v>4</v>
      </c>
      <c r="V149">
        <v>227</v>
      </c>
      <c r="W149">
        <v>121</v>
      </c>
      <c r="X149">
        <v>3134</v>
      </c>
      <c r="Y149">
        <v>116</v>
      </c>
      <c r="Z149">
        <v>106</v>
      </c>
      <c r="AA149">
        <v>2533</v>
      </c>
      <c r="AB149">
        <v>7</v>
      </c>
      <c r="AC149">
        <v>2</v>
      </c>
      <c r="AD149">
        <v>66</v>
      </c>
      <c r="AE149">
        <f t="shared" ref="AE149" si="182">V149-Y149-AB149</f>
        <v>104</v>
      </c>
      <c r="AF149">
        <f t="shared" ref="AF149" si="183">W149-Z149-AC149</f>
        <v>13</v>
      </c>
      <c r="AG149">
        <f t="shared" ref="AG149" si="184">X149-AA149-AD149</f>
        <v>535</v>
      </c>
      <c r="AH149">
        <v>51</v>
      </c>
      <c r="AI149">
        <v>13</v>
      </c>
      <c r="AJ149">
        <v>10</v>
      </c>
      <c r="AK149">
        <f t="shared" ref="AK149" si="185">-(AH149-AH148)+AJ149</f>
        <v>5</v>
      </c>
      <c r="AL149">
        <v>15</v>
      </c>
      <c r="AM149">
        <v>15</v>
      </c>
      <c r="AN149">
        <v>5</v>
      </c>
    </row>
    <row r="150" spans="1:40" x14ac:dyDescent="0.35">
      <c r="A150" s="1">
        <f t="shared" si="14"/>
        <v>44055</v>
      </c>
      <c r="B150">
        <v>530408</v>
      </c>
      <c r="C150">
        <v>49598</v>
      </c>
      <c r="D150">
        <v>38531</v>
      </c>
      <c r="E150">
        <v>946</v>
      </c>
      <c r="F150">
        <v>243</v>
      </c>
      <c r="H150">
        <v>72</v>
      </c>
      <c r="I150">
        <v>53</v>
      </c>
      <c r="J150" s="7">
        <f t="shared" si="79"/>
        <v>480810</v>
      </c>
      <c r="K150" s="4">
        <f t="shared" si="80"/>
        <v>9.3509147674997364E-2</v>
      </c>
      <c r="N150">
        <f t="shared" si="81"/>
        <v>434</v>
      </c>
      <c r="O150">
        <f t="shared" ref="O150" si="186">J150-J149</f>
        <v>4381</v>
      </c>
      <c r="P150" s="8">
        <f t="shared" ref="P150" si="187">N150/R150</f>
        <v>9.0134994807891999E-2</v>
      </c>
      <c r="Q150" s="8">
        <f t="shared" ref="Q150" si="188">SUM(N144:N150)/SUM(R144:R150)</f>
        <v>9.5882990249187436E-2</v>
      </c>
      <c r="R150">
        <f t="shared" si="84"/>
        <v>4815</v>
      </c>
      <c r="S150">
        <f t="shared" si="85"/>
        <v>10121</v>
      </c>
      <c r="T150" s="3">
        <f t="shared" si="86"/>
        <v>2.4009485228732339E-2</v>
      </c>
      <c r="U150">
        <f t="shared" si="87"/>
        <v>11</v>
      </c>
      <c r="V150">
        <v>230</v>
      </c>
      <c r="W150">
        <v>125</v>
      </c>
      <c r="X150">
        <v>3161</v>
      </c>
      <c r="Y150">
        <v>120</v>
      </c>
      <c r="Z150">
        <v>108</v>
      </c>
      <c r="AA150">
        <v>2566</v>
      </c>
      <c r="AB150">
        <v>7</v>
      </c>
      <c r="AC150">
        <v>2</v>
      </c>
      <c r="AD150">
        <v>66</v>
      </c>
      <c r="AE150">
        <f t="shared" ref="AE150" si="189">V150-Y150-AB150</f>
        <v>103</v>
      </c>
      <c r="AF150">
        <f t="shared" ref="AF150" si="190">W150-Z150-AC150</f>
        <v>15</v>
      </c>
      <c r="AG150">
        <f t="shared" ref="AG150" si="191">X150-AA150-AD150</f>
        <v>529</v>
      </c>
      <c r="AH150">
        <v>51</v>
      </c>
      <c r="AI150">
        <v>15</v>
      </c>
      <c r="AJ150">
        <v>4</v>
      </c>
      <c r="AK150">
        <f t="shared" ref="AK150" si="192">-(AH150-AH149)+AJ150</f>
        <v>4</v>
      </c>
      <c r="AL150">
        <v>17</v>
      </c>
      <c r="AM150">
        <v>18</v>
      </c>
      <c r="AN150">
        <v>10</v>
      </c>
    </row>
    <row r="151" spans="1:40" x14ac:dyDescent="0.35">
      <c r="A151" s="1">
        <f t="shared" si="14"/>
        <v>44056</v>
      </c>
      <c r="B151">
        <v>535885</v>
      </c>
      <c r="C151">
        <v>50003</v>
      </c>
      <c r="D151">
        <v>39241</v>
      </c>
      <c r="E151">
        <v>954</v>
      </c>
      <c r="F151">
        <v>261</v>
      </c>
      <c r="H151">
        <v>88</v>
      </c>
      <c r="I151">
        <v>38</v>
      </c>
      <c r="J151" s="7">
        <f t="shared" si="79"/>
        <v>485882</v>
      </c>
      <c r="K151" s="4">
        <f t="shared" si="80"/>
        <v>9.3309198801981769E-2</v>
      </c>
      <c r="N151">
        <f t="shared" si="81"/>
        <v>405</v>
      </c>
      <c r="O151">
        <f t="shared" ref="O151" si="193">J151-J150</f>
        <v>5072</v>
      </c>
      <c r="P151" s="8">
        <f t="shared" ref="P151" si="194">N151/R151</f>
        <v>7.3945590651816689E-2</v>
      </c>
      <c r="Q151" s="8">
        <f t="shared" ref="Q151" si="195">SUM(N145:N151)/SUM(R145:R151)</f>
        <v>9.2559265235199209E-2</v>
      </c>
      <c r="R151">
        <f t="shared" si="84"/>
        <v>5477</v>
      </c>
      <c r="S151">
        <f t="shared" si="85"/>
        <v>9808</v>
      </c>
      <c r="T151" s="3">
        <f t="shared" si="86"/>
        <v>2.6610929853181076E-2</v>
      </c>
      <c r="U151">
        <f t="shared" si="87"/>
        <v>8</v>
      </c>
      <c r="V151">
        <v>231</v>
      </c>
      <c r="W151">
        <v>129</v>
      </c>
      <c r="X151">
        <v>3189</v>
      </c>
      <c r="Y151">
        <v>123</v>
      </c>
      <c r="Z151">
        <v>110</v>
      </c>
      <c r="AA151">
        <v>2598</v>
      </c>
      <c r="AB151">
        <v>7</v>
      </c>
      <c r="AC151">
        <v>2</v>
      </c>
      <c r="AD151">
        <v>66</v>
      </c>
      <c r="AE151">
        <f t="shared" ref="AE151" si="196">V151-Y151-AB151</f>
        <v>101</v>
      </c>
      <c r="AF151">
        <f t="shared" ref="AF151" si="197">W151-Z151-AC151</f>
        <v>17</v>
      </c>
      <c r="AG151">
        <f t="shared" ref="AG151" si="198">X151-AA151-AD151</f>
        <v>525</v>
      </c>
      <c r="AH151">
        <v>53</v>
      </c>
      <c r="AI151">
        <v>19</v>
      </c>
      <c r="AJ151">
        <v>8</v>
      </c>
      <c r="AK151">
        <f t="shared" ref="AK151" si="199">-(AH151-AH150)+AJ151</f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D116"/>
  <sheetViews>
    <sheetView workbookViewId="0">
      <selection activeCell="D116" sqref="D116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covid19!N1</f>
        <v>New Positive</v>
      </c>
      <c r="C1" t="str">
        <f>covid19!R1</f>
        <v>Total Daily Tests</v>
      </c>
    </row>
    <row r="2" spans="1:4" x14ac:dyDescent="0.35">
      <c r="A2" s="1">
        <f>covid19!A13</f>
        <v>43918</v>
      </c>
      <c r="B2">
        <f>covid19!N13</f>
        <v>63</v>
      </c>
      <c r="C2">
        <f>covid19!R13</f>
        <v>698</v>
      </c>
    </row>
    <row r="3" spans="1:4" x14ac:dyDescent="0.35">
      <c r="A3" s="1">
        <f>covid19!A14</f>
        <v>43919</v>
      </c>
      <c r="B3">
        <f>covid19!N14</f>
        <v>38</v>
      </c>
      <c r="C3">
        <f>covid19!R14</f>
        <v>676</v>
      </c>
    </row>
    <row r="4" spans="1:4" x14ac:dyDescent="0.35">
      <c r="A4" s="1">
        <f>covid19!A15</f>
        <v>43920</v>
      </c>
      <c r="B4">
        <f>covid19!N15</f>
        <v>88</v>
      </c>
      <c r="C4">
        <f>covid19!R15</f>
        <v>1237</v>
      </c>
    </row>
    <row r="5" spans="1:4" x14ac:dyDescent="0.35">
      <c r="A5" s="1">
        <f>covid19!A16</f>
        <v>43921</v>
      </c>
      <c r="B5">
        <f>covid19!N16</f>
        <v>73</v>
      </c>
      <c r="C5">
        <f>covid19!R16</f>
        <v>799</v>
      </c>
    </row>
    <row r="6" spans="1:4" x14ac:dyDescent="0.35">
      <c r="A6" s="1">
        <f>covid19!A17</f>
        <v>43922</v>
      </c>
      <c r="B6">
        <f>covid19!N17</f>
        <v>52</v>
      </c>
      <c r="C6">
        <f>covid19!R17</f>
        <v>468</v>
      </c>
    </row>
    <row r="7" spans="1:4" x14ac:dyDescent="0.35">
      <c r="A7" s="1">
        <f>covid19!A18</f>
        <v>43923</v>
      </c>
      <c r="B7">
        <f>covid19!N18</f>
        <v>65</v>
      </c>
      <c r="C7">
        <f>covid19!R18</f>
        <v>815</v>
      </c>
    </row>
    <row r="8" spans="1:4" x14ac:dyDescent="0.35">
      <c r="A8" s="1">
        <f>covid19!A19</f>
        <v>43924</v>
      </c>
      <c r="B8">
        <f>covid19!N19</f>
        <v>85</v>
      </c>
      <c r="C8" t="str">
        <f>covid19!R19</f>
        <v>NA</v>
      </c>
      <c r="D8" s="8">
        <f>SUM(B2:B8)/SUM(C2:C8)</f>
        <v>9.8870658427445135E-2</v>
      </c>
    </row>
    <row r="9" spans="1:4" x14ac:dyDescent="0.35">
      <c r="A9" s="1">
        <f>covid19!A20</f>
        <v>43925</v>
      </c>
      <c r="B9">
        <f>covid19!N20</f>
        <v>172</v>
      </c>
      <c r="C9">
        <f>covid19!R20</f>
        <v>1572</v>
      </c>
      <c r="D9" s="8">
        <f t="shared" ref="D9:D72" si="0">SUM(B3:B9)/SUM(C3:C9)</f>
        <v>0.10292796838512663</v>
      </c>
    </row>
    <row r="10" spans="1:4" x14ac:dyDescent="0.35">
      <c r="A10" s="1">
        <f>covid19!A21</f>
        <v>43926</v>
      </c>
      <c r="B10">
        <f>covid19!N21</f>
        <v>82</v>
      </c>
      <c r="C10">
        <f>covid19!R21</f>
        <v>601</v>
      </c>
      <c r="D10" s="8">
        <f t="shared" si="0"/>
        <v>0.11234522942461762</v>
      </c>
    </row>
    <row r="11" spans="1:4" x14ac:dyDescent="0.35">
      <c r="A11" s="1">
        <f>covid19!A22</f>
        <v>43927</v>
      </c>
      <c r="B11">
        <f>covid19!N22</f>
        <v>78</v>
      </c>
      <c r="C11">
        <f>covid19!R22</f>
        <v>758</v>
      </c>
      <c r="D11" s="8">
        <f t="shared" si="0"/>
        <v>0.1210851785358069</v>
      </c>
    </row>
    <row r="12" spans="1:4" x14ac:dyDescent="0.35">
      <c r="A12" s="1">
        <f>covid19!A23</f>
        <v>43928</v>
      </c>
      <c r="B12">
        <f>covid19!N23</f>
        <v>102</v>
      </c>
      <c r="C12">
        <f>covid19!R23</f>
        <v>1119</v>
      </c>
      <c r="D12" s="8">
        <f t="shared" si="0"/>
        <v>0.11925745359084942</v>
      </c>
    </row>
    <row r="13" spans="1:4" x14ac:dyDescent="0.35">
      <c r="A13" s="1">
        <f>covid19!A24</f>
        <v>43929</v>
      </c>
      <c r="B13">
        <f>covid19!N24</f>
        <v>97</v>
      </c>
      <c r="C13">
        <f>covid19!R24</f>
        <v>1248</v>
      </c>
      <c r="D13" s="8">
        <f t="shared" si="0"/>
        <v>0.11140193031244888</v>
      </c>
    </row>
    <row r="14" spans="1:4" x14ac:dyDescent="0.35">
      <c r="A14" s="1">
        <f>covid19!A25</f>
        <v>43930</v>
      </c>
      <c r="B14">
        <f>covid19!N25</f>
        <v>125</v>
      </c>
      <c r="C14">
        <f>covid19!R25</f>
        <v>1007</v>
      </c>
      <c r="D14" s="8">
        <f t="shared" si="0"/>
        <v>0.11752577319587629</v>
      </c>
    </row>
    <row r="15" spans="1:4" x14ac:dyDescent="0.35">
      <c r="A15" s="1">
        <f>covid19!A26</f>
        <v>43931</v>
      </c>
      <c r="B15">
        <f>covid19!N26</f>
        <v>118</v>
      </c>
      <c r="C15">
        <f>covid19!R26</f>
        <v>980</v>
      </c>
      <c r="D15" s="8">
        <f t="shared" si="0"/>
        <v>0.10624571036376115</v>
      </c>
    </row>
    <row r="16" spans="1:4" x14ac:dyDescent="0.35">
      <c r="A16" s="1">
        <f>covid19!A27</f>
        <v>43932</v>
      </c>
      <c r="B16">
        <f>covid19!N27</f>
        <v>122</v>
      </c>
      <c r="C16">
        <f>covid19!R27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covid19!N28</f>
        <v>77</v>
      </c>
      <c r="C17">
        <f>covid19!R28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covid19!N29</f>
        <v>123</v>
      </c>
      <c r="C18">
        <f>covid19!R29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covid19!N30</f>
        <v>189</v>
      </c>
      <c r="C19">
        <f>covid19!R30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covid19!N31</f>
        <v>96</v>
      </c>
      <c r="C20">
        <f>covid19!R31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covid19!N32</f>
        <v>146</v>
      </c>
      <c r="C21">
        <f>covid19!R32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covid19!N33</f>
        <v>191</v>
      </c>
      <c r="C22">
        <f>covid19!R33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covid19!N34</f>
        <v>181</v>
      </c>
      <c r="C23">
        <f>covid19!R34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covid19!N35</f>
        <v>389</v>
      </c>
      <c r="C24">
        <f>covid19!R35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covid19!N36</f>
        <v>257</v>
      </c>
      <c r="C25">
        <f>covid19!R36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covid19!N37</f>
        <v>482</v>
      </c>
      <c r="C26">
        <f>covid19!R37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covid19!N38</f>
        <v>107</v>
      </c>
      <c r="C27">
        <f>covid19!R38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covid19!N39</f>
        <v>176</v>
      </c>
      <c r="C28">
        <f>covid19!R39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covid19!N40</f>
        <v>521</v>
      </c>
      <c r="C29">
        <f>covid19!R40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covid19!N41</f>
        <v>647</v>
      </c>
      <c r="C30">
        <f>covid19!R41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covid19!N42</f>
        <v>384</v>
      </c>
      <c r="C31">
        <f>covid19!R42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covid19!N43</f>
        <v>392</v>
      </c>
      <c r="C32">
        <f>covid19!R43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covid19!N44</f>
        <v>508</v>
      </c>
      <c r="C33">
        <f>covid19!R44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covid19!N45</f>
        <v>467</v>
      </c>
      <c r="C34">
        <f>covid19!R45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covid19!N46</f>
        <v>302</v>
      </c>
      <c r="C35">
        <f>covid19!R46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covid19!N47</f>
        <v>739</v>
      </c>
      <c r="C36">
        <f>covid19!R47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covid19!N48</f>
        <v>757</v>
      </c>
      <c r="C37">
        <f>covid19!R48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covid19!N49</f>
        <v>528</v>
      </c>
      <c r="C38">
        <f>covid19!R49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covid19!N50</f>
        <v>534</v>
      </c>
      <c r="C39">
        <f>covid19!R50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covid19!N51</f>
        <v>408</v>
      </c>
      <c r="C40">
        <f>covid19!R51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covid19!N52</f>
        <v>293</v>
      </c>
      <c r="C41">
        <f>covid19!R52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covid19!N53</f>
        <v>655</v>
      </c>
      <c r="C42">
        <f>covid19!R53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covid19!N54</f>
        <v>398</v>
      </c>
      <c r="C43">
        <f>covid19!R54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covid19!N55</f>
        <v>214</v>
      </c>
      <c r="C44">
        <f>covid19!R55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covid19!N56</f>
        <v>288</v>
      </c>
      <c r="C45">
        <f>covid19!R56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covid19!N57</f>
        <v>414</v>
      </c>
      <c r="C46">
        <f>covid19!R57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covid19!N58</f>
        <v>539</v>
      </c>
      <c r="C47">
        <f>covid19!R58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covid19!N59</f>
        <v>377</v>
      </c>
      <c r="C48">
        <f>covid19!R59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covid19!N60</f>
        <v>386</v>
      </c>
      <c r="C49">
        <f>covid19!R60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covid19!N61</f>
        <v>374</v>
      </c>
      <c r="C50">
        <f>covid19!R61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covid19!N62</f>
        <v>279</v>
      </c>
      <c r="C51">
        <f>covid19!R62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covid19!N63</f>
        <v>323</v>
      </c>
      <c r="C52">
        <f>covid19!R63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covid19!N64</f>
        <v>304</v>
      </c>
      <c r="C53">
        <f>covid19!R64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covid19!N65</f>
        <v>341</v>
      </c>
      <c r="C54">
        <f>covid19!R65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covid19!N66</f>
        <v>238</v>
      </c>
      <c r="C55">
        <f>covid19!R66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covid19!N67</f>
        <v>420</v>
      </c>
      <c r="C56">
        <f>covid19!R67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covid19!N68</f>
        <v>461</v>
      </c>
      <c r="C57">
        <f>covid19!R68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covid19!N69</f>
        <v>352</v>
      </c>
      <c r="C58">
        <f>covid19!R69</f>
        <v>3521</v>
      </c>
      <c r="D58" s="8">
        <f t="shared" si="0"/>
        <v>9.1382540277257396E-2</v>
      </c>
    </row>
    <row r="59" spans="1:4" x14ac:dyDescent="0.35">
      <c r="A59" s="1">
        <f>covid19!A70</f>
        <v>43974</v>
      </c>
      <c r="B59">
        <f>covid19!N70</f>
        <v>446</v>
      </c>
      <c r="C59">
        <f>covid19!R70</f>
        <v>4581</v>
      </c>
      <c r="D59" s="8">
        <f t="shared" si="0"/>
        <v>9.3743139407244783E-2</v>
      </c>
    </row>
    <row r="60" spans="1:4" x14ac:dyDescent="0.35">
      <c r="A60" s="1">
        <f>covid19!A71</f>
        <v>43975</v>
      </c>
      <c r="B60">
        <f>covid19!N71</f>
        <v>344</v>
      </c>
      <c r="C60">
        <f>covid19!R71</f>
        <v>4781</v>
      </c>
      <c r="D60" s="8">
        <f t="shared" si="0"/>
        <v>8.9097383920010959E-2</v>
      </c>
    </row>
    <row r="61" spans="1:4" x14ac:dyDescent="0.35">
      <c r="A61" s="1">
        <f>covid19!A72</f>
        <v>43976</v>
      </c>
      <c r="B61">
        <f>covid19!N72</f>
        <v>102</v>
      </c>
      <c r="C61">
        <f>covid19!R72</f>
        <v>2633</v>
      </c>
      <c r="D61" s="8">
        <f t="shared" si="0"/>
        <v>8.5033646406851626E-2</v>
      </c>
    </row>
    <row r="62" spans="1:4" x14ac:dyDescent="0.35">
      <c r="A62" s="1">
        <f>covid19!A73</f>
        <v>43977</v>
      </c>
      <c r="B62">
        <f>covid19!N73</f>
        <v>614</v>
      </c>
      <c r="C62">
        <f>covid19!R73</f>
        <v>4172</v>
      </c>
      <c r="D62" s="8">
        <f t="shared" si="0"/>
        <v>9.4631011608623555E-2</v>
      </c>
    </row>
    <row r="63" spans="1:4" x14ac:dyDescent="0.35">
      <c r="A63" s="1">
        <f>covid19!A74</f>
        <v>43978</v>
      </c>
      <c r="B63">
        <f>covid19!N74</f>
        <v>229</v>
      </c>
      <c r="C63">
        <f>covid19!R74</f>
        <v>3164</v>
      </c>
      <c r="D63" s="8">
        <f t="shared" si="0"/>
        <v>9.3367533895199709E-2</v>
      </c>
    </row>
    <row r="64" spans="1:4" x14ac:dyDescent="0.35">
      <c r="A64" s="1">
        <f>covid19!A75</f>
        <v>43979</v>
      </c>
      <c r="B64">
        <f>covid19!N75</f>
        <v>290</v>
      </c>
      <c r="C64">
        <f>covid19!R75</f>
        <v>3954</v>
      </c>
      <c r="D64" s="8">
        <f t="shared" si="0"/>
        <v>8.8674177422965003E-2</v>
      </c>
    </row>
    <row r="65" spans="1:4" x14ac:dyDescent="0.35">
      <c r="A65" s="1">
        <f>covid19!A76</f>
        <v>43980</v>
      </c>
      <c r="B65">
        <f>covid19!N76</f>
        <v>343</v>
      </c>
      <c r="C65">
        <f>covid19!R76</f>
        <v>3835</v>
      </c>
      <c r="D65" s="8">
        <f t="shared" si="0"/>
        <v>8.7315634218289084E-2</v>
      </c>
    </row>
    <row r="66" spans="1:4" x14ac:dyDescent="0.35">
      <c r="A66" s="1">
        <f>covid19!A77</f>
        <v>43981</v>
      </c>
      <c r="B66">
        <f>covid19!N77</f>
        <v>416</v>
      </c>
      <c r="C66">
        <f>covid19!R77</f>
        <v>6603</v>
      </c>
      <c r="D66" s="8">
        <f t="shared" si="0"/>
        <v>8.0227849838720749E-2</v>
      </c>
    </row>
    <row r="67" spans="1:4" x14ac:dyDescent="0.35">
      <c r="A67" s="1">
        <f>covid19!A78</f>
        <v>43983</v>
      </c>
      <c r="B67">
        <f>covid19!N78</f>
        <v>137</v>
      </c>
      <c r="C67">
        <f>covid19!R78</f>
        <v>2579</v>
      </c>
      <c r="D67" s="8">
        <f t="shared" si="0"/>
        <v>7.9101707498144019E-2</v>
      </c>
    </row>
    <row r="68" spans="1:4" x14ac:dyDescent="0.35">
      <c r="A68" s="1">
        <f>covid19!A79</f>
        <v>43984</v>
      </c>
      <c r="B68">
        <f>covid19!N79</f>
        <v>268</v>
      </c>
      <c r="C68">
        <f>covid19!R79</f>
        <v>4677</v>
      </c>
      <c r="D68" s="8">
        <f t="shared" si="0"/>
        <v>7.9250621032293675E-2</v>
      </c>
    </row>
    <row r="69" spans="1:4" x14ac:dyDescent="0.35">
      <c r="A69" s="1">
        <f>covid19!A80</f>
        <v>43985</v>
      </c>
      <c r="B69">
        <f>covid19!N80</f>
        <v>201</v>
      </c>
      <c r="C69">
        <f>covid19!R80</f>
        <v>3732</v>
      </c>
      <c r="D69" s="8">
        <f t="shared" si="0"/>
        <v>6.6003363228699555E-2</v>
      </c>
    </row>
    <row r="70" spans="1:4" x14ac:dyDescent="0.35">
      <c r="A70" s="1">
        <f>covid19!A81</f>
        <v>43986</v>
      </c>
      <c r="B70">
        <f>covid19!N81</f>
        <v>549</v>
      </c>
      <c r="C70">
        <f>covid19!R81</f>
        <v>6426</v>
      </c>
      <c r="D70" s="8">
        <f t="shared" si="0"/>
        <v>6.9295101553166066E-2</v>
      </c>
    </row>
    <row r="71" spans="1:4" x14ac:dyDescent="0.35">
      <c r="A71" s="1">
        <f>covid19!A82</f>
        <v>43987</v>
      </c>
      <c r="B71">
        <f>covid19!N82</f>
        <v>390</v>
      </c>
      <c r="C71">
        <f>covid19!R82</f>
        <v>5689</v>
      </c>
      <c r="D71" s="8">
        <f t="shared" si="0"/>
        <v>6.8692048537610684E-2</v>
      </c>
    </row>
    <row r="72" spans="1:4" x14ac:dyDescent="0.35">
      <c r="A72" s="1">
        <f>covid19!A83</f>
        <v>43988</v>
      </c>
      <c r="B72">
        <f>covid19!N83</f>
        <v>342</v>
      </c>
      <c r="C72">
        <f>covid19!R83</f>
        <v>4738</v>
      </c>
      <c r="D72" s="8">
        <f t="shared" si="0"/>
        <v>6.6862153060039481E-2</v>
      </c>
    </row>
    <row r="73" spans="1:4" x14ac:dyDescent="0.35">
      <c r="A73" s="1">
        <f>covid19!A84</f>
        <v>43989</v>
      </c>
      <c r="B73">
        <f>covid19!N84</f>
        <v>197</v>
      </c>
      <c r="C73">
        <f>covid19!R84</f>
        <v>3385</v>
      </c>
      <c r="D73" s="8">
        <f t="shared" ref="D73:D116" si="1">SUM(B67:B73)/SUM(C67:C73)</f>
        <v>6.6739255748414786E-2</v>
      </c>
    </row>
    <row r="74" spans="1:4" x14ac:dyDescent="0.35">
      <c r="A74" s="1">
        <f>covid19!A85</f>
        <v>43990</v>
      </c>
      <c r="B74">
        <f>covid19!N85</f>
        <v>284</v>
      </c>
      <c r="C74">
        <f>covid19!R85</f>
        <v>5011</v>
      </c>
      <c r="D74" s="8">
        <f t="shared" si="1"/>
        <v>6.628439004100066E-2</v>
      </c>
    </row>
    <row r="75" spans="1:4" x14ac:dyDescent="0.35">
      <c r="A75" s="1">
        <f>covid19!A86</f>
        <v>43991</v>
      </c>
      <c r="B75">
        <f>covid19!N86</f>
        <v>260</v>
      </c>
      <c r="C75">
        <f>covid19!R86</f>
        <v>4390</v>
      </c>
      <c r="D75" s="8">
        <f t="shared" si="1"/>
        <v>6.6614725360342811E-2</v>
      </c>
    </row>
    <row r="76" spans="1:4" x14ac:dyDescent="0.35">
      <c r="A76" s="1">
        <f>covid19!A87</f>
        <v>43992</v>
      </c>
      <c r="B76">
        <f>covid19!N87</f>
        <v>275</v>
      </c>
      <c r="C76">
        <f>covid19!R87</f>
        <v>5254</v>
      </c>
      <c r="D76" s="8">
        <f t="shared" si="1"/>
        <v>6.5829822600521601E-2</v>
      </c>
    </row>
    <row r="77" spans="1:4" x14ac:dyDescent="0.35">
      <c r="A77" s="1">
        <f>covid19!A88</f>
        <v>43993</v>
      </c>
      <c r="B77">
        <f>covid19!N88</f>
        <v>331</v>
      </c>
      <c r="C77">
        <f>covid19!R88</f>
        <v>4463</v>
      </c>
      <c r="D77" s="8">
        <f t="shared" si="1"/>
        <v>6.3133920437291227E-2</v>
      </c>
    </row>
    <row r="78" spans="1:4" x14ac:dyDescent="0.35">
      <c r="A78" s="1">
        <f>covid19!A89</f>
        <v>43994</v>
      </c>
      <c r="B78">
        <f>covid19!N89</f>
        <v>381</v>
      </c>
      <c r="C78">
        <f>covid19!R89</f>
        <v>5770</v>
      </c>
      <c r="D78" s="8">
        <f t="shared" si="1"/>
        <v>6.2706370603738154E-2</v>
      </c>
    </row>
    <row r="79" spans="1:4" x14ac:dyDescent="0.35">
      <c r="A79" s="1">
        <f>covid19!A90</f>
        <v>43995</v>
      </c>
      <c r="B79">
        <f>covid19!N90</f>
        <v>385</v>
      </c>
      <c r="C79">
        <f>covid19!R90</f>
        <v>6133</v>
      </c>
      <c r="D79" s="8">
        <f t="shared" si="1"/>
        <v>6.1413706911585188E-2</v>
      </c>
    </row>
    <row r="80" spans="1:4" x14ac:dyDescent="0.35">
      <c r="A80" s="1">
        <f>covid19!A91</f>
        <v>43996</v>
      </c>
      <c r="B80">
        <f>covid19!N91</f>
        <v>328</v>
      </c>
      <c r="C80">
        <f>covid19!R91</f>
        <v>5703</v>
      </c>
      <c r="D80" s="8">
        <f t="shared" si="1"/>
        <v>6.1104454852412594E-2</v>
      </c>
    </row>
    <row r="81" spans="1:4" x14ac:dyDescent="0.35">
      <c r="A81" s="1">
        <f>covid19!A92</f>
        <v>43997</v>
      </c>
      <c r="B81">
        <f>covid19!N92</f>
        <v>162</v>
      </c>
      <c r="C81">
        <f>covid19!R92</f>
        <v>2746</v>
      </c>
      <c r="D81" s="8">
        <f t="shared" si="1"/>
        <v>6.1580428915522796E-2</v>
      </c>
    </row>
    <row r="82" spans="1:4" x14ac:dyDescent="0.35">
      <c r="A82" s="1">
        <f>covid19!A93</f>
        <v>43998</v>
      </c>
      <c r="B82">
        <f>covid19!N93</f>
        <v>120</v>
      </c>
      <c r="C82">
        <f>covid19!R93</f>
        <v>2854</v>
      </c>
      <c r="D82" s="8">
        <f t="shared" si="1"/>
        <v>6.0201075236157094E-2</v>
      </c>
    </row>
    <row r="83" spans="1:4" x14ac:dyDescent="0.35">
      <c r="A83" s="1">
        <f>covid19!A94</f>
        <v>43999</v>
      </c>
      <c r="B83">
        <f>covid19!N94</f>
        <v>218</v>
      </c>
      <c r="C83">
        <f>covid19!R94</f>
        <v>4142</v>
      </c>
      <c r="D83" s="8">
        <f t="shared" si="1"/>
        <v>6.0513658797271386E-2</v>
      </c>
    </row>
    <row r="84" spans="1:4" x14ac:dyDescent="0.35">
      <c r="A84" s="1">
        <f>covid19!A95</f>
        <v>44000</v>
      </c>
      <c r="B84">
        <f>covid19!N95</f>
        <v>356</v>
      </c>
      <c r="C84">
        <f>covid19!R95</f>
        <v>5191</v>
      </c>
      <c r="D84" s="8">
        <f t="shared" si="1"/>
        <v>5.9928086296444263E-2</v>
      </c>
    </row>
    <row r="85" spans="1:4" x14ac:dyDescent="0.35">
      <c r="A85" s="1">
        <f>covid19!A96</f>
        <v>44001</v>
      </c>
      <c r="B85">
        <f>covid19!N96</f>
        <v>392</v>
      </c>
      <c r="C85">
        <f>covid19!R96</f>
        <v>5682</v>
      </c>
      <c r="D85" s="8">
        <f t="shared" si="1"/>
        <v>6.0429570737419495E-2</v>
      </c>
    </row>
    <row r="86" spans="1:4" x14ac:dyDescent="0.35">
      <c r="A86" s="1">
        <f>covid19!A97</f>
        <v>44002</v>
      </c>
      <c r="B86">
        <f>covid19!N97</f>
        <v>297</v>
      </c>
      <c r="C86">
        <f>covid19!R97</f>
        <v>3929</v>
      </c>
      <c r="D86" s="8">
        <f t="shared" si="1"/>
        <v>6.1923496545111908E-2</v>
      </c>
    </row>
    <row r="87" spans="1:4" x14ac:dyDescent="0.35">
      <c r="A87" s="1">
        <f>covid19!A98</f>
        <v>44003</v>
      </c>
      <c r="B87">
        <f>covid19!N98</f>
        <v>441</v>
      </c>
      <c r="C87">
        <f>covid19!R98</f>
        <v>7753</v>
      </c>
      <c r="D87" s="8">
        <f t="shared" si="1"/>
        <v>6.149177942223736E-2</v>
      </c>
    </row>
    <row r="88" spans="1:4" x14ac:dyDescent="0.35">
      <c r="A88" s="1">
        <f>covid19!A99</f>
        <v>44004</v>
      </c>
      <c r="B88">
        <f>covid19!N99</f>
        <v>183</v>
      </c>
      <c r="C88">
        <f>covid19!R99</f>
        <v>2042</v>
      </c>
      <c r="D88" s="8">
        <f t="shared" si="1"/>
        <v>6.3526730604880829E-2</v>
      </c>
    </row>
    <row r="89" spans="1:4" x14ac:dyDescent="0.35">
      <c r="A89" s="1">
        <f>covid19!A100</f>
        <v>44005</v>
      </c>
      <c r="B89">
        <f>covid19!N100</f>
        <v>295</v>
      </c>
      <c r="C89">
        <f>covid19!R100</f>
        <v>5263</v>
      </c>
      <c r="D89" s="8">
        <f t="shared" si="1"/>
        <v>6.4172695723780954E-2</v>
      </c>
    </row>
    <row r="90" spans="1:4" x14ac:dyDescent="0.35">
      <c r="A90" s="1">
        <f>covid19!A101</f>
        <v>44006</v>
      </c>
      <c r="B90">
        <f>covid19!N101</f>
        <v>258</v>
      </c>
      <c r="C90">
        <f>covid19!R101</f>
        <v>4170</v>
      </c>
      <c r="D90" s="8">
        <f t="shared" si="1"/>
        <v>6.5295327652071702E-2</v>
      </c>
    </row>
    <row r="91" spans="1:4" x14ac:dyDescent="0.35">
      <c r="A91" s="1">
        <f>covid19!A102</f>
        <v>44007</v>
      </c>
      <c r="B91">
        <f>covid19!N102</f>
        <v>461</v>
      </c>
      <c r="C91">
        <f>covid19!R102</f>
        <v>7007</v>
      </c>
      <c r="D91" s="8">
        <f t="shared" si="1"/>
        <v>6.4916587624839595E-2</v>
      </c>
    </row>
    <row r="92" spans="1:4" x14ac:dyDescent="0.35">
      <c r="A92" s="1">
        <f>covid19!A103</f>
        <v>44008</v>
      </c>
      <c r="B92">
        <f>covid19!N103</f>
        <v>531</v>
      </c>
      <c r="C92">
        <f>covid19!R103</f>
        <v>6581</v>
      </c>
      <c r="D92" s="8">
        <f t="shared" si="1"/>
        <v>6.7111171587971155E-2</v>
      </c>
    </row>
    <row r="93" spans="1:4" x14ac:dyDescent="0.35">
      <c r="A93" s="1">
        <f>covid19!A104</f>
        <v>44009</v>
      </c>
      <c r="B93">
        <f>covid19!N104</f>
        <v>341</v>
      </c>
      <c r="C93">
        <f>covid19!R104</f>
        <v>6189</v>
      </c>
      <c r="D93" s="8">
        <f t="shared" si="1"/>
        <v>6.4350724266119722E-2</v>
      </c>
    </row>
    <row r="94" spans="1:4" x14ac:dyDescent="0.35">
      <c r="A94" s="1">
        <f>covid19!A105</f>
        <v>44010</v>
      </c>
      <c r="B94">
        <f>covid19!N105</f>
        <v>544</v>
      </c>
      <c r="C94">
        <f>covid19!R105</f>
        <v>7708</v>
      </c>
      <c r="D94" s="8">
        <f t="shared" si="1"/>
        <v>6.7068788501026697E-2</v>
      </c>
    </row>
    <row r="95" spans="1:4" x14ac:dyDescent="0.35">
      <c r="A95" s="1">
        <f>covid19!A106</f>
        <v>44011</v>
      </c>
      <c r="B95">
        <f>covid19!N106</f>
        <v>257</v>
      </c>
      <c r="C95">
        <f>covid19!R106</f>
        <v>4517</v>
      </c>
      <c r="D95" s="8">
        <f t="shared" si="1"/>
        <v>6.4848557982382038E-2</v>
      </c>
    </row>
    <row r="96" spans="1:4" x14ac:dyDescent="0.35">
      <c r="A96" s="1">
        <f>covid19!A107</f>
        <v>44012</v>
      </c>
      <c r="B96">
        <f>covid19!N107</f>
        <v>209</v>
      </c>
      <c r="C96">
        <f>covid19!R107</f>
        <v>3338</v>
      </c>
      <c r="D96" s="8">
        <f t="shared" si="1"/>
        <v>6.583143507972665E-2</v>
      </c>
    </row>
    <row r="97" spans="1:4" x14ac:dyDescent="0.35">
      <c r="A97" s="1">
        <f>covid19!A108</f>
        <v>44013</v>
      </c>
      <c r="B97">
        <f>covid19!N108</f>
        <v>403</v>
      </c>
      <c r="C97">
        <f>covid19!R108</f>
        <v>4905</v>
      </c>
      <c r="D97" s="8">
        <f t="shared" si="1"/>
        <v>6.8232078519070691E-2</v>
      </c>
    </row>
    <row r="98" spans="1:4" x14ac:dyDescent="0.35">
      <c r="A98" s="1">
        <f>covid19!A109</f>
        <v>44014</v>
      </c>
      <c r="B98">
        <f>covid19!N109</f>
        <v>713</v>
      </c>
      <c r="C98">
        <f>covid19!R109</f>
        <v>7725</v>
      </c>
      <c r="D98" s="8">
        <f t="shared" si="1"/>
        <v>7.3187998925859921E-2</v>
      </c>
    </row>
    <row r="99" spans="1:4" x14ac:dyDescent="0.35">
      <c r="A99" s="1">
        <f>covid19!A110</f>
        <v>44015</v>
      </c>
      <c r="B99">
        <f>covid19!N110</f>
        <v>295</v>
      </c>
      <c r="C99">
        <f>covid19!R110</f>
        <v>4519</v>
      </c>
      <c r="D99" s="8">
        <f t="shared" si="1"/>
        <v>7.1000745482121277E-2</v>
      </c>
    </row>
    <row r="100" spans="1:4" x14ac:dyDescent="0.35">
      <c r="A100" s="1">
        <f>covid19!A111</f>
        <v>44016</v>
      </c>
      <c r="B100">
        <f>covid19!N111</f>
        <v>567</v>
      </c>
      <c r="C100">
        <f>covid19!R111</f>
        <v>7012</v>
      </c>
      <c r="D100" s="8">
        <f t="shared" si="1"/>
        <v>7.5219011177122139E-2</v>
      </c>
    </row>
    <row r="101" spans="1:4" x14ac:dyDescent="0.35">
      <c r="A101" s="1">
        <f>covid19!A112</f>
        <v>44017</v>
      </c>
      <c r="B101">
        <f>covid19!N112</f>
        <v>321</v>
      </c>
      <c r="C101">
        <f>covid19!R112</f>
        <v>4178</v>
      </c>
      <c r="D101" s="8">
        <f t="shared" si="1"/>
        <v>7.6393877438249436E-2</v>
      </c>
    </row>
    <row r="102" spans="1:4" x14ac:dyDescent="0.35">
      <c r="A102" s="1">
        <f>covid19!A113</f>
        <v>44018</v>
      </c>
      <c r="B102">
        <f>covid19!N113</f>
        <v>413</v>
      </c>
      <c r="C102">
        <f>covid19!R113</f>
        <v>3602</v>
      </c>
      <c r="D102" s="8">
        <f t="shared" si="1"/>
        <v>8.2797131437965923E-2</v>
      </c>
    </row>
    <row r="103" spans="1:4" x14ac:dyDescent="0.35">
      <c r="A103" s="1">
        <f>covid19!A114</f>
        <v>44019</v>
      </c>
      <c r="B103">
        <f>covid19!N114</f>
        <v>273</v>
      </c>
      <c r="C103">
        <f>covid19!R114</f>
        <v>3324</v>
      </c>
      <c r="D103" s="8">
        <f t="shared" si="1"/>
        <v>8.4644831986388766E-2</v>
      </c>
    </row>
    <row r="104" spans="1:4" x14ac:dyDescent="0.35">
      <c r="A104" s="1">
        <f>covid19!A115</f>
        <v>44020</v>
      </c>
      <c r="B104">
        <f>covid19!N115</f>
        <v>414</v>
      </c>
      <c r="C104">
        <f>covid19!R115</f>
        <v>5434</v>
      </c>
      <c r="D104" s="8">
        <f t="shared" si="1"/>
        <v>8.370117896854222E-2</v>
      </c>
    </row>
    <row r="105" spans="1:4" x14ac:dyDescent="0.35">
      <c r="A105" s="1">
        <f>covid19!A116</f>
        <v>44021</v>
      </c>
      <c r="B105">
        <f>covid19!N116</f>
        <v>669</v>
      </c>
      <c r="C105">
        <f>covid19!R116</f>
        <v>7632</v>
      </c>
      <c r="D105" s="8">
        <f t="shared" si="1"/>
        <v>8.2686759474524529E-2</v>
      </c>
    </row>
    <row r="106" spans="1:4" x14ac:dyDescent="0.35">
      <c r="A106" s="1">
        <f>covid19!A117</f>
        <v>44022</v>
      </c>
      <c r="B106">
        <f>covid19!N117</f>
        <v>744</v>
      </c>
      <c r="C106">
        <f>covid19!R117</f>
        <v>9146</v>
      </c>
      <c r="D106" s="8">
        <f t="shared" si="1"/>
        <v>8.433346558222575E-2</v>
      </c>
    </row>
    <row r="107" spans="1:4" x14ac:dyDescent="0.35">
      <c r="A107" s="1">
        <f>covid19!A118</f>
        <v>44023</v>
      </c>
      <c r="B107">
        <f>covid19!N118</f>
        <v>743</v>
      </c>
      <c r="C107">
        <f>covid19!R118</f>
        <v>6570</v>
      </c>
      <c r="D107" s="8">
        <f t="shared" si="1"/>
        <v>8.9680589680589687E-2</v>
      </c>
    </row>
    <row r="108" spans="1:4" x14ac:dyDescent="0.35">
      <c r="A108" s="1">
        <f>covid19!A119</f>
        <v>44024</v>
      </c>
      <c r="B108">
        <f>covid19!N119</f>
        <v>503</v>
      </c>
      <c r="C108">
        <f>covid19!R119</f>
        <v>6995</v>
      </c>
      <c r="D108" s="8">
        <f t="shared" si="1"/>
        <v>8.8026602346439359E-2</v>
      </c>
    </row>
    <row r="109" spans="1:4" x14ac:dyDescent="0.35">
      <c r="A109" s="1">
        <f>covid19!A120</f>
        <v>44025</v>
      </c>
      <c r="B109">
        <f>covid19!N120</f>
        <v>500</v>
      </c>
      <c r="C109">
        <f>covid19!R120</f>
        <v>2791</v>
      </c>
      <c r="D109" s="8">
        <f t="shared" si="1"/>
        <v>9.1807505012890284E-2</v>
      </c>
    </row>
    <row r="110" spans="1:4" x14ac:dyDescent="0.35">
      <c r="A110" s="1">
        <f>covid19!A121</f>
        <v>44026</v>
      </c>
      <c r="B110">
        <f>covid19!N121</f>
        <v>328</v>
      </c>
      <c r="C110">
        <f>covid19!R121</f>
        <v>3691</v>
      </c>
      <c r="D110" s="8">
        <f t="shared" si="1"/>
        <v>9.2311696916633143E-2</v>
      </c>
    </row>
    <row r="111" spans="1:4" x14ac:dyDescent="0.35">
      <c r="A111" s="1">
        <f>covid19!A122</f>
        <v>44027</v>
      </c>
      <c r="B111">
        <f>covid19!N122</f>
        <v>206</v>
      </c>
      <c r="C111">
        <f>covid19!R122</f>
        <v>3466</v>
      </c>
      <c r="D111" s="8">
        <f t="shared" si="1"/>
        <v>9.1658186691817037E-2</v>
      </c>
    </row>
    <row r="112" spans="1:4" x14ac:dyDescent="0.35">
      <c r="A112" s="1">
        <f>covid19!A123</f>
        <v>44028</v>
      </c>
      <c r="B112">
        <f>covid19!N123</f>
        <v>701</v>
      </c>
      <c r="C112">
        <f>covid19!R123</f>
        <v>8147</v>
      </c>
      <c r="D112" s="8">
        <f t="shared" si="1"/>
        <v>9.1285595255599664E-2</v>
      </c>
    </row>
    <row r="113" spans="1:4" x14ac:dyDescent="0.35">
      <c r="A113" s="1">
        <f>covid19!A124</f>
        <v>44029</v>
      </c>
      <c r="B113">
        <f>covid19!N124</f>
        <v>879</v>
      </c>
      <c r="C113">
        <f>covid19!R124</f>
        <v>10100</v>
      </c>
      <c r="D113" s="8">
        <f t="shared" si="1"/>
        <v>9.2432950191570884E-2</v>
      </c>
    </row>
    <row r="114" spans="1:4" x14ac:dyDescent="0.35">
      <c r="A114" s="1">
        <f>covid19!A125</f>
        <v>44030</v>
      </c>
      <c r="B114">
        <f>covid19!N125</f>
        <v>287</v>
      </c>
      <c r="C114">
        <f>covid19!R125</f>
        <v>714</v>
      </c>
      <c r="D114" s="8">
        <f t="shared" si="1"/>
        <v>9.4808377896613186E-2</v>
      </c>
    </row>
    <row r="115" spans="1:4" x14ac:dyDescent="0.35">
      <c r="A115" s="1">
        <f>covid19!A126</f>
        <v>44031</v>
      </c>
      <c r="B115">
        <f>covid19!N126</f>
        <v>661</v>
      </c>
      <c r="C115">
        <f>covid19!R126</f>
        <v>10771</v>
      </c>
      <c r="D115" s="8">
        <f t="shared" si="1"/>
        <v>8.9768145161290322E-2</v>
      </c>
    </row>
    <row r="116" spans="1:4" x14ac:dyDescent="0.35">
      <c r="A116" s="1">
        <f>covid19!A127</f>
        <v>44032</v>
      </c>
      <c r="B116">
        <f>covid19!N127</f>
        <v>343</v>
      </c>
      <c r="C116">
        <f>covid19!R127</f>
        <v>4770</v>
      </c>
      <c r="D116" s="8">
        <f t="shared" si="1"/>
        <v>8.1735039247221489E-2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>
        <f t="shared" si="7"/>
        <v>5092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>
        <f>covid19!A70</f>
        <v>43974</v>
      </c>
      <c r="B86">
        <f>covid19!B70</f>
        <v>127571</v>
      </c>
      <c r="C86">
        <f>covid19!C70</f>
        <v>17213</v>
      </c>
      <c r="D86">
        <f>covid19!D70</f>
        <v>9933</v>
      </c>
      <c r="E86">
        <f>covid19!E70</f>
        <v>449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>
        <f t="shared" si="4"/>
        <v>9933</v>
      </c>
      <c r="L86" s="1">
        <v>43975</v>
      </c>
      <c r="M86">
        <v>52184</v>
      </c>
      <c r="N86">
        <v>4943</v>
      </c>
      <c r="O86">
        <f>SUM(N$2:N86)</f>
        <v>131452</v>
      </c>
      <c r="P86">
        <f t="shared" si="5"/>
        <v>127571</v>
      </c>
      <c r="Q86" s="1">
        <v>43975</v>
      </c>
      <c r="R86">
        <v>5078</v>
      </c>
      <c r="S86">
        <v>390</v>
      </c>
      <c r="T86">
        <f>SUM(S$2:S86)</f>
        <v>18289</v>
      </c>
      <c r="U86">
        <f t="shared" si="6"/>
        <v>17213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covid19!A71</f>
        <v>43975</v>
      </c>
      <c r="B87">
        <f>covid19!B71</f>
        <v>132352</v>
      </c>
      <c r="C87">
        <f>covid19!C71</f>
        <v>17557</v>
      </c>
      <c r="D87">
        <f>covid19!D71</f>
        <v>10338</v>
      </c>
      <c r="E87">
        <f>covid19!E71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covid19!A72</f>
        <v>43976</v>
      </c>
      <c r="B88">
        <f>covid19!B72</f>
        <v>134985</v>
      </c>
      <c r="C88">
        <f>covid19!C72</f>
        <v>17659</v>
      </c>
      <c r="D88">
        <f>covid19!D72</f>
        <v>10518</v>
      </c>
      <c r="E88">
        <f>covid19!E72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covid19!A73</f>
        <v>43977</v>
      </c>
      <c r="B89">
        <f>covid19!B73</f>
        <v>139157</v>
      </c>
      <c r="C89">
        <f>covid19!C73</f>
        <v>18273</v>
      </c>
      <c r="D89">
        <f>covid19!D73</f>
        <v>10679</v>
      </c>
      <c r="E89">
        <f>covid19!E73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covid19!A74</f>
        <v>43978</v>
      </c>
      <c r="B90">
        <f>covid19!B74</f>
        <v>142321</v>
      </c>
      <c r="C90">
        <f>covid19!C74</f>
        <v>18502</v>
      </c>
      <c r="D90">
        <f>covid19!D74</f>
        <v>10905</v>
      </c>
      <c r="E90">
        <f>covid19!E74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covid19!A75</f>
        <v>43979</v>
      </c>
      <c r="B91">
        <f>covid19!B75</f>
        <v>146275</v>
      </c>
      <c r="C91">
        <f>covid19!C75</f>
        <v>18792</v>
      </c>
      <c r="D91">
        <f>covid19!D75</f>
        <v>11445</v>
      </c>
      <c r="E91">
        <f>covid19!E75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covid19!A76</f>
        <v>43980</v>
      </c>
      <c r="B92">
        <f>covid19!B76</f>
        <v>150110</v>
      </c>
      <c r="C92">
        <f>covid19!C76</f>
        <v>19135</v>
      </c>
      <c r="D92">
        <f>covid19!D76</f>
        <v>11872</v>
      </c>
      <c r="E92">
        <f>covid19!E76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covid19!A77</f>
        <v>43981</v>
      </c>
      <c r="B93">
        <f>covid19!B77</f>
        <v>156713</v>
      </c>
      <c r="C93">
        <f>covid19!C77</f>
        <v>19551</v>
      </c>
      <c r="D93">
        <f>covid19!D77</f>
        <v>12275</v>
      </c>
      <c r="E93">
        <f>covid19!E77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covid19!A78</f>
        <v>43983</v>
      </c>
      <c r="B94">
        <f>covid19!B78</f>
        <v>159292</v>
      </c>
      <c r="C94">
        <f>covid19!C78</f>
        <v>19688</v>
      </c>
      <c r="D94">
        <f>covid19!D78</f>
        <v>12784</v>
      </c>
      <c r="E94">
        <f>covid19!E78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covid19!A79</f>
        <v>43984</v>
      </c>
      <c r="B95">
        <f>covid19!B79</f>
        <v>163969</v>
      </c>
      <c r="C95">
        <f>covid19!C79</f>
        <v>19956</v>
      </c>
      <c r="D95">
        <f>covid19!D79</f>
        <v>13025</v>
      </c>
      <c r="E95">
        <f>covid19!E79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covid19!A80</f>
        <v>43985</v>
      </c>
      <c r="B96">
        <f>covid19!B80</f>
        <v>167701</v>
      </c>
      <c r="C96">
        <f>covid19!C80</f>
        <v>20157</v>
      </c>
      <c r="D96">
        <f>covid19!D80</f>
        <v>13243</v>
      </c>
      <c r="E96">
        <f>covid19!E80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covid19!A81</f>
        <v>43986</v>
      </c>
      <c r="B97">
        <f>covid19!B81</f>
        <v>174127</v>
      </c>
      <c r="C97">
        <f>covid19!C81</f>
        <v>20706</v>
      </c>
      <c r="D97">
        <f>covid19!D81</f>
        <v>13650</v>
      </c>
      <c r="E97">
        <f>covid19!E81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covid19!A82</f>
        <v>43987</v>
      </c>
      <c r="B98">
        <f>covid19!B82</f>
        <v>179816</v>
      </c>
      <c r="C98">
        <f>covid19!C82</f>
        <v>21096</v>
      </c>
      <c r="D98">
        <f>covid19!D82</f>
        <v>14027</v>
      </c>
      <c r="E98">
        <f>covid19!E82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covid19!A83</f>
        <v>43988</v>
      </c>
      <c r="B99">
        <f>covid19!B83</f>
        <v>184554</v>
      </c>
      <c r="C99">
        <f>covid19!C83</f>
        <v>21438</v>
      </c>
      <c r="D99">
        <f>covid19!D83</f>
        <v>14398</v>
      </c>
      <c r="E99">
        <f>covid19!E83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covid19!A84</f>
        <v>43989</v>
      </c>
      <c r="B100">
        <f>covid19!B84</f>
        <v>187939</v>
      </c>
      <c r="C100">
        <f>covid19!C84</f>
        <v>21635</v>
      </c>
      <c r="D100">
        <f>covid19!D84</f>
        <v>14733</v>
      </c>
      <c r="E100">
        <f>covid19!E84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covid19!A85</f>
        <v>43990</v>
      </c>
      <c r="B101">
        <f>covid19!B85</f>
        <v>192950</v>
      </c>
      <c r="C101">
        <f>covid19!C85</f>
        <v>21919</v>
      </c>
      <c r="D101">
        <f>covid19!D85</f>
        <v>15165</v>
      </c>
      <c r="E101">
        <f>covid19!E85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covid19!A86</f>
        <v>43991</v>
      </c>
      <c r="B102">
        <f>covid19!B86</f>
        <v>197340</v>
      </c>
      <c r="C102">
        <f>covid19!C86</f>
        <v>22179</v>
      </c>
      <c r="D102">
        <f>covid19!D86</f>
        <v>15352</v>
      </c>
      <c r="E102">
        <f>covid19!E86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covid19!A87</f>
        <v>43992</v>
      </c>
      <c r="B103">
        <f>covid19!B87</f>
        <v>202594</v>
      </c>
      <c r="C103">
        <f>covid19!C87</f>
        <v>22454</v>
      </c>
      <c r="D103">
        <f>covid19!D87</f>
        <v>15483</v>
      </c>
      <c r="E103">
        <f>covid19!E87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covid19!A88</f>
        <v>43993</v>
      </c>
      <c r="B104">
        <f>covid19!B88</f>
        <v>207057</v>
      </c>
      <c r="C104">
        <f>covid19!C88</f>
        <v>22785</v>
      </c>
      <c r="D104">
        <f>covid19!D88</f>
        <v>15906</v>
      </c>
      <c r="E104">
        <f>covid19!E88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covid19!A89</f>
        <v>43994</v>
      </c>
      <c r="B105">
        <f>covid19!B89</f>
        <v>212827</v>
      </c>
      <c r="C105">
        <f>covid19!C89</f>
        <v>23166</v>
      </c>
      <c r="D105">
        <f>covid19!D89</f>
        <v>16256</v>
      </c>
      <c r="E105">
        <f>covid19!E89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covid19!A90</f>
        <v>43995</v>
      </c>
      <c r="B106">
        <f>covid19!B90</f>
        <v>218960</v>
      </c>
      <c r="C106">
        <f>covid19!C90</f>
        <v>23551</v>
      </c>
      <c r="D106">
        <f>covid19!D90</f>
        <v>16599</v>
      </c>
      <c r="E106">
        <f>covid19!E90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covid19!A91</f>
        <v>43996</v>
      </c>
      <c r="B107">
        <f>covid19!B91</f>
        <v>224663</v>
      </c>
      <c r="C107">
        <f>covid19!C91</f>
        <v>23879</v>
      </c>
      <c r="D107">
        <f>covid19!D91</f>
        <v>16913</v>
      </c>
      <c r="E107">
        <f>covid19!E91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covid19!A92</f>
        <v>43997</v>
      </c>
      <c r="B108">
        <f>covid19!B92</f>
        <v>227409</v>
      </c>
      <c r="C108">
        <f>covid19!C92</f>
        <v>24041</v>
      </c>
      <c r="D108">
        <f>covid19!D92</f>
        <v>17270</v>
      </c>
      <c r="E108">
        <f>covid19!E92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covid19!A93</f>
        <v>43998</v>
      </c>
      <c r="B109">
        <f>covid19!B93</f>
        <v>230263</v>
      </c>
      <c r="C109">
        <f>covid19!C93</f>
        <v>24161</v>
      </c>
      <c r="D109">
        <f>covid19!D93</f>
        <v>17432</v>
      </c>
      <c r="E109">
        <f>covid19!E93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covid19!A94</f>
        <v>43999</v>
      </c>
      <c r="B110">
        <f>covid19!B94</f>
        <v>234405</v>
      </c>
      <c r="C110">
        <f>covid19!C94</f>
        <v>24379</v>
      </c>
      <c r="D110">
        <f>covid19!D94</f>
        <v>17586</v>
      </c>
      <c r="E110">
        <f>covid19!E94</f>
        <v>671</v>
      </c>
      <c r="F110">
        <f t="shared" si="8"/>
        <v>17213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covid19!A95</f>
        <v>44000</v>
      </c>
      <c r="B111">
        <f>covid19!B95</f>
        <v>239596</v>
      </c>
      <c r="C111">
        <f>covid19!C95</f>
        <v>24735</v>
      </c>
      <c r="D111">
        <f>covid19!D95</f>
        <v>18022</v>
      </c>
      <c r="E111">
        <f>covid19!E95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covid19!A96</f>
        <v>44001</v>
      </c>
      <c r="B112">
        <f>covid19!B96</f>
        <v>245278</v>
      </c>
      <c r="C112">
        <f>covid19!C96</f>
        <v>25127</v>
      </c>
      <c r="D112">
        <f>covid19!D96</f>
        <v>18352</v>
      </c>
      <c r="E112">
        <f>covid19!E96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covid19!A97</f>
        <v>44002</v>
      </c>
      <c r="B113">
        <f>covid19!B97</f>
        <v>249207</v>
      </c>
      <c r="C113">
        <f>covid19!C97</f>
        <v>25424</v>
      </c>
      <c r="D113">
        <f>covid19!D97</f>
        <v>18741</v>
      </c>
      <c r="E113">
        <f>covid19!E97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covid19!A98</f>
        <v>44003</v>
      </c>
      <c r="B114">
        <f>covid19!B98</f>
        <v>256960</v>
      </c>
      <c r="C114">
        <f>covid19!C98</f>
        <v>25865</v>
      </c>
      <c r="D114">
        <f>covid19!D98</f>
        <v>19086</v>
      </c>
      <c r="E114">
        <f>covid19!E98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covid19!A99</f>
        <v>44004</v>
      </c>
      <c r="B115">
        <f>covid19!B99</f>
        <v>259002</v>
      </c>
      <c r="C115">
        <f>covid19!C99</f>
        <v>26048</v>
      </c>
      <c r="D115">
        <f>covid19!D99</f>
        <v>19466</v>
      </c>
      <c r="E115">
        <f>covid19!E99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covid19!A100</f>
        <v>44005</v>
      </c>
      <c r="B116">
        <f>covid19!B100</f>
        <v>264265</v>
      </c>
      <c r="C116">
        <f>covid19!C100</f>
        <v>26343</v>
      </c>
      <c r="D116">
        <f>covid19!D100</f>
        <v>19713</v>
      </c>
      <c r="E116">
        <f>covid19!E100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covid19!A101</f>
        <v>44006</v>
      </c>
      <c r="B117">
        <f>covid19!B101</f>
        <v>268435</v>
      </c>
      <c r="C117">
        <f>covid19!C101</f>
        <v>26601</v>
      </c>
      <c r="D117">
        <f>covid19!D101</f>
        <v>19954</v>
      </c>
      <c r="E117">
        <f>covid19!E101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covid19!A102</f>
        <v>44007</v>
      </c>
      <c r="B118">
        <f>covid19!B102</f>
        <v>275442</v>
      </c>
      <c r="C118">
        <f>covid19!C102</f>
        <v>27062</v>
      </c>
      <c r="D118">
        <f>covid19!D102</f>
        <v>20260</v>
      </c>
      <c r="E118">
        <f>covid19!E102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covid19!A103</f>
        <v>44008</v>
      </c>
      <c r="B119">
        <f>covid19!B103</f>
        <v>282023</v>
      </c>
      <c r="C119">
        <f>covid19!C103</f>
        <v>27593</v>
      </c>
      <c r="D119">
        <f>covid19!D103</f>
        <v>20655</v>
      </c>
      <c r="E119">
        <f>covid19!E103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covid19!A104</f>
        <v>44009</v>
      </c>
      <c r="B120">
        <f>covid19!B104</f>
        <v>288212</v>
      </c>
      <c r="C120">
        <f>covid19!C104</f>
        <v>27934</v>
      </c>
      <c r="D120">
        <f>covid19!D104</f>
        <v>20893</v>
      </c>
      <c r="E120">
        <f>covid19!E104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covid19!A105</f>
        <v>44010</v>
      </c>
      <c r="B121">
        <f>covid19!B105</f>
        <v>295920</v>
      </c>
      <c r="C121">
        <f>covid19!C105</f>
        <v>28478</v>
      </c>
      <c r="D121">
        <f>covid19!D105</f>
        <v>21195</v>
      </c>
      <c r="E121">
        <f>covid19!E105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covid19!A106</f>
        <v>44011</v>
      </c>
      <c r="B122">
        <f>covid19!B106</f>
        <v>300437</v>
      </c>
      <c r="C122">
        <f>covid19!C106</f>
        <v>28735</v>
      </c>
      <c r="D122">
        <f>covid19!D106</f>
        <v>21585</v>
      </c>
      <c r="E122">
        <f>covid19!E106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covid19!A107</f>
        <v>44012</v>
      </c>
      <c r="B123">
        <f>covid19!B107</f>
        <v>303775</v>
      </c>
      <c r="C123">
        <f>covid19!C107</f>
        <v>28944</v>
      </c>
      <c r="D123">
        <f>covid19!D107</f>
        <v>21829</v>
      </c>
      <c r="E123">
        <f>covid19!E107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covid19!A108</f>
        <v>44013</v>
      </c>
      <c r="B124">
        <f>covid19!B108</f>
        <v>308680</v>
      </c>
      <c r="C124">
        <f>covid19!C108</f>
        <v>29347</v>
      </c>
      <c r="D124">
        <f>covid19!D108</f>
        <v>22052</v>
      </c>
      <c r="E124">
        <f>covid19!E108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>
        <f>NewRecovered!F83</f>
        <v>5092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>
        <f>NewRecovered!A86</f>
        <v>43974</v>
      </c>
      <c r="B73" s="9">
        <f>NewRecovered!B86</f>
        <v>127571</v>
      </c>
      <c r="C73" s="9">
        <f>NewRecovered!C86</f>
        <v>17213</v>
      </c>
      <c r="D73" s="9">
        <f>NewRecovered!D86</f>
        <v>9933</v>
      </c>
      <c r="E73" s="9">
        <f>NewRecovered!E86</f>
        <v>449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>
        <f>NewRecovered!K86</f>
        <v>9933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>
        <f>NewRecovered!P86</f>
        <v>127571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>
        <f>NewRecovered!U86</f>
        <v>17213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17213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</vt:lpstr>
      <vt:lpstr>Sheet2</vt:lpstr>
      <vt:lpstr>NewRecovered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2020-08-13T16:38:49Z</dcterms:modified>
</cp:coreProperties>
</file>