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86E5AFE-5AE5-4AE8-BE32-07261837EC0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29" i="1" l="1"/>
  <c r="AI229" i="1"/>
  <c r="AJ229" i="1"/>
  <c r="AK229" i="1"/>
  <c r="Q229" i="1" l="1"/>
  <c r="S229" i="1" s="1"/>
  <c r="R229" i="1"/>
  <c r="T229" i="1"/>
  <c r="U229" i="1"/>
  <c r="V229" i="1"/>
  <c r="W229" i="1" s="1"/>
  <c r="X229" i="1"/>
  <c r="M229" i="1"/>
  <c r="N229" i="1"/>
  <c r="A229" i="1"/>
  <c r="AX228" i="1" l="1"/>
  <c r="AS227" i="1"/>
  <c r="AT227" i="1" s="1"/>
  <c r="AS228" i="1"/>
  <c r="AT228" i="1" s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U2" i="4"/>
  <c r="V2" i="4"/>
  <c r="W2" i="4"/>
  <c r="X2" i="4"/>
  <c r="Y2" i="4"/>
  <c r="Z2" i="4"/>
  <c r="AA2" i="4"/>
  <c r="AB2" i="4"/>
  <c r="AH228" i="1"/>
  <c r="AI228" i="1"/>
  <c r="AJ228" i="1"/>
  <c r="AK228" i="1"/>
  <c r="F1" i="4" l="1"/>
  <c r="G1" i="4"/>
  <c r="H1" i="4"/>
  <c r="F2" i="4"/>
  <c r="G2" i="4"/>
  <c r="H2" i="4"/>
  <c r="J1" i="4"/>
  <c r="J2" i="4"/>
  <c r="I2" i="4"/>
  <c r="I1" i="4"/>
  <c r="L1" i="4"/>
  <c r="M1" i="4"/>
  <c r="N1" i="4"/>
  <c r="O1" i="4"/>
  <c r="P1" i="4"/>
  <c r="Q1" i="4"/>
  <c r="L2" i="4"/>
  <c r="N2" i="4"/>
  <c r="O2" i="4"/>
  <c r="P2" i="4"/>
  <c r="Q2" i="4"/>
  <c r="K1" i="4"/>
  <c r="K2" i="4"/>
  <c r="X227" i="1" l="1"/>
  <c r="X228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W228" i="1"/>
  <c r="M228" i="1"/>
  <c r="N228" i="1"/>
  <c r="A228" i="1"/>
  <c r="AH227" i="1" l="1"/>
  <c r="AI227" i="1"/>
  <c r="AJ227" i="1"/>
  <c r="AK227" i="1"/>
  <c r="W227" i="1" l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AS222" i="1"/>
  <c r="AT222" i="1" s="1"/>
  <c r="AS223" i="1"/>
  <c r="AT223" i="1" s="1"/>
  <c r="AS224" i="1"/>
  <c r="AT224" i="1" s="1"/>
  <c r="AS225" i="1"/>
  <c r="AT225" i="1" s="1"/>
  <c r="AS226" i="1"/>
  <c r="AT226" i="1" s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S221" i="1" l="1"/>
  <c r="AT221" i="1" s="1"/>
  <c r="AH221" i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AS220" i="1" l="1"/>
  <c r="AT220" i="1" s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18" i="1" l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M2" i="4" l="1"/>
  <c r="A82" i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<sst xmlns="http://schemas.openxmlformats.org/spreadsheetml/2006/main" count="253" uniqueCount="231">
  <si>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</si>
  <si>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</si>
  <si>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</si>
  <si>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</si>
  <si>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</si>
  <si>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</si>
  <si>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</si>
  <si>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</si>
  <si>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</si>
  <si>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</si>
  <si>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</si>
  <si>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</si>
  <si>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</si>
  <si>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</si>
  <si>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</si>
  <si>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</si>
  <si>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</si>
  <si>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</si>
  <si>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</si>
  <si>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</si>
  <si>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</si>
  <si>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</si>
  <si>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</si>
  <si>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</si>
  <si>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</si>
  <si>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</si>
  <si>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</si>
  <si>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</si>
  <si>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</si>
  <si>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</si>
  <si>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</si>
  <si>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</si>
  <si>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</si>
  <si>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</si>
  <si>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</si>
  <si>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</si>
  <si>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</si>
  <si>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</si>
  <si>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</si>
  <si>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</si>
  <si>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</si>
  <si>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</si>
  <si>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</si>
  <si>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</si>
  <si>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</si>
  <si>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</si>
  <si>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</si>
  <si>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</si>
  <si>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</si>
  <si>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</si>
  <si>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</si>
  <si>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</si>
  <si>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</si>
  <si>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</si>
  <si>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</si>
  <si>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</si>
  <si>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</si>
  <si>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</si>
  <si>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</si>
  <si>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</si>
  <si>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</si>
  <si>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</si>
  <si>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</si>
  <si>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</si>
  <si>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</si>
  <si>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</si>
  <si>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</si>
  <si>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</si>
  <si>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</si>
  <si>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</si>
  <si>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</si>
  <si>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</si>
  <si>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</si>
  <si>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</si>
  <si>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</si>
  <si>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</si>
  <si>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</si>
  <si>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</si>
  <si>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</si>
  <si>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</si>
  <si>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</si>
  <si>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</si>
  <si>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</si>
  <si>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</si>
  <si>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</si>
  <si>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</si>
  <si>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</si>
  <si>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</si>
  <si>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</si>
  <si>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</si>
  <si>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</si>
  <si>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</si>
  <si>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</si>
  <si>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</si>
  <si>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</si>
  <si>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</si>
  <si>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</si>
  <si>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</si>
  <si>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</si>
  <si>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</si>
  <si>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</si>
  <si>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</si>
  <si>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</si>
  <si>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</si>
  <si>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</si>
  <si>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</si>
  <si>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</si>
  <si>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</si>
  <si>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</si>
  <si>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</si>
  <si>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</si>
  <si>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</si>
  <si>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</si>
  <si>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</si>
  <si>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</si>
  <si>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</si>
  <si>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</si>
  <si>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</si>
  <si>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</si>
  <si>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</si>
  <si>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</si>
  <si>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</si>
  <si>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</si>
  <si>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</si>
  <si>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</si>
  <si>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</si>
  <si>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</si>
  <si>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</si>
  <si>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</si>
  <si>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</si>
  <si>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</si>
  <si>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</si>
  <si>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</si>
  <si>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</si>
  <si>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</si>
  <si>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</si>
  <si>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</si>
  <si>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</si>
  <si>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</si>
  <si>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</si>
  <si>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</si>
  <si>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</si>
  <si>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</si>
  <si>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</si>
  <si>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</si>
  <si>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</si>
  <si>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</si>
  <si>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</si>
  <si>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</si>
  <si>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</si>
  <si>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</si>
  <si>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</si>
  <si>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</si>
  <si>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</si>
  <si>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</si>
  <si>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</si>
  <si>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</si>
  <si>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</si>
  <si>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</si>
  <si>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</si>
  <si>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</si>
  <si>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</si>
  <si>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</si>
  <si>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</si>
  <si>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</si>
  <si>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</si>
  <si>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</si>
  <si>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</si>
  <si>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</si>
  <si>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</si>
  <si>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</si>
  <si>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</si>
  <si>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</si>
  <si>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</si>
  <si>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</si>
  <si>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</si>
  <si>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</si>
  <si>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</si>
  <si>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</si>
  <si>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</si>
  <si>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</si>
  <si>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</si>
  <si>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</si>
  <si>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</si>
  <si>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</si>
  <si>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</si>
  <si>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</si>
  <si>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</si>
  <si>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</si>
  <si>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</si>
  <si>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</si>
  <si>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</si>
  <si>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</si>
  <si>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</si>
  <si>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</si>
  <si>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</si>
  <si>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</si>
  <si>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</si>
  <si>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</si>
  <si>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</si>
  <si>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</si>
  <si>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</si>
  <si>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</si>
  <si>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</si>
  <si>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</si>
  <si>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</si>
  <si>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</si>
  <si>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</si>
  <si>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</si>
  <si>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</si>
  <si>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</si>
  <si>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</si>
  <si>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</si>
  <si>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</si>
  <si>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</si>
  <si>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</si>
  <si>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</si>
  <si>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</si>
  <si>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</si>
  <si>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</si>
  <si>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</si>
  <si>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</si>
  <si>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</si>
  <si>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</si>
  <si>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</si>
  <si>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</si>
  <si>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</si>
  <si>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Max</t>
  </si>
  <si>
    <t>Individuals Reported</t>
  </si>
  <si>
    <t>Individuals Negative</t>
  </si>
  <si>
    <t>Individuals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</si>
</sst>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29"/>
  <sheetViews>
    <sheetView tabSelected="1" zoomScale="112" zoomScaleNormal="112"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K229" sqref="K22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9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228</v>
      </c>
      <c r="AV1" t="s">
        <v>229</v>
      </c>
      <c r="AW1" t="s">
        <v>230</v>
      </c>
    </row>
    <row r="2" spans="1:49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9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9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9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9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9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9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9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9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9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9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9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9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9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9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29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29" si="380">B203-C203</f>
        <v>730923</v>
      </c>
      <c r="N203" s="4">
        <f t="shared" ref="N203:N229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50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50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50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8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17</v>
      </c>
      <c r="AT227">
        <f t="shared" ref="AT227:AT228" si="642">AH227-AS227</f>
        <v>170</v>
      </c>
    </row>
    <row r="228" spans="1:50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18</v>
      </c>
      <c r="AT228">
        <f t="shared" si="642"/>
        <v>188</v>
      </c>
      <c r="AU228">
        <v>6067</v>
      </c>
      <c r="AV228">
        <v>4737</v>
      </c>
      <c r="AW228">
        <v>1315</v>
      </c>
      <c r="AX228">
        <f>AW228/AU228</f>
        <v>0.21674633261908685</v>
      </c>
    </row>
    <row r="229" spans="1:50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ref="S229" si="649">Q229/U229</f>
        <v>0.36662671460913571</v>
      </c>
      <c r="T229" s="8">
        <f t="shared" ref="T229" si="650">SUM(Q223:Q229)/SUM(U223:U229)</f>
        <v>0.32110580828594637</v>
      </c>
      <c r="U229">
        <f t="shared" ref="U229" si="651">B229-B228</f>
        <v>7509</v>
      </c>
      <c r="V229">
        <f t="shared" ref="V229" si="652">C229-D229-E229</f>
        <v>32216</v>
      </c>
      <c r="W229" s="3">
        <f t="shared" ref="W229" si="653">F229/V229</f>
        <v>1.9555500372485723E-2</v>
      </c>
      <c r="X229">
        <f t="shared" ref="X229" si="654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5">Y229-AB229-AE229</f>
        <v>230</v>
      </c>
      <c r="AI229">
        <f t="shared" ref="AI229" si="656">Z229-AC229-AF229</f>
        <v>69</v>
      </c>
      <c r="AJ229">
        <f t="shared" ref="AJ229" si="657">AA229-AD229-AG229</f>
        <v>1559</v>
      </c>
      <c r="AK229">
        <f t="shared" ref="AK229" si="658">-(J229-J228)+L229</f>
        <v>12</v>
      </c>
    </row>
  </sheetData>
  <conditionalFormatting sqref="AG228">
    <cfRule type="cellIs" dxfId="44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Q228:Q229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X228:X229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F228:F229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J228:J229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K228:K229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AH228:AH229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AI228:AI229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63"/>
  <sheetViews>
    <sheetView workbookViewId="0">
      <pane ySplit="1" topLeftCell="A146" activePane="bottomLeft" state="frozen"/>
      <selection pane="bottomLeft" activeCell="G155" sqref="G155:H16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ref="G156:G163" si="14">C156+10</f>
        <v>44133</v>
      </c>
      <c r="H156" s="1">
        <f t="shared" ref="H156:H163" si="15">C156+28</f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221</v>
      </c>
      <c r="C158" s="1">
        <v>44123</v>
      </c>
      <c r="D158" s="1">
        <v>44213</v>
      </c>
      <c r="G158" s="1">
        <f t="shared" si="14"/>
        <v>44133</v>
      </c>
      <c r="H158" s="1">
        <f t="shared" si="15"/>
        <v>44151</v>
      </c>
    </row>
    <row r="159" spans="1:8" x14ac:dyDescent="0.35">
      <c r="A159">
        <v>1223242</v>
      </c>
      <c r="B159" t="s">
        <v>222</v>
      </c>
      <c r="C159" s="1">
        <v>44123</v>
      </c>
      <c r="D159" s="1">
        <v>44213</v>
      </c>
      <c r="G159" s="1">
        <f t="shared" si="14"/>
        <v>44133</v>
      </c>
      <c r="H159" s="1">
        <f t="shared" si="15"/>
        <v>44151</v>
      </c>
    </row>
    <row r="160" spans="1:8" x14ac:dyDescent="0.35">
      <c r="A160">
        <v>1242700</v>
      </c>
      <c r="B160" t="s">
        <v>223</v>
      </c>
      <c r="C160" s="1">
        <v>44123</v>
      </c>
      <c r="D160" s="1">
        <v>44213</v>
      </c>
      <c r="G160" s="1">
        <f t="shared" si="14"/>
        <v>44133</v>
      </c>
      <c r="H160" s="1">
        <f t="shared" si="15"/>
        <v>44151</v>
      </c>
    </row>
    <row r="161" spans="1:8" x14ac:dyDescent="0.35">
      <c r="A161">
        <v>1242244</v>
      </c>
      <c r="B161" t="s">
        <v>224</v>
      </c>
      <c r="C161" s="1">
        <v>44123</v>
      </c>
      <c r="D161" s="1">
        <v>44213</v>
      </c>
      <c r="G161" s="1">
        <f t="shared" si="14"/>
        <v>44133</v>
      </c>
      <c r="H161" s="1">
        <f t="shared" si="15"/>
        <v>44151</v>
      </c>
    </row>
    <row r="162" spans="1:8" x14ac:dyDescent="0.35">
      <c r="A162">
        <v>1243568</v>
      </c>
      <c r="B162" t="s">
        <v>225</v>
      </c>
      <c r="C162" s="1">
        <v>44123</v>
      </c>
      <c r="D162" s="1">
        <v>44213</v>
      </c>
      <c r="G162" s="1">
        <f t="shared" si="14"/>
        <v>44133</v>
      </c>
      <c r="H162" s="1">
        <f t="shared" si="15"/>
        <v>44151</v>
      </c>
    </row>
    <row r="163" spans="1:8" x14ac:dyDescent="0.35">
      <c r="A163">
        <v>1102524</v>
      </c>
      <c r="B163" t="s">
        <v>226</v>
      </c>
      <c r="C163" s="1">
        <v>44123</v>
      </c>
      <c r="D163" s="1">
        <v>44213</v>
      </c>
      <c r="G163" s="1">
        <f t="shared" si="14"/>
        <v>44133</v>
      </c>
      <c r="H163" s="1">
        <f t="shared" si="15"/>
        <v>44151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227</v>
      </c>
      <c r="F2">
        <f>MAX(covid19!F:F)</f>
        <v>630</v>
      </c>
      <c r="G2">
        <f>MAX(covid19!G:G)</f>
        <v>417</v>
      </c>
      <c r="H2">
        <f>MAX(covid19!H:H)</f>
        <v>164</v>
      </c>
      <c r="I2">
        <f>MAX(covid19!J:J)</f>
        <v>171</v>
      </c>
      <c r="J2">
        <f>MAX(covid19!K:K)</f>
        <v>49</v>
      </c>
      <c r="K2">
        <f>MAX(covid19!Q:Q)</f>
        <v>2753</v>
      </c>
      <c r="L2">
        <f>MAX(covid19!S:S)</f>
        <v>0.89321739130434785</v>
      </c>
      <c r="M2">
        <f>MAX(covid19!T:T)</f>
        <v>0.32110580828594637</v>
      </c>
      <c r="N2">
        <f>MAX(covid19!U:U)</f>
        <v>11443</v>
      </c>
      <c r="O2">
        <f>MAX(covid19!V:V)</f>
        <v>32216</v>
      </c>
      <c r="P2">
        <f>MAX(covid19!W:W)</f>
        <v>0.16</v>
      </c>
      <c r="Q2">
        <f>MAX(covid19!X:X)</f>
        <v>28</v>
      </c>
      <c r="R2">
        <f>MAX(covid19!AE:AE)</f>
        <v>9</v>
      </c>
      <c r="S2">
        <f>MAX(covid19!AF:AF)</f>
        <v>3</v>
      </c>
      <c r="T2">
        <f>MAX(covid19!AG:AG)</f>
        <v>102</v>
      </c>
      <c r="U2">
        <f>MAX(covid19!AH:AH)</f>
        <v>230</v>
      </c>
      <c r="V2">
        <f>MAX(covid19!AI:AI)</f>
        <v>69</v>
      </c>
      <c r="W2">
        <f>MAX(covid19!AJ:AJ)</f>
        <v>1559</v>
      </c>
      <c r="X2">
        <f>MAX(covid19!AL:AL)</f>
        <v>78</v>
      </c>
      <c r="Y2">
        <f>MAX(covid19!AM:AM)</f>
        <v>78</v>
      </c>
      <c r="Z2">
        <f>MAX(covid19!AN:AN)</f>
        <v>126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2020-10-31T14:57:53Z</dcterms:modified>
</cp:coreProperties>
</file>