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483E1700-1874-4E43-A92E-79E35F391CC6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BB491" i="1" l="1"/>
  <c r="BA491" i="1"/>
  <c r="BI491" i="1" s="1"/>
  <c r="AZ491" i="1"/>
  <c r="AY491" i="1"/>
  <c r="BH491" i="1" s="1"/>
  <c r="AX491" i="1"/>
  <c r="AW491" i="1"/>
  <c r="BG491" i="1" s="1"/>
  <c r="AV491" i="1"/>
  <c r="AT491" i="1"/>
  <c r="BE491" i="1" s="1"/>
  <c r="AS491" i="1"/>
  <c r="BT491" i="1"/>
  <c r="BQ491" i="1"/>
  <c r="AI489" i="1"/>
  <c r="AJ489" i="1"/>
  <c r="AK489" i="1"/>
  <c r="AI490" i="1"/>
  <c r="AJ490" i="1"/>
  <c r="AK490" i="1"/>
  <c r="N489" i="1"/>
  <c r="O489" i="1"/>
  <c r="R489" i="1"/>
  <c r="T489" i="1" s="1"/>
  <c r="S489" i="1"/>
  <c r="U489" i="1"/>
  <c r="V489" i="1"/>
  <c r="W489" i="1"/>
  <c r="X489" i="1" s="1"/>
  <c r="Y489" i="1"/>
  <c r="N490" i="1"/>
  <c r="S490" i="1" s="1"/>
  <c r="O490" i="1"/>
  <c r="R490" i="1"/>
  <c r="T490" i="1"/>
  <c r="U490" i="1"/>
  <c r="V490" i="1"/>
  <c r="W490" i="1"/>
  <c r="X490" i="1"/>
  <c r="Y490" i="1"/>
  <c r="BF491" i="1" l="1"/>
  <c r="AU491" i="1"/>
  <c r="BC491" i="1"/>
  <c r="BD491" i="1"/>
  <c r="V486" i="1"/>
  <c r="S486" i="1"/>
  <c r="R486" i="1"/>
  <c r="O482" i="1"/>
  <c r="R482" i="1"/>
  <c r="S482" i="1"/>
  <c r="T482" i="1"/>
  <c r="U482" i="1"/>
  <c r="V482" i="1"/>
  <c r="W482" i="1"/>
  <c r="X482" i="1"/>
  <c r="Y482" i="1"/>
  <c r="O483" i="1"/>
  <c r="R483" i="1"/>
  <c r="S483" i="1"/>
  <c r="T483" i="1"/>
  <c r="U483" i="1"/>
  <c r="V483" i="1"/>
  <c r="W483" i="1"/>
  <c r="X483" i="1" s="1"/>
  <c r="Y483" i="1"/>
  <c r="O484" i="1"/>
  <c r="R484" i="1"/>
  <c r="S484" i="1"/>
  <c r="V484" i="1"/>
  <c r="W484" i="1"/>
  <c r="X484" i="1" s="1"/>
  <c r="Y484" i="1"/>
  <c r="O486" i="1"/>
  <c r="W486" i="1"/>
  <c r="X486" i="1"/>
  <c r="Y486" i="1"/>
  <c r="O487" i="1"/>
  <c r="R487" i="1"/>
  <c r="S487" i="1"/>
  <c r="T487" i="1"/>
  <c r="V487" i="1"/>
  <c r="W487" i="1"/>
  <c r="X487" i="1" s="1"/>
  <c r="Y487" i="1"/>
  <c r="O488" i="1"/>
  <c r="R488" i="1"/>
  <c r="T488" i="1" s="1"/>
  <c r="S488" i="1"/>
  <c r="V488" i="1"/>
  <c r="W488" i="1"/>
  <c r="X488" i="1" s="1"/>
  <c r="Y488" i="1"/>
  <c r="N482" i="1"/>
  <c r="N483" i="1"/>
  <c r="N484" i="1"/>
  <c r="N486" i="1"/>
  <c r="N487" i="1"/>
  <c r="N488" i="1"/>
  <c r="T486" i="1" l="1"/>
  <c r="U486" i="1"/>
  <c r="U488" i="1"/>
  <c r="U484" i="1"/>
  <c r="U487" i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A488" i="1" l="1"/>
  <c r="BT487" i="1" l="1"/>
  <c r="BQ487" i="1"/>
  <c r="BG487" i="1"/>
  <c r="BA487" i="1"/>
  <c r="BI487" i="1" s="1"/>
  <c r="AZ487" i="1"/>
  <c r="AY487" i="1"/>
  <c r="BH487" i="1" s="1"/>
  <c r="AX487" i="1"/>
  <c r="AW487" i="1"/>
  <c r="BB487" i="1" s="1"/>
  <c r="AV487" i="1"/>
  <c r="AT487" i="1"/>
  <c r="BF487" i="1" s="1"/>
  <c r="AS487" i="1"/>
  <c r="A485" i="1"/>
  <c r="A486" i="1"/>
  <c r="A487" i="1" s="1"/>
  <c r="AS484" i="1"/>
  <c r="AT484" i="1"/>
  <c r="AU484" i="1"/>
  <c r="AV484" i="1"/>
  <c r="BB484" i="1" s="1"/>
  <c r="AW484" i="1"/>
  <c r="AX484" i="1"/>
  <c r="AY484" i="1"/>
  <c r="AZ484" i="1"/>
  <c r="BA484" i="1"/>
  <c r="BC484" i="1"/>
  <c r="BD484" i="1"/>
  <c r="BE484" i="1"/>
  <c r="BF484" i="1"/>
  <c r="BG484" i="1"/>
  <c r="BH484" i="1"/>
  <c r="BI484" i="1"/>
  <c r="BQ484" i="1"/>
  <c r="BT484" i="1"/>
  <c r="BY484" i="1"/>
  <c r="CB484" i="1"/>
  <c r="CG484" i="1"/>
  <c r="CJ484" i="1"/>
  <c r="CO484" i="1"/>
  <c r="CR484" i="1"/>
  <c r="A484" i="1"/>
  <c r="BE487" i="1" l="1"/>
  <c r="AU487" i="1"/>
  <c r="BC487" i="1"/>
  <c r="BD487" i="1"/>
  <c r="AS482" i="1"/>
  <c r="AT482" i="1"/>
  <c r="AU482" i="1"/>
  <c r="AV482" i="1"/>
  <c r="BB482" i="1" s="1"/>
  <c r="AW482" i="1"/>
  <c r="AX482" i="1"/>
  <c r="AY482" i="1"/>
  <c r="AZ482" i="1"/>
  <c r="BI482" i="1" s="1"/>
  <c r="BA482" i="1"/>
  <c r="BC482" i="1"/>
  <c r="BD482" i="1"/>
  <c r="BE482" i="1"/>
  <c r="BF482" i="1"/>
  <c r="BG482" i="1"/>
  <c r="BH482" i="1"/>
  <c r="AS483" i="1"/>
  <c r="AT483" i="1"/>
  <c r="BE483" i="1" s="1"/>
  <c r="AU483" i="1"/>
  <c r="AV483" i="1"/>
  <c r="AW483" i="1"/>
  <c r="AX483" i="1"/>
  <c r="AY483" i="1"/>
  <c r="BH483" i="1" s="1"/>
  <c r="AZ483" i="1"/>
  <c r="BA483" i="1"/>
  <c r="BB483" i="1"/>
  <c r="BD483" i="1"/>
  <c r="BF483" i="1"/>
  <c r="BG483" i="1"/>
  <c r="BQ483" i="1"/>
  <c r="BT483" i="1"/>
  <c r="BY483" i="1"/>
  <c r="CB483" i="1"/>
  <c r="CG483" i="1"/>
  <c r="CJ483" i="1"/>
  <c r="CO483" i="1"/>
  <c r="CR483" i="1"/>
  <c r="A483" i="1"/>
  <c r="BC483" i="1" l="1"/>
  <c r="BI483" i="1"/>
  <c r="BY482" i="1"/>
  <c r="CB482" i="1"/>
  <c r="CG482" i="1"/>
  <c r="CJ482" i="1"/>
  <c r="CO482" i="1"/>
  <c r="CR482" i="1"/>
  <c r="BT482" i="1"/>
  <c r="BQ482" i="1"/>
  <c r="B482" i="1" s="1"/>
  <c r="A482" i="1"/>
  <c r="C482" i="1"/>
  <c r="R481" i="1" l="1"/>
  <c r="T481" i="1" s="1"/>
  <c r="S481" i="1"/>
  <c r="U481" i="1"/>
  <c r="V481" i="1"/>
  <c r="W481" i="1"/>
  <c r="Y481" i="1"/>
  <c r="A481" i="1"/>
  <c r="AS481" i="1"/>
  <c r="AT481" i="1"/>
  <c r="AU481" i="1"/>
  <c r="AV481" i="1"/>
  <c r="BB481" i="1" s="1"/>
  <c r="AW481" i="1"/>
  <c r="AX481" i="1"/>
  <c r="AY481" i="1"/>
  <c r="AZ481" i="1"/>
  <c r="BI481" i="1" s="1"/>
  <c r="BA481" i="1"/>
  <c r="BC481" i="1"/>
  <c r="BD481" i="1"/>
  <c r="BE481" i="1"/>
  <c r="BF481" i="1"/>
  <c r="BG481" i="1"/>
  <c r="BH481" i="1"/>
  <c r="CR481" i="1"/>
  <c r="CO481" i="1"/>
  <c r="CJ481" i="1"/>
  <c r="CG481" i="1"/>
  <c r="CB481" i="1"/>
  <c r="BY481" i="1"/>
  <c r="BT481" i="1"/>
  <c r="C481" i="1" s="1"/>
  <c r="BQ481" i="1"/>
  <c r="B481" i="1" s="1"/>
  <c r="X481" i="1" l="1"/>
  <c r="N481" i="1"/>
  <c r="O481" i="1"/>
  <c r="BT480" i="1"/>
  <c r="BY480" i="1"/>
  <c r="CB480" i="1"/>
  <c r="CG480" i="1"/>
  <c r="CJ480" i="1"/>
  <c r="CO480" i="1"/>
  <c r="CR480" i="1"/>
  <c r="BQ480" i="1"/>
  <c r="B480" i="1" s="1"/>
  <c r="AS480" i="1"/>
  <c r="AT480" i="1"/>
  <c r="BF480" i="1" s="1"/>
  <c r="AV480" i="1"/>
  <c r="AW480" i="1"/>
  <c r="AX480" i="1"/>
  <c r="AY480" i="1"/>
  <c r="AZ480" i="1"/>
  <c r="BA480" i="1"/>
  <c r="BD480" i="1" s="1"/>
  <c r="BC480" i="1"/>
  <c r="BH480" i="1"/>
  <c r="Y480" i="1"/>
  <c r="A480" i="1"/>
  <c r="C480" i="1"/>
  <c r="R480" i="1" s="1"/>
  <c r="AI479" i="1"/>
  <c r="AJ479" i="1"/>
  <c r="AK479" i="1"/>
  <c r="BB480" i="1" l="1"/>
  <c r="BI480" i="1"/>
  <c r="W480" i="1"/>
  <c r="X480" i="1" s="1"/>
  <c r="N480" i="1"/>
  <c r="S480" i="1" s="1"/>
  <c r="O480" i="1"/>
  <c r="V480" i="1"/>
  <c r="U480" i="1" s="1"/>
  <c r="T480" i="1"/>
  <c r="AU480" i="1"/>
  <c r="BE480" i="1"/>
  <c r="BG480" i="1"/>
  <c r="CR479" i="1"/>
  <c r="CO479" i="1"/>
  <c r="CJ479" i="1"/>
  <c r="CG479" i="1"/>
  <c r="CB479" i="1"/>
  <c r="BY479" i="1"/>
  <c r="BT479" i="1"/>
  <c r="C479" i="1" s="1"/>
  <c r="BQ479" i="1"/>
  <c r="AS479" i="1"/>
  <c r="AT479" i="1"/>
  <c r="AV479" i="1"/>
  <c r="AW479" i="1"/>
  <c r="AX479" i="1"/>
  <c r="AY479" i="1"/>
  <c r="AZ479" i="1"/>
  <c r="BI479" i="1" s="1"/>
  <c r="BA479" i="1"/>
  <c r="BE479" i="1"/>
  <c r="BF479" i="1"/>
  <c r="M479" i="1"/>
  <c r="Y479" i="1"/>
  <c r="A479" i="1"/>
  <c r="B479" i="1"/>
  <c r="V479" i="1" s="1"/>
  <c r="AI478" i="1"/>
  <c r="AJ478" i="1"/>
  <c r="AK478" i="1"/>
  <c r="BH479" i="1" l="1"/>
  <c r="BC479" i="1"/>
  <c r="BD479" i="1"/>
  <c r="BB479" i="1"/>
  <c r="W479" i="1"/>
  <c r="X479" i="1" s="1"/>
  <c r="R479" i="1"/>
  <c r="U479" i="1"/>
  <c r="O479" i="1"/>
  <c r="N479" i="1"/>
  <c r="S479" i="1" s="1"/>
  <c r="T479" i="1"/>
  <c r="AU479" i="1"/>
  <c r="BG479" i="1"/>
  <c r="CR478" i="1"/>
  <c r="CO478" i="1"/>
  <c r="CJ478" i="1"/>
  <c r="CG478" i="1"/>
  <c r="CB478" i="1"/>
  <c r="BY478" i="1"/>
  <c r="BT478" i="1"/>
  <c r="C478" i="1" s="1"/>
  <c r="BQ478" i="1"/>
  <c r="AS478" i="1"/>
  <c r="AT478" i="1"/>
  <c r="AU478" i="1"/>
  <c r="AV478" i="1"/>
  <c r="AW478" i="1"/>
  <c r="AX478" i="1"/>
  <c r="BH478" i="1" s="1"/>
  <c r="AY478" i="1"/>
  <c r="AZ478" i="1"/>
  <c r="BI478" i="1" s="1"/>
  <c r="BA478" i="1"/>
  <c r="BC478" i="1"/>
  <c r="BE478" i="1"/>
  <c r="BF478" i="1"/>
  <c r="AI477" i="1"/>
  <c r="AJ477" i="1"/>
  <c r="AK477" i="1"/>
  <c r="M478" i="1"/>
  <c r="Y478" i="1"/>
  <c r="A478" i="1"/>
  <c r="B478" i="1"/>
  <c r="CR477" i="1"/>
  <c r="CO477" i="1"/>
  <c r="CJ477" i="1"/>
  <c r="CG477" i="1"/>
  <c r="CB477" i="1"/>
  <c r="BY477" i="1"/>
  <c r="BT477" i="1"/>
  <c r="C477" i="1" s="1"/>
  <c r="BQ477" i="1"/>
  <c r="B477" i="1" s="1"/>
  <c r="AS477" i="1"/>
  <c r="BE477" i="1" s="1"/>
  <c r="AT477" i="1"/>
  <c r="AV477" i="1"/>
  <c r="AW477" i="1"/>
  <c r="AX477" i="1"/>
  <c r="AY477" i="1"/>
  <c r="BC477" i="1" s="1"/>
  <c r="AZ477" i="1"/>
  <c r="BA477" i="1"/>
  <c r="BH477" i="1"/>
  <c r="M477" i="1"/>
  <c r="Y477" i="1"/>
  <c r="A477" i="1"/>
  <c r="AI476" i="1"/>
  <c r="AJ476" i="1"/>
  <c r="AK476" i="1"/>
  <c r="BD478" i="1" l="1"/>
  <c r="BB478" i="1"/>
  <c r="W478" i="1"/>
  <c r="X478" i="1" s="1"/>
  <c r="R478" i="1"/>
  <c r="O478" i="1"/>
  <c r="N478" i="1"/>
  <c r="S478" i="1" s="1"/>
  <c r="V478" i="1"/>
  <c r="BG478" i="1"/>
  <c r="BI477" i="1"/>
  <c r="BD477" i="1"/>
  <c r="BG477" i="1"/>
  <c r="BB477" i="1"/>
  <c r="R477" i="1"/>
  <c r="W477" i="1"/>
  <c r="X477" i="1" s="1"/>
  <c r="N477" i="1"/>
  <c r="S477" i="1" s="1"/>
  <c r="V477" i="1"/>
  <c r="U477" i="1" s="1"/>
  <c r="O477" i="1"/>
  <c r="T477" i="1"/>
  <c r="BF477" i="1"/>
  <c r="AU477" i="1"/>
  <c r="CR476" i="1"/>
  <c r="CO476" i="1"/>
  <c r="CJ476" i="1"/>
  <c r="CG476" i="1"/>
  <c r="CB476" i="1"/>
  <c r="BY476" i="1"/>
  <c r="BT476" i="1"/>
  <c r="C476" i="1" s="1"/>
  <c r="BQ476" i="1"/>
  <c r="B476" i="1" s="1"/>
  <c r="AS476" i="1"/>
  <c r="AT476" i="1"/>
  <c r="AV476" i="1"/>
  <c r="AW476" i="1"/>
  <c r="AX476" i="1"/>
  <c r="AY476" i="1"/>
  <c r="AZ476" i="1"/>
  <c r="BA476" i="1"/>
  <c r="BE476" i="1"/>
  <c r="BF476" i="1"/>
  <c r="BI476" i="1"/>
  <c r="M476" i="1"/>
  <c r="Y476" i="1"/>
  <c r="A476" i="1"/>
  <c r="AI475" i="1"/>
  <c r="AJ475" i="1"/>
  <c r="AK475" i="1"/>
  <c r="T478" i="1" l="1"/>
  <c r="U478" i="1"/>
  <c r="BC476" i="1"/>
  <c r="BH476" i="1"/>
  <c r="BD476" i="1"/>
  <c r="BG476" i="1"/>
  <c r="BB476" i="1"/>
  <c r="W476" i="1"/>
  <c r="X476" i="1" s="1"/>
  <c r="R476" i="1"/>
  <c r="V476" i="1"/>
  <c r="N476" i="1"/>
  <c r="S476" i="1" s="1"/>
  <c r="O476" i="1"/>
  <c r="T476" i="1"/>
  <c r="AU476" i="1"/>
  <c r="U476" i="1"/>
  <c r="CR475" i="1"/>
  <c r="CO475" i="1"/>
  <c r="CJ475" i="1"/>
  <c r="CG475" i="1"/>
  <c r="CB475" i="1"/>
  <c r="BY475" i="1"/>
  <c r="BT475" i="1"/>
  <c r="BQ475" i="1"/>
  <c r="B475" i="1" s="1"/>
  <c r="AS475" i="1"/>
  <c r="AT475" i="1"/>
  <c r="AU475" i="1" s="1"/>
  <c r="AV475" i="1"/>
  <c r="AW475" i="1"/>
  <c r="AX475" i="1"/>
  <c r="AY475" i="1"/>
  <c r="BH475" i="1" s="1"/>
  <c r="AZ475" i="1"/>
  <c r="BA475" i="1"/>
  <c r="BE475" i="1"/>
  <c r="BF475" i="1"/>
  <c r="M475" i="1"/>
  <c r="W475" i="1"/>
  <c r="X475" i="1" s="1"/>
  <c r="Y475" i="1"/>
  <c r="A475" i="1"/>
  <c r="C475" i="1"/>
  <c r="R475" i="1" s="1"/>
  <c r="AI474" i="1"/>
  <c r="AJ474" i="1"/>
  <c r="AK474" i="1"/>
  <c r="BC475" i="1" l="1"/>
  <c r="BI475" i="1"/>
  <c r="BB475" i="1"/>
  <c r="N475" i="1"/>
  <c r="S475" i="1" s="1"/>
  <c r="V475" i="1"/>
  <c r="U475" i="1" s="1"/>
  <c r="O475" i="1"/>
  <c r="T475" i="1"/>
  <c r="BD475" i="1"/>
  <c r="BG475" i="1"/>
  <c r="CR474" i="1"/>
  <c r="CO474" i="1"/>
  <c r="CJ474" i="1"/>
  <c r="CG474" i="1"/>
  <c r="BT474" i="1"/>
  <c r="CB474" i="1"/>
  <c r="BY474" i="1"/>
  <c r="BQ474" i="1"/>
  <c r="AS474" i="1"/>
  <c r="AT474" i="1"/>
  <c r="AV474" i="1"/>
  <c r="AW474" i="1"/>
  <c r="AX474" i="1"/>
  <c r="AY474" i="1"/>
  <c r="BH474" i="1" s="1"/>
  <c r="AZ474" i="1"/>
  <c r="BI474" i="1" s="1"/>
  <c r="BA474" i="1"/>
  <c r="BE474" i="1"/>
  <c r="BF474" i="1"/>
  <c r="M474" i="1"/>
  <c r="Y474" i="1"/>
  <c r="A474" i="1"/>
  <c r="B474" i="1"/>
  <c r="C474" i="1"/>
  <c r="R474" i="1" s="1"/>
  <c r="AI473" i="1"/>
  <c r="AJ473" i="1"/>
  <c r="AK473" i="1"/>
  <c r="BC474" i="1" l="1"/>
  <c r="BD474" i="1"/>
  <c r="O474" i="1"/>
  <c r="W474" i="1"/>
  <c r="X474" i="1" s="1"/>
  <c r="BB474" i="1"/>
  <c r="N474" i="1"/>
  <c r="S474" i="1" s="1"/>
  <c r="V474" i="1"/>
  <c r="U474" i="1" s="1"/>
  <c r="T474" i="1"/>
  <c r="AU474" i="1"/>
  <c r="BG474" i="1"/>
  <c r="CR473" i="1"/>
  <c r="CO473" i="1"/>
  <c r="CJ473" i="1"/>
  <c r="CG473" i="1"/>
  <c r="CB473" i="1"/>
  <c r="BY473" i="1"/>
  <c r="BT473" i="1"/>
  <c r="BQ473" i="1"/>
  <c r="B473" i="1" s="1"/>
  <c r="AS473" i="1"/>
  <c r="BE473" i="1" s="1"/>
  <c r="AT473" i="1"/>
  <c r="AU473" i="1" s="1"/>
  <c r="AV473" i="1"/>
  <c r="AW473" i="1"/>
  <c r="AX473" i="1"/>
  <c r="AY473" i="1"/>
  <c r="AZ473" i="1"/>
  <c r="BA473" i="1"/>
  <c r="BH473" i="1"/>
  <c r="M473" i="1"/>
  <c r="Y473" i="1"/>
  <c r="A473" i="1"/>
  <c r="C473" i="1"/>
  <c r="R473" i="1" s="1"/>
  <c r="AI472" i="1"/>
  <c r="AJ472" i="1"/>
  <c r="AK472" i="1"/>
  <c r="BC473" i="1" l="1"/>
  <c r="BI473" i="1"/>
  <c r="BD473" i="1"/>
  <c r="BB473" i="1"/>
  <c r="W473" i="1"/>
  <c r="X473" i="1" s="1"/>
  <c r="N473" i="1"/>
  <c r="S473" i="1" s="1"/>
  <c r="O473" i="1"/>
  <c r="V473" i="1"/>
  <c r="U473" i="1" s="1"/>
  <c r="BF473" i="1"/>
  <c r="BG473" i="1"/>
  <c r="CR472" i="1"/>
  <c r="CO472" i="1"/>
  <c r="CJ472" i="1"/>
  <c r="CG472" i="1"/>
  <c r="CB472" i="1"/>
  <c r="BY472" i="1"/>
  <c r="BT472" i="1"/>
  <c r="C472" i="1" s="1"/>
  <c r="BQ472" i="1"/>
  <c r="B472" i="1" s="1"/>
  <c r="AS472" i="1"/>
  <c r="AT472" i="1"/>
  <c r="AV472" i="1"/>
  <c r="AW472" i="1"/>
  <c r="AX472" i="1"/>
  <c r="AY472" i="1"/>
  <c r="AZ472" i="1"/>
  <c r="BI472" i="1" s="1"/>
  <c r="BA472" i="1"/>
  <c r="BE472" i="1"/>
  <c r="BF472" i="1"/>
  <c r="M472" i="1"/>
  <c r="Y472" i="1"/>
  <c r="A472" i="1"/>
  <c r="AI471" i="1"/>
  <c r="AJ471" i="1"/>
  <c r="AK471" i="1"/>
  <c r="T473" i="1" l="1"/>
  <c r="BC472" i="1"/>
  <c r="BH472" i="1"/>
  <c r="BD472" i="1"/>
  <c r="BB472" i="1"/>
  <c r="R472" i="1"/>
  <c r="W472" i="1"/>
  <c r="X472" i="1" s="1"/>
  <c r="N472" i="1"/>
  <c r="S472" i="1" s="1"/>
  <c r="V472" i="1"/>
  <c r="U472" i="1" s="1"/>
  <c r="O472" i="1"/>
  <c r="AU472" i="1"/>
  <c r="BG472" i="1"/>
  <c r="CR471" i="1"/>
  <c r="CO471" i="1"/>
  <c r="CJ471" i="1"/>
  <c r="CG471" i="1"/>
  <c r="CB471" i="1"/>
  <c r="BY471" i="1"/>
  <c r="BT471" i="1"/>
  <c r="C471" i="1" s="1"/>
  <c r="BQ471" i="1"/>
  <c r="AS471" i="1"/>
  <c r="AT471" i="1"/>
  <c r="AV471" i="1"/>
  <c r="AW471" i="1"/>
  <c r="AX471" i="1"/>
  <c r="AY471" i="1"/>
  <c r="BC471" i="1" s="1"/>
  <c r="AZ471" i="1"/>
  <c r="BA471" i="1"/>
  <c r="BH471" i="1"/>
  <c r="M471" i="1"/>
  <c r="Y471" i="1"/>
  <c r="A471" i="1"/>
  <c r="B471" i="1"/>
  <c r="AI470" i="1"/>
  <c r="AJ470" i="1"/>
  <c r="AK470" i="1"/>
  <c r="T472" i="1" l="1"/>
  <c r="BI471" i="1"/>
  <c r="BD471" i="1"/>
  <c r="BB471" i="1"/>
  <c r="R471" i="1"/>
  <c r="W471" i="1"/>
  <c r="X471" i="1" s="1"/>
  <c r="N471" i="1"/>
  <c r="S471" i="1" s="1"/>
  <c r="O471" i="1"/>
  <c r="V471" i="1"/>
  <c r="U471" i="1" s="1"/>
  <c r="BE471" i="1"/>
  <c r="BF471" i="1"/>
  <c r="AU471" i="1"/>
  <c r="BG471" i="1"/>
  <c r="CR470" i="1"/>
  <c r="CO470" i="1"/>
  <c r="CJ470" i="1"/>
  <c r="CG470" i="1"/>
  <c r="CB470" i="1"/>
  <c r="BY470" i="1"/>
  <c r="BT470" i="1"/>
  <c r="BQ470" i="1"/>
  <c r="B470" i="1" s="1"/>
  <c r="AS470" i="1"/>
  <c r="AT470" i="1"/>
  <c r="AV470" i="1"/>
  <c r="AW470" i="1"/>
  <c r="AX470" i="1"/>
  <c r="AY470" i="1"/>
  <c r="BH470" i="1" s="1"/>
  <c r="AZ470" i="1"/>
  <c r="BA470" i="1"/>
  <c r="BE470" i="1"/>
  <c r="BF470" i="1"/>
  <c r="M470" i="1"/>
  <c r="Y470" i="1"/>
  <c r="A470" i="1"/>
  <c r="C470" i="1"/>
  <c r="W470" i="1" s="1"/>
  <c r="X470" i="1" s="1"/>
  <c r="AI469" i="1"/>
  <c r="AJ469" i="1"/>
  <c r="AK469" i="1"/>
  <c r="T471" i="1" l="1"/>
  <c r="BC470" i="1"/>
  <c r="BI470" i="1"/>
  <c r="BB470" i="1"/>
  <c r="R470" i="1"/>
  <c r="V470" i="1"/>
  <c r="U470" i="1" s="1"/>
  <c r="N470" i="1"/>
  <c r="S470" i="1" s="1"/>
  <c r="O470" i="1"/>
  <c r="T470" i="1"/>
  <c r="AU470" i="1"/>
  <c r="BG470" i="1"/>
  <c r="BD470" i="1"/>
  <c r="CR469" i="1"/>
  <c r="CO469" i="1"/>
  <c r="CJ469" i="1"/>
  <c r="CG469" i="1"/>
  <c r="CB469" i="1"/>
  <c r="BY469" i="1"/>
  <c r="BT469" i="1"/>
  <c r="BQ469" i="1"/>
  <c r="AS469" i="1"/>
  <c r="AT469" i="1"/>
  <c r="AU469" i="1" s="1"/>
  <c r="AV469" i="1"/>
  <c r="AW469" i="1"/>
  <c r="AX469" i="1"/>
  <c r="AY469" i="1"/>
  <c r="BH469" i="1" s="1"/>
  <c r="AZ469" i="1"/>
  <c r="BA469" i="1"/>
  <c r="BE469" i="1"/>
  <c r="BF469" i="1"/>
  <c r="BG469" i="1"/>
  <c r="M469" i="1"/>
  <c r="Y469" i="1"/>
  <c r="A469" i="1"/>
  <c r="B469" i="1"/>
  <c r="C469" i="1"/>
  <c r="R469" i="1" s="1"/>
  <c r="AI468" i="1"/>
  <c r="AJ468" i="1"/>
  <c r="AK468" i="1"/>
  <c r="BC469" i="1" l="1"/>
  <c r="BD469" i="1"/>
  <c r="BI469" i="1"/>
  <c r="BB469" i="1"/>
  <c r="W469" i="1"/>
  <c r="X469" i="1" s="1"/>
  <c r="N469" i="1"/>
  <c r="S469" i="1" s="1"/>
  <c r="V469" i="1"/>
  <c r="U469" i="1" s="1"/>
  <c r="O469" i="1"/>
  <c r="CR468" i="1"/>
  <c r="CO468" i="1"/>
  <c r="CJ468" i="1"/>
  <c r="CG468" i="1"/>
  <c r="CB468" i="1"/>
  <c r="BY468" i="1"/>
  <c r="BT468" i="1"/>
  <c r="C468" i="1" s="1"/>
  <c r="BQ468" i="1"/>
  <c r="AS468" i="1"/>
  <c r="AT468" i="1"/>
  <c r="AU468" i="1" s="1"/>
  <c r="AV468" i="1"/>
  <c r="AW468" i="1"/>
  <c r="AX468" i="1"/>
  <c r="AY468" i="1"/>
  <c r="BH468" i="1" s="1"/>
  <c r="AZ468" i="1"/>
  <c r="BA468" i="1"/>
  <c r="BE468" i="1"/>
  <c r="BF468" i="1"/>
  <c r="M468" i="1"/>
  <c r="Y468" i="1"/>
  <c r="A468" i="1"/>
  <c r="B468" i="1"/>
  <c r="AI467" i="1"/>
  <c r="AJ467" i="1"/>
  <c r="AK467" i="1"/>
  <c r="T469" i="1" l="1"/>
  <c r="BC468" i="1"/>
  <c r="BI468" i="1"/>
  <c r="BD468" i="1"/>
  <c r="BB468" i="1"/>
  <c r="R468" i="1"/>
  <c r="W468" i="1"/>
  <c r="X468" i="1" s="1"/>
  <c r="N468" i="1"/>
  <c r="S468" i="1" s="1"/>
  <c r="V468" i="1"/>
  <c r="U468" i="1" s="1"/>
  <c r="O468" i="1"/>
  <c r="T468" i="1"/>
  <c r="BG468" i="1"/>
  <c r="CR467" i="1"/>
  <c r="CO467" i="1"/>
  <c r="CJ467" i="1"/>
  <c r="CG467" i="1"/>
  <c r="CB467" i="1"/>
  <c r="BY467" i="1"/>
  <c r="BT467" i="1"/>
  <c r="C467" i="1" s="1"/>
  <c r="BQ467" i="1"/>
  <c r="AS467" i="1"/>
  <c r="AT467" i="1"/>
  <c r="AV467" i="1"/>
  <c r="AW467" i="1"/>
  <c r="AX467" i="1"/>
  <c r="AY467" i="1"/>
  <c r="BH467" i="1" s="1"/>
  <c r="AZ467" i="1"/>
  <c r="BA467" i="1"/>
  <c r="BE467" i="1"/>
  <c r="BF467" i="1"/>
  <c r="M467" i="1"/>
  <c r="Y467" i="1"/>
  <c r="A467" i="1"/>
  <c r="B467" i="1"/>
  <c r="AI466" i="1"/>
  <c r="AJ466" i="1"/>
  <c r="AK466" i="1"/>
  <c r="BC467" i="1" l="1"/>
  <c r="BI467" i="1"/>
  <c r="BB467" i="1"/>
  <c r="R467" i="1"/>
  <c r="W467" i="1"/>
  <c r="X467" i="1" s="1"/>
  <c r="N467" i="1"/>
  <c r="S467" i="1" s="1"/>
  <c r="O467" i="1"/>
  <c r="V467" i="1"/>
  <c r="U467" i="1" s="1"/>
  <c r="T467" i="1"/>
  <c r="AU467" i="1"/>
  <c r="BD467" i="1"/>
  <c r="BG467" i="1"/>
  <c r="CR466" i="1"/>
  <c r="CO466" i="1"/>
  <c r="CJ466" i="1"/>
  <c r="CG466" i="1"/>
  <c r="CB466" i="1"/>
  <c r="BY466" i="1"/>
  <c r="BT466" i="1"/>
  <c r="BQ466" i="1"/>
  <c r="AS466" i="1"/>
  <c r="AT466" i="1"/>
  <c r="AV466" i="1"/>
  <c r="AW466" i="1"/>
  <c r="AX466" i="1"/>
  <c r="AY466" i="1"/>
  <c r="BH466" i="1" s="1"/>
  <c r="AZ466" i="1"/>
  <c r="BA466" i="1"/>
  <c r="BE466" i="1"/>
  <c r="BF466" i="1"/>
  <c r="M466" i="1"/>
  <c r="Y466" i="1"/>
  <c r="A466" i="1"/>
  <c r="B466" i="1"/>
  <c r="V466" i="1" s="1"/>
  <c r="C466" i="1"/>
  <c r="R466" i="1" s="1"/>
  <c r="BC466" i="1" l="1"/>
  <c r="BI466" i="1"/>
  <c r="BB466" i="1"/>
  <c r="W466" i="1"/>
  <c r="X466" i="1" s="1"/>
  <c r="U466" i="1"/>
  <c r="O466" i="1"/>
  <c r="N466" i="1"/>
  <c r="S466" i="1" s="1"/>
  <c r="T466" i="1"/>
  <c r="AU466" i="1"/>
  <c r="BG466" i="1"/>
  <c r="BD466" i="1"/>
  <c r="AI465" i="1"/>
  <c r="AJ465" i="1"/>
  <c r="AK465" i="1"/>
  <c r="CR465" i="1" l="1"/>
  <c r="CO465" i="1"/>
  <c r="CJ465" i="1"/>
  <c r="CG465" i="1"/>
  <c r="CB465" i="1"/>
  <c r="BY465" i="1"/>
  <c r="BT465" i="1"/>
  <c r="C465" i="1" s="1"/>
  <c r="BQ465" i="1"/>
  <c r="AS465" i="1"/>
  <c r="AT465" i="1"/>
  <c r="BE465" i="1" s="1"/>
  <c r="AV465" i="1"/>
  <c r="AW465" i="1"/>
  <c r="AX465" i="1"/>
  <c r="AY465" i="1"/>
  <c r="AZ465" i="1"/>
  <c r="BI465" i="1" s="1"/>
  <c r="BA465" i="1"/>
  <c r="BF465" i="1"/>
  <c r="BH465" i="1"/>
  <c r="M465" i="1"/>
  <c r="Y465" i="1"/>
  <c r="A465" i="1"/>
  <c r="B465" i="1"/>
  <c r="V465" i="1" s="1"/>
  <c r="AI464" i="1"/>
  <c r="AJ464" i="1"/>
  <c r="AK464" i="1"/>
  <c r="BC465" i="1" l="1"/>
  <c r="BD465" i="1"/>
  <c r="BB465" i="1"/>
  <c r="W465" i="1"/>
  <c r="X465" i="1" s="1"/>
  <c r="O465" i="1"/>
  <c r="R465" i="1"/>
  <c r="T465" i="1" s="1"/>
  <c r="U465" i="1"/>
  <c r="N465" i="1"/>
  <c r="S465" i="1" s="1"/>
  <c r="AU465" i="1"/>
  <c r="BG465" i="1"/>
  <c r="CR464" i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<sst xmlns="http://schemas.openxmlformats.org/spreadsheetml/2006/main" count="499" uniqueCount="451">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</sst>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91"/>
  <sheetViews>
    <sheetView tabSelected="1" zoomScale="112" zoomScaleNormal="112" workbookViewId="0">
      <pane xSplit="1" ySplit="1" topLeftCell="B478" activePane="bottomRight" state="frozen"/>
      <selection pane="topRight" activeCell="B1" sqref="B1"/>
      <selection pane="bottomLeft" activeCell="A2" sqref="A2"/>
      <selection pane="bottomRight" activeCell="R490" sqref="R484:R490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85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82" si="2990">SUM(BO341:BP341)</f>
        <v>1536509</v>
      </c>
      <c r="BR341" s="20">
        <v>276947</v>
      </c>
      <c r="BS341" s="20">
        <v>55236</v>
      </c>
      <c r="BT341" s="21">
        <f t="shared" ref="BT341:BT479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79" si="2992">SUM(BW341:BX341)</f>
        <v>11280</v>
      </c>
      <c r="BZ341" s="20">
        <v>2039</v>
      </c>
      <c r="CA341" s="20">
        <v>590</v>
      </c>
      <c r="CB341" s="21">
        <f t="shared" ref="CB341:CB479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79" si="2994">SUM(CE341:CF341)</f>
        <v>6557</v>
      </c>
      <c r="CH341" s="20">
        <v>1133</v>
      </c>
      <c r="CI341" s="20">
        <v>437</v>
      </c>
      <c r="CJ341" s="21">
        <f t="shared" ref="CJ341:CJ479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79" si="5223">SUM(CM412:CN412)</f>
        <v>71940</v>
      </c>
      <c r="CP412" s="20">
        <v>14859</v>
      </c>
      <c r="CQ412" s="20">
        <v>855</v>
      </c>
      <c r="CR412" s="21">
        <f t="shared" ref="CR412:CR479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" si="6838">C463-D463-E463</f>
        <v>1778</v>
      </c>
      <c r="X463" s="3">
        <f t="shared" ref="X463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6874">Z464-AC464-AF464</f>
        <v>23</v>
      </c>
      <c r="AJ464">
        <f t="shared" ref="AJ464" si="6875">AA464-AD464-AG464</f>
        <v>10</v>
      </c>
      <c r="AK464">
        <f t="shared" ref="AK464" si="6876">AB464-AE464-AH464</f>
        <v>247</v>
      </c>
      <c r="AS464">
        <f t="shared" ref="AS464" si="6877">BM464-BM463</f>
        <v>6126</v>
      </c>
      <c r="AT464">
        <f t="shared" ref="AT464" si="6878">BN464-BN463</f>
        <v>161</v>
      </c>
      <c r="AU464">
        <f t="shared" ref="AU464" si="6879">AT464/AS464</f>
        <v>2.6281423441070845E-2</v>
      </c>
      <c r="AV464">
        <f t="shared" ref="AV464" si="6880">BU464-BU463</f>
        <v>127</v>
      </c>
      <c r="AW464">
        <f t="shared" ref="AW464" si="6881">BV464-BV463</f>
        <v>6</v>
      </c>
      <c r="AX464">
        <f t="shared" ref="AX464" si="6882">CK464-CK463</f>
        <v>328</v>
      </c>
      <c r="AY464">
        <f t="shared" ref="AY464" si="6883">CL464-CL463</f>
        <v>30</v>
      </c>
      <c r="AZ464">
        <f t="shared" ref="AZ464" si="6884">CC464-CC463</f>
        <v>44</v>
      </c>
      <c r="BA464">
        <f t="shared" ref="BA464" si="6885">CD464-CD463</f>
        <v>-1</v>
      </c>
      <c r="BB464">
        <f t="shared" ref="BB464" si="6886">AW464/AV464</f>
        <v>4.7244094488188976E-2</v>
      </c>
      <c r="BC464">
        <f t="shared" ref="BC464" si="6887">AY464/AX464</f>
        <v>9.1463414634146339E-2</v>
      </c>
      <c r="BD464">
        <f t="shared" ref="BD464" si="6888">BA464/AZ464</f>
        <v>-2.2727272727272728E-2</v>
      </c>
      <c r="BE464">
        <f t="shared" ref="BE464" si="6889">SUM(AT458:AT464)/SUM(AS458:AS464)</f>
        <v>1.9981367856339749E-2</v>
      </c>
      <c r="BF464">
        <f t="shared" ref="BF464" si="6890">SUM(AT451:AT464)/SUM(AS451:AS464)</f>
        <v>2.1446287020376403E-2</v>
      </c>
      <c r="BG464">
        <f t="shared" ref="BG464" si="6891">SUM(AW458:AW464)/SUM(AV458:AV464)</f>
        <v>2.736318407960199E-2</v>
      </c>
      <c r="BH464">
        <f t="shared" ref="BH464" si="6892">SUM(AY458:AY464)/SUM(AX458:AX464)</f>
        <v>6.6208619612742034E-2</v>
      </c>
      <c r="BI464">
        <f t="shared" ref="BI464" si="6893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  <row r="465" spans="1:96" x14ac:dyDescent="0.35">
      <c r="A465" s="14">
        <f t="shared" si="2761"/>
        <v>44371</v>
      </c>
      <c r="B465" s="9">
        <f t="shared" ref="B465" si="6894">BQ465</f>
        <v>1789811</v>
      </c>
      <c r="C465">
        <f t="shared" ref="C465" si="6895">BT465</f>
        <v>373372</v>
      </c>
      <c r="D465">
        <v>365552</v>
      </c>
      <c r="E465" s="9">
        <v>6120</v>
      </c>
      <c r="F465" s="9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6896">-(J465-J464)+L465</f>
        <v>5</v>
      </c>
      <c r="N465" s="7">
        <f t="shared" ref="N465" si="6897">B465-C465</f>
        <v>1416439</v>
      </c>
      <c r="O465" s="4">
        <f t="shared" ref="O465" si="6898">C465/B465</f>
        <v>0.20860973588831447</v>
      </c>
      <c r="R465">
        <f t="shared" ref="R465" si="6899">C465-C464</f>
        <v>62</v>
      </c>
      <c r="S465">
        <f t="shared" ref="S465" si="6900">N465-N464</f>
        <v>945</v>
      </c>
      <c r="T465" s="8">
        <f t="shared" ref="T465" si="6901">R465/V465</f>
        <v>6.1569016881827213E-2</v>
      </c>
      <c r="U465" s="8">
        <f t="shared" ref="U465" si="6902">SUM(R459:R465)/SUM(V459:V465)</f>
        <v>6.9406127486568894E-2</v>
      </c>
      <c r="V465">
        <f t="shared" ref="V465" si="6903">B465-B464</f>
        <v>1007</v>
      </c>
      <c r="W465">
        <f t="shared" ref="W465" si="6904">C465-D465-E465</f>
        <v>1700</v>
      </c>
      <c r="X465" s="3">
        <f t="shared" ref="X465" si="6905">F465/W465</f>
        <v>3.3529411764705884E-2</v>
      </c>
      <c r="Y465">
        <f t="shared" ref="Y465" si="6906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6907">Z465-AC465-AF465</f>
        <v>23</v>
      </c>
      <c r="AJ465">
        <f t="shared" ref="AJ465" si="6908">AA465-AD465-AG465</f>
        <v>10</v>
      </c>
      <c r="AK465">
        <f t="shared" ref="AK465" si="6909">AB465-AE465-AH465</f>
        <v>258</v>
      </c>
      <c r="AS465">
        <f t="shared" ref="AS465" si="6910">BM465-BM464</f>
        <v>5003</v>
      </c>
      <c r="AT465">
        <f t="shared" ref="AT465" si="6911">BN465-BN464</f>
        <v>62</v>
      </c>
      <c r="AU465">
        <f t="shared" ref="AU465" si="6912">AT465/AS465</f>
        <v>1.2392564461323205E-2</v>
      </c>
      <c r="AV465">
        <f t="shared" ref="AV465" si="6913">BU465-BU464</f>
        <v>32</v>
      </c>
      <c r="AW465">
        <f t="shared" ref="AW465" si="6914">BV465-BV464</f>
        <v>-2</v>
      </c>
      <c r="AX465">
        <f t="shared" ref="AX465" si="6915">CK465-CK464</f>
        <v>258</v>
      </c>
      <c r="AY465">
        <f t="shared" ref="AY465" si="6916">CL465-CL464</f>
        <v>14</v>
      </c>
      <c r="AZ465">
        <f t="shared" ref="AZ465" si="6917">CC465-CC464</f>
        <v>33</v>
      </c>
      <c r="BA465">
        <f t="shared" ref="BA465" si="6918">CD465-CD464</f>
        <v>2</v>
      </c>
      <c r="BB465">
        <f t="shared" ref="BB465" si="6919">AW465/AV465</f>
        <v>-6.25E-2</v>
      </c>
      <c r="BC465">
        <f t="shared" ref="BC465" si="6920">AY465/AX465</f>
        <v>5.4263565891472867E-2</v>
      </c>
      <c r="BD465">
        <f t="shared" ref="BD465" si="6921">BA465/AZ465</f>
        <v>6.0606060606060608E-2</v>
      </c>
      <c r="BE465">
        <f t="shared" ref="BE465" si="6922">SUM(AT459:AT465)/SUM(AS459:AS465)</f>
        <v>1.9222833562585969E-2</v>
      </c>
      <c r="BF465">
        <f t="shared" ref="BF465" si="6923">SUM(AT452:AT465)/SUM(AS452:AS465)</f>
        <v>2.1123826008911113E-2</v>
      </c>
      <c r="BG465">
        <f t="shared" ref="BG465" si="6924">SUM(AW459:AW465)/SUM(AV459:AV465)</f>
        <v>2.4258760107816711E-2</v>
      </c>
      <c r="BH465">
        <f t="shared" ref="BH465" si="6925">SUM(AY459:AY465)/SUM(AX459:AX465)</f>
        <v>6.7221510883482716E-2</v>
      </c>
      <c r="BI465">
        <f t="shared" ref="BI465" si="6926">SUM(BA459:BA465)/SUM(AZ459:AZ465)</f>
        <v>3.870967741935484E-2</v>
      </c>
      <c r="BM465" s="20">
        <v>5165865</v>
      </c>
      <c r="BN465" s="20">
        <v>404132</v>
      </c>
      <c r="BO465" s="20">
        <v>1490646</v>
      </c>
      <c r="BP465" s="20">
        <v>299165</v>
      </c>
      <c r="BQ465" s="21">
        <f t="shared" si="2990"/>
        <v>1789811</v>
      </c>
      <c r="BR465" s="20">
        <v>307896</v>
      </c>
      <c r="BS465" s="20">
        <v>65476</v>
      </c>
      <c r="BT465" s="21">
        <f t="shared" si="2991"/>
        <v>373372</v>
      </c>
      <c r="BU465" s="20">
        <v>42551</v>
      </c>
      <c r="BV465" s="20">
        <v>3025</v>
      </c>
      <c r="BW465" s="20">
        <v>9612</v>
      </c>
      <c r="BX465" s="20">
        <v>3504</v>
      </c>
      <c r="BY465" s="21">
        <f t="shared" si="2992"/>
        <v>13116</v>
      </c>
      <c r="BZ465" s="20">
        <v>2229</v>
      </c>
      <c r="CA465" s="20">
        <v>660</v>
      </c>
      <c r="CB465" s="21">
        <f t="shared" si="2993"/>
        <v>2889</v>
      </c>
      <c r="CC465" s="20">
        <v>31282</v>
      </c>
      <c r="CD465" s="20">
        <v>1759</v>
      </c>
      <c r="CE465" s="20">
        <v>5627</v>
      </c>
      <c r="CF465" s="20">
        <v>1899</v>
      </c>
      <c r="CG465" s="21">
        <f t="shared" si="2994"/>
        <v>7526</v>
      </c>
      <c r="CH465" s="20">
        <v>1199</v>
      </c>
      <c r="CI465" s="20">
        <v>466</v>
      </c>
      <c r="CJ465" s="21">
        <f t="shared" si="2995"/>
        <v>1665</v>
      </c>
      <c r="CK465" s="20">
        <v>229169</v>
      </c>
      <c r="CL465" s="20">
        <v>17717</v>
      </c>
      <c r="CM465" s="20">
        <v>69731</v>
      </c>
      <c r="CN465" s="20">
        <v>5433</v>
      </c>
      <c r="CO465" s="21">
        <f t="shared" si="5223"/>
        <v>75164</v>
      </c>
      <c r="CP465" s="20">
        <v>15344</v>
      </c>
      <c r="CQ465" s="20">
        <v>869</v>
      </c>
      <c r="CR465" s="21">
        <f t="shared" si="5224"/>
        <v>16213</v>
      </c>
    </row>
    <row r="466" spans="1:96" x14ac:dyDescent="0.35">
      <c r="A466" s="14">
        <f t="shared" si="2761"/>
        <v>44372</v>
      </c>
      <c r="B466" s="9">
        <f t="shared" ref="B466" si="6927">BQ466</f>
        <v>1790663</v>
      </c>
      <c r="C466">
        <f t="shared" ref="C466" si="6928">BT466</f>
        <v>373428</v>
      </c>
      <c r="D466">
        <v>365656</v>
      </c>
      <c r="E466" s="9">
        <v>6124</v>
      </c>
      <c r="F466" s="9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6929">-(J466-J465)+L466</f>
        <v>4</v>
      </c>
      <c r="N466" s="7">
        <f t="shared" ref="N466" si="6930">B466-C466</f>
        <v>1417235</v>
      </c>
      <c r="O466" s="4">
        <f t="shared" ref="O466" si="6931">C466/B466</f>
        <v>0.20854175241237463</v>
      </c>
      <c r="R466">
        <f t="shared" ref="R466" si="6932">C466-C465</f>
        <v>56</v>
      </c>
      <c r="S466">
        <f t="shared" ref="S466" si="6933">N466-N465</f>
        <v>796</v>
      </c>
      <c r="T466" s="8">
        <f t="shared" ref="T466" si="6934">R466/V466</f>
        <v>6.5727699530516437E-2</v>
      </c>
      <c r="U466" s="8">
        <f t="shared" ref="U466" si="6935">SUM(R460:R466)/SUM(V460:V466)</f>
        <v>7.063479981732379E-2</v>
      </c>
      <c r="V466">
        <f t="shared" ref="V466" si="6936">B466-B465</f>
        <v>852</v>
      </c>
      <c r="W466">
        <f t="shared" ref="W466" si="6937">C466-D466-E466</f>
        <v>1648</v>
      </c>
      <c r="X466" s="3">
        <f t="shared" ref="X466" si="6938">F466/W466</f>
        <v>2.7912621359223302E-2</v>
      </c>
      <c r="Y466">
        <f t="shared" ref="Y466" si="6939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6940">Z466-AC466-AF466</f>
        <v>23</v>
      </c>
      <c r="AJ466">
        <f t="shared" ref="AJ466" si="6941">AA466-AD466-AG466</f>
        <v>9</v>
      </c>
      <c r="AK466">
        <f t="shared" ref="AK466" si="6942">AB466-AE466-AH466</f>
        <v>271</v>
      </c>
      <c r="AS466">
        <f t="shared" ref="AS466" si="6943">BM466-BM465</f>
        <v>3534</v>
      </c>
      <c r="AT466">
        <f t="shared" ref="AT466" si="6944">BN466-BN465</f>
        <v>104</v>
      </c>
      <c r="AU466">
        <f t="shared" ref="AU466" si="6945">AT466/AS466</f>
        <v>2.9428409734012451E-2</v>
      </c>
      <c r="AV466">
        <f t="shared" ref="AV466" si="6946">BU466-BU465</f>
        <v>80</v>
      </c>
      <c r="AW466">
        <f t="shared" ref="AW466" si="6947">BV466-BV465</f>
        <v>4</v>
      </c>
      <c r="AX466">
        <f t="shared" ref="AX466" si="6948">CK466-CK465</f>
        <v>149</v>
      </c>
      <c r="AY466">
        <f t="shared" ref="AY466" si="6949">CL466-CL465</f>
        <v>22</v>
      </c>
      <c r="AZ466">
        <f t="shared" ref="AZ466" si="6950">CC466-CC465</f>
        <v>16</v>
      </c>
      <c r="BA466">
        <f t="shared" ref="BA466" si="6951">CD466-CD465</f>
        <v>-3</v>
      </c>
      <c r="BB466">
        <f t="shared" ref="BB466" si="6952">AW466/AV466</f>
        <v>0.05</v>
      </c>
      <c r="BC466">
        <f t="shared" ref="BC466" si="6953">AY466/AX466</f>
        <v>0.1476510067114094</v>
      </c>
      <c r="BD466">
        <f t="shared" ref="BD466" si="6954">BA466/AZ466</f>
        <v>-0.1875</v>
      </c>
      <c r="BE466">
        <f t="shared" ref="BE466" si="6955">SUM(AT460:AT466)/SUM(AS460:AS466)</f>
        <v>2.1417515568194091E-2</v>
      </c>
      <c r="BF466">
        <f t="shared" ref="BF466" si="6956">SUM(AT453:AT466)/SUM(AS453:AS466)</f>
        <v>2.2150233506544759E-2</v>
      </c>
      <c r="BG466">
        <f t="shared" ref="BG466" si="6957">SUM(AW460:AW466)/SUM(AV460:AV466)</f>
        <v>1.4669926650366748E-2</v>
      </c>
      <c r="BH466">
        <f t="shared" ref="BH466" si="6958">SUM(AY460:AY466)/SUM(AX460:AX466)</f>
        <v>7.9840319361277445E-2</v>
      </c>
      <c r="BI466">
        <f t="shared" ref="BI466" si="6959">SUM(BA460:BA466)/SUM(AZ460:AZ466)</f>
        <v>2.1428571428571429E-2</v>
      </c>
      <c r="BM466" s="20">
        <v>5169399</v>
      </c>
      <c r="BN466" s="20">
        <v>404236</v>
      </c>
      <c r="BO466" s="20">
        <v>1491388</v>
      </c>
      <c r="BP466" s="20">
        <v>299275</v>
      </c>
      <c r="BQ466" s="21">
        <f t="shared" si="2990"/>
        <v>1790663</v>
      </c>
      <c r="BR466" s="20">
        <v>307948</v>
      </c>
      <c r="BS466" s="20">
        <v>65480</v>
      </c>
      <c r="BT466" s="21">
        <f t="shared" si="2991"/>
        <v>373428</v>
      </c>
      <c r="BU466" s="20">
        <v>42631</v>
      </c>
      <c r="BV466" s="20">
        <v>3029</v>
      </c>
      <c r="BW466" s="20">
        <v>9616</v>
      </c>
      <c r="BX466" s="20">
        <v>3506</v>
      </c>
      <c r="BY466" s="21">
        <f t="shared" si="2992"/>
        <v>13122</v>
      </c>
      <c r="BZ466" s="20">
        <v>2228</v>
      </c>
      <c r="CA466" s="20">
        <v>661</v>
      </c>
      <c r="CB466" s="21">
        <f t="shared" si="2993"/>
        <v>2889</v>
      </c>
      <c r="CC466" s="20">
        <v>31298</v>
      </c>
      <c r="CD466" s="20">
        <v>1756</v>
      </c>
      <c r="CE466" s="20">
        <v>5631</v>
      </c>
      <c r="CF466" s="20">
        <v>1899</v>
      </c>
      <c r="CG466" s="21">
        <f t="shared" si="2994"/>
        <v>7530</v>
      </c>
      <c r="CH466" s="20">
        <v>1199</v>
      </c>
      <c r="CI466" s="20">
        <v>466</v>
      </c>
      <c r="CJ466" s="21">
        <f t="shared" si="2995"/>
        <v>1665</v>
      </c>
      <c r="CK466" s="20">
        <v>229318</v>
      </c>
      <c r="CL466" s="20">
        <v>17739</v>
      </c>
      <c r="CM466" s="20">
        <v>69786</v>
      </c>
      <c r="CN466" s="20">
        <v>5431</v>
      </c>
      <c r="CO466" s="21">
        <f t="shared" si="5223"/>
        <v>75217</v>
      </c>
      <c r="CP466" s="20">
        <v>15361</v>
      </c>
      <c r="CQ466" s="20">
        <v>869</v>
      </c>
      <c r="CR466" s="21">
        <f t="shared" si="5224"/>
        <v>16230</v>
      </c>
    </row>
    <row r="467" spans="1:96" x14ac:dyDescent="0.35">
      <c r="A467" s="14">
        <f t="shared" si="2761"/>
        <v>44373</v>
      </c>
      <c r="B467" s="9">
        <f t="shared" ref="B467" si="6960">BQ467</f>
        <v>1791932</v>
      </c>
      <c r="C467">
        <f t="shared" ref="C467" si="6961">BT467</f>
        <v>373519</v>
      </c>
      <c r="D467">
        <v>365744</v>
      </c>
      <c r="E467" s="9">
        <v>6125</v>
      </c>
      <c r="F467" s="9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6962">-(J467-J466)+L467</f>
        <v>5</v>
      </c>
      <c r="N467" s="7">
        <f t="shared" ref="N467" si="6963">B467-C467</f>
        <v>1418413</v>
      </c>
      <c r="O467" s="4">
        <f t="shared" ref="O467" si="6964">C467/B467</f>
        <v>0.20844485170196189</v>
      </c>
      <c r="R467">
        <f t="shared" ref="R467" si="6965">C467-C466</f>
        <v>91</v>
      </c>
      <c r="S467">
        <f t="shared" ref="S467" si="6966">N467-N466</f>
        <v>1178</v>
      </c>
      <c r="T467" s="8">
        <f t="shared" ref="T467" si="6967">R467/V467</f>
        <v>7.1710007880220653E-2</v>
      </c>
      <c r="U467" s="8">
        <f t="shared" ref="U467" si="6968">SUM(R461:R467)/SUM(V461:V467)</f>
        <v>7.0289427052569409E-2</v>
      </c>
      <c r="V467">
        <f t="shared" ref="V467" si="6969">B467-B466</f>
        <v>1269</v>
      </c>
      <c r="W467">
        <f t="shared" ref="W467" si="6970">C467-D467-E467</f>
        <v>1650</v>
      </c>
      <c r="X467" s="3">
        <f t="shared" ref="X467" si="6971">F467/W467</f>
        <v>3.3939393939393943E-2</v>
      </c>
      <c r="Y467">
        <f t="shared" ref="Y467" si="6972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6973">Z467-AC467-AF467</f>
        <v>21</v>
      </c>
      <c r="AJ467">
        <f t="shared" ref="AJ467" si="6974">AA467-AD467-AG467</f>
        <v>9</v>
      </c>
      <c r="AK467">
        <f t="shared" ref="AK467" si="6975">AB467-AE467-AH467</f>
        <v>282</v>
      </c>
      <c r="AS467">
        <f t="shared" ref="AS467" si="6976">BM467-BM466</f>
        <v>6492</v>
      </c>
      <c r="AT467">
        <f t="shared" ref="AT467" si="6977">BN467-BN466</f>
        <v>66</v>
      </c>
      <c r="AU467">
        <f t="shared" ref="AU467" si="6978">AT467/AS467</f>
        <v>1.0166358595194085E-2</v>
      </c>
      <c r="AV467">
        <f t="shared" ref="AV467" si="6979">BU467-BU466</f>
        <v>127</v>
      </c>
      <c r="AW467">
        <f t="shared" ref="AW467" si="6980">BV467-BV466</f>
        <v>-2</v>
      </c>
      <c r="AX467">
        <f t="shared" ref="AX467" si="6981">CK467-CK466</f>
        <v>850</v>
      </c>
      <c r="AY467">
        <f t="shared" ref="AY467" si="6982">CL467-CL466</f>
        <v>17</v>
      </c>
      <c r="AZ467">
        <f t="shared" ref="AZ467" si="6983">CC467-CC466</f>
        <v>22</v>
      </c>
      <c r="BA467">
        <f t="shared" ref="BA467" si="6984">CD467-CD466</f>
        <v>3</v>
      </c>
      <c r="BB467">
        <f t="shared" ref="BB467" si="6985">AW467/AV467</f>
        <v>-1.5748031496062992E-2</v>
      </c>
      <c r="BC467">
        <f t="shared" ref="BC467" si="6986">AY467/AX467</f>
        <v>0.02</v>
      </c>
      <c r="BD467">
        <f t="shared" ref="BD467" si="6987">BA467/AZ467</f>
        <v>0.13636363636363635</v>
      </c>
      <c r="BE467">
        <f t="shared" ref="BE467" si="6988">SUM(AT461:AT467)/SUM(AS461:AS467)</f>
        <v>1.9581572709471296E-2</v>
      </c>
      <c r="BF467">
        <f t="shared" ref="BF467" si="6989">SUM(AT454:AT467)/SUM(AS454:AS467)</f>
        <v>2.0440566920711323E-2</v>
      </c>
      <c r="BG467">
        <f t="shared" ref="BG467" si="6990">SUM(AW461:AW467)/SUM(AV461:AV467)</f>
        <v>1.3986013986013986E-2</v>
      </c>
      <c r="BH467">
        <f t="shared" ref="BH467" si="6991">SUM(AY461:AY467)/SUM(AX461:AX467)</f>
        <v>6.1255742725880552E-2</v>
      </c>
      <c r="BI467">
        <f t="shared" ref="BI467" si="6992">SUM(BA461:BA467)/SUM(AZ461:AZ467)</f>
        <v>2.7777777777777776E-2</v>
      </c>
      <c r="BM467" s="20">
        <v>5175891</v>
      </c>
      <c r="BN467" s="20">
        <v>404302</v>
      </c>
      <c r="BO467" s="20">
        <v>1492455</v>
      </c>
      <c r="BP467" s="20">
        <v>299477</v>
      </c>
      <c r="BQ467" s="21">
        <f t="shared" si="2990"/>
        <v>1791932</v>
      </c>
      <c r="BR467" s="20">
        <v>308025</v>
      </c>
      <c r="BS467" s="20">
        <v>65494</v>
      </c>
      <c r="BT467" s="21">
        <f t="shared" si="2991"/>
        <v>373519</v>
      </c>
      <c r="BU467" s="20">
        <v>42758</v>
      </c>
      <c r="BV467" s="20">
        <v>3027</v>
      </c>
      <c r="BW467" s="20">
        <v>9614</v>
      </c>
      <c r="BX467" s="20">
        <v>3509</v>
      </c>
      <c r="BY467" s="21">
        <f t="shared" si="2992"/>
        <v>13123</v>
      </c>
      <c r="BZ467" s="20">
        <v>2228</v>
      </c>
      <c r="CA467" s="20">
        <v>661</v>
      </c>
      <c r="CB467" s="21">
        <f t="shared" si="2993"/>
        <v>2889</v>
      </c>
      <c r="CC467" s="20">
        <v>31320</v>
      </c>
      <c r="CD467" s="20">
        <v>1759</v>
      </c>
      <c r="CE467" s="20">
        <v>5637</v>
      </c>
      <c r="CF467" s="20">
        <v>1899</v>
      </c>
      <c r="CG467" s="21">
        <f t="shared" si="2994"/>
        <v>7536</v>
      </c>
      <c r="CH467" s="20">
        <v>1199</v>
      </c>
      <c r="CI467" s="20">
        <v>466</v>
      </c>
      <c r="CJ467" s="21">
        <f t="shared" si="2995"/>
        <v>1665</v>
      </c>
      <c r="CK467" s="20">
        <v>230168</v>
      </c>
      <c r="CL467" s="20">
        <v>17756</v>
      </c>
      <c r="CM467" s="20">
        <v>69786</v>
      </c>
      <c r="CN467" s="20">
        <v>5504</v>
      </c>
      <c r="CO467" s="21">
        <f t="shared" si="5223"/>
        <v>75290</v>
      </c>
      <c r="CP467" s="20">
        <v>15379</v>
      </c>
      <c r="CQ467" s="20">
        <v>870</v>
      </c>
      <c r="CR467" s="21">
        <f t="shared" si="5224"/>
        <v>16249</v>
      </c>
    </row>
    <row r="468" spans="1:96" x14ac:dyDescent="0.35">
      <c r="A468" s="14">
        <f t="shared" si="2761"/>
        <v>44374</v>
      </c>
      <c r="B468" s="9">
        <f t="shared" ref="B468" si="6993">BQ468</f>
        <v>1792539</v>
      </c>
      <c r="C468">
        <f t="shared" ref="C468" si="6994">BT468</f>
        <v>373568</v>
      </c>
      <c r="D468">
        <v>365780</v>
      </c>
      <c r="E468" s="9">
        <v>6131</v>
      </c>
      <c r="F468" s="9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6995">-(J468-J467)+L468</f>
        <v>2</v>
      </c>
      <c r="N468" s="7">
        <f t="shared" ref="N468" si="6996">B468-C468</f>
        <v>1418971</v>
      </c>
      <c r="O468" s="4">
        <f t="shared" ref="O468" si="6997">C468/B468</f>
        <v>0.20840160241980787</v>
      </c>
      <c r="R468">
        <f t="shared" ref="R468" si="6998">C468-C467</f>
        <v>49</v>
      </c>
      <c r="S468">
        <f t="shared" ref="S468" si="6999">N468-N467</f>
        <v>558</v>
      </c>
      <c r="T468" s="8">
        <f t="shared" ref="T468" si="7000">R468/V468</f>
        <v>8.0724876441515644E-2</v>
      </c>
      <c r="U468" s="8">
        <f t="shared" ref="U468" si="7001">SUM(R462:R468)/SUM(V462:V468)</f>
        <v>7.1189534529966542E-2</v>
      </c>
      <c r="V468">
        <f t="shared" ref="V468" si="7002">B468-B467</f>
        <v>607</v>
      </c>
      <c r="W468">
        <f t="shared" ref="W468" si="7003">C468-D468-E468</f>
        <v>1657</v>
      </c>
      <c r="X468" s="3">
        <f t="shared" ref="X468" si="7004">F468/W468</f>
        <v>3.8020519010259504E-2</v>
      </c>
      <c r="Y468">
        <f t="shared" ref="Y468" si="7005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7006">Z468-AC468-AF468</f>
        <v>21</v>
      </c>
      <c r="AJ468">
        <f t="shared" ref="AJ468" si="7007">AA468-AD468-AG468</f>
        <v>9</v>
      </c>
      <c r="AK468">
        <f t="shared" ref="AK468" si="7008">AB468-AE468-AH468</f>
        <v>302</v>
      </c>
      <c r="AS468">
        <f t="shared" ref="AS468" si="7009">BM468-BM467</f>
        <v>1872</v>
      </c>
      <c r="AT468">
        <f t="shared" ref="AT468" si="7010">BN468-BN467</f>
        <v>111</v>
      </c>
      <c r="AU468">
        <f t="shared" ref="AU468" si="7011">AT468/AS468</f>
        <v>5.9294871794871792E-2</v>
      </c>
      <c r="AV468">
        <f t="shared" ref="AV468" si="7012">BU468-BU467</f>
        <v>10</v>
      </c>
      <c r="AW468">
        <f t="shared" ref="AW468" si="7013">BV468-BV467</f>
        <v>1</v>
      </c>
      <c r="AX468">
        <f t="shared" ref="AX468" si="7014">CK468-CK467</f>
        <v>196</v>
      </c>
      <c r="AY468">
        <f t="shared" ref="AY468" si="7015">CL468-CL467</f>
        <v>17</v>
      </c>
      <c r="AZ468">
        <f t="shared" ref="AZ468" si="7016">CC468-CC467</f>
        <v>8</v>
      </c>
      <c r="BA468">
        <f t="shared" ref="BA468" si="7017">CD468-CD467</f>
        <v>1</v>
      </c>
      <c r="BB468">
        <f t="shared" ref="BB468" si="7018">AW468/AV468</f>
        <v>0.1</v>
      </c>
      <c r="BC468">
        <f t="shared" ref="BC468" si="7019">AY468/AX468</f>
        <v>8.673469387755102E-2</v>
      </c>
      <c r="BD468">
        <f t="shared" ref="BD468" si="7020">BA468/AZ468</f>
        <v>0.125</v>
      </c>
      <c r="BE468">
        <f t="shared" ref="BE468" si="7021">SUM(AT462:AT468)/SUM(AS462:AS468)</f>
        <v>2.1847315850774714E-2</v>
      </c>
      <c r="BF468">
        <f t="shared" ref="BF468" si="7022">SUM(AT455:AT468)/SUM(AS455:AS468)</f>
        <v>2.1764109496451505E-2</v>
      </c>
      <c r="BG468">
        <f t="shared" ref="BG468" si="7023">SUM(AW462:AW468)/SUM(AV462:AV468)</f>
        <v>2.336448598130841E-2</v>
      </c>
      <c r="BH468">
        <f t="shared" ref="BH468" si="7024">SUM(AY462:AY468)/SUM(AX462:AX468)</f>
        <v>5.8361942128494361E-2</v>
      </c>
      <c r="BI468">
        <f t="shared" ref="BI468" si="7025">SUM(BA462:BA468)/SUM(AZ462:AZ468)</f>
        <v>2.6845637583892617E-2</v>
      </c>
      <c r="BM468" s="20">
        <v>5177763</v>
      </c>
      <c r="BN468" s="20">
        <v>404413</v>
      </c>
      <c r="BO468" s="20">
        <v>1493026</v>
      </c>
      <c r="BP468" s="20">
        <v>299513</v>
      </c>
      <c r="BQ468" s="21">
        <f t="shared" si="2990"/>
        <v>1792539</v>
      </c>
      <c r="BR468" s="20">
        <v>308066</v>
      </c>
      <c r="BS468" s="20">
        <v>65502</v>
      </c>
      <c r="BT468" s="21">
        <f t="shared" si="2991"/>
        <v>373568</v>
      </c>
      <c r="BU468" s="20">
        <v>42768</v>
      </c>
      <c r="BV468" s="20">
        <v>3028</v>
      </c>
      <c r="BW468" s="20">
        <v>9618</v>
      </c>
      <c r="BX468" s="20">
        <v>3508</v>
      </c>
      <c r="BY468" s="21">
        <f t="shared" si="2992"/>
        <v>13126</v>
      </c>
      <c r="BZ468" s="20">
        <v>2229</v>
      </c>
      <c r="CA468" s="20">
        <v>661</v>
      </c>
      <c r="CB468" s="21">
        <f t="shared" si="2993"/>
        <v>2890</v>
      </c>
      <c r="CC468" s="20">
        <v>31328</v>
      </c>
      <c r="CD468" s="20">
        <v>1760</v>
      </c>
      <c r="CE468" s="20">
        <v>5636</v>
      </c>
      <c r="CF468" s="20">
        <v>1900</v>
      </c>
      <c r="CG468" s="21">
        <f t="shared" si="2994"/>
        <v>7536</v>
      </c>
      <c r="CH468" s="20">
        <v>1200</v>
      </c>
      <c r="CI468" s="20">
        <v>466</v>
      </c>
      <c r="CJ468" s="21">
        <f t="shared" si="2995"/>
        <v>1666</v>
      </c>
      <c r="CK468" s="20">
        <v>230364</v>
      </c>
      <c r="CL468" s="20">
        <v>17773</v>
      </c>
      <c r="CM468" s="20">
        <v>69851</v>
      </c>
      <c r="CN468" s="20">
        <v>5506</v>
      </c>
      <c r="CO468" s="21">
        <f t="shared" si="5223"/>
        <v>75357</v>
      </c>
      <c r="CP468" s="20">
        <v>15390</v>
      </c>
      <c r="CQ468" s="20">
        <v>870</v>
      </c>
      <c r="CR468" s="21">
        <f t="shared" si="5224"/>
        <v>16260</v>
      </c>
    </row>
    <row r="469" spans="1:96" x14ac:dyDescent="0.35">
      <c r="A469" s="14">
        <f t="shared" si="2761"/>
        <v>44375</v>
      </c>
      <c r="B469" s="9">
        <f t="shared" ref="B469" si="7026">BQ469</f>
        <v>1793110</v>
      </c>
      <c r="C469">
        <f t="shared" ref="C469" si="7027">BT469</f>
        <v>373613</v>
      </c>
      <c r="D469">
        <v>365821</v>
      </c>
      <c r="E469" s="9">
        <v>6133</v>
      </c>
      <c r="F469" s="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7028">-(J469-J468)+L469</f>
        <v>2</v>
      </c>
      <c r="N469" s="7">
        <f t="shared" ref="N469" si="7029">B469-C469</f>
        <v>1419497</v>
      </c>
      <c r="O469" s="4">
        <f t="shared" ref="O469" si="7030">C469/B469</f>
        <v>0.20836033483723809</v>
      </c>
      <c r="R469">
        <f t="shared" ref="R469" si="7031">C469-C468</f>
        <v>45</v>
      </c>
      <c r="S469">
        <f t="shared" ref="S469" si="7032">N469-N468</f>
        <v>526</v>
      </c>
      <c r="T469" s="8">
        <f t="shared" ref="T469" si="7033">R469/V469</f>
        <v>7.8809106830122586E-2</v>
      </c>
      <c r="U469" s="8">
        <f t="shared" ref="U469" si="7034">SUM(R463:R469)/SUM(V463:V469)</f>
        <v>7.243551289742052E-2</v>
      </c>
      <c r="V469">
        <f t="shared" ref="V469" si="7035">B469-B468</f>
        <v>571</v>
      </c>
      <c r="W469">
        <f t="shared" ref="W469" si="7036">C469-D469-E469</f>
        <v>1659</v>
      </c>
      <c r="X469" s="3">
        <f t="shared" ref="X469" si="7037">F469/W469</f>
        <v>4.0385774562989751E-2</v>
      </c>
      <c r="Y469">
        <f t="shared" ref="Y469" si="7038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7039">Z469-AC469-AF469</f>
        <v>22</v>
      </c>
      <c r="AJ469">
        <f t="shared" ref="AJ469" si="7040">AA469-AD469-AG469</f>
        <v>10</v>
      </c>
      <c r="AK469">
        <f t="shared" ref="AK469" si="7041">AB469-AE469-AH469</f>
        <v>308</v>
      </c>
      <c r="AS469">
        <f t="shared" ref="AS469" si="7042">BM469-BM468</f>
        <v>1921</v>
      </c>
      <c r="AT469">
        <f t="shared" ref="AT469" si="7043">BN469-BN468</f>
        <v>33</v>
      </c>
      <c r="AU469">
        <f t="shared" ref="AU469" si="7044">AT469/AS469</f>
        <v>1.7178552837064029E-2</v>
      </c>
      <c r="AV469">
        <f t="shared" ref="AV469" si="7045">BU469-BU468</f>
        <v>6</v>
      </c>
      <c r="AW469">
        <f t="shared" ref="AW469" si="7046">BV469-BV468</f>
        <v>2</v>
      </c>
      <c r="AX469">
        <f t="shared" ref="AX469" si="7047">CK469-CK468</f>
        <v>87</v>
      </c>
      <c r="AY469">
        <f t="shared" ref="AY469" si="7048">CL469-CL468</f>
        <v>7</v>
      </c>
      <c r="AZ469">
        <f t="shared" ref="AZ469" si="7049">CC469-CC468</f>
        <v>7</v>
      </c>
      <c r="BA469">
        <f t="shared" ref="BA469" si="7050">CD469-CD468</f>
        <v>-1</v>
      </c>
      <c r="BB469">
        <f t="shared" ref="BB469" si="7051">AW469/AV469</f>
        <v>0.33333333333333331</v>
      </c>
      <c r="BC469">
        <f t="shared" ref="BC469" si="7052">AY469/AX469</f>
        <v>8.0459770114942528E-2</v>
      </c>
      <c r="BD469">
        <f t="shared" ref="BD469" si="7053">BA469/AZ469</f>
        <v>-0.14285714285714285</v>
      </c>
      <c r="BE469">
        <f t="shared" ref="BE469" si="7054">SUM(AT463:AT469)/SUM(AS463:AS469)</f>
        <v>2.134918401800788E-2</v>
      </c>
      <c r="BF469">
        <f t="shared" ref="BF469" si="7055">SUM(AT456:AT469)/SUM(AS456:AS469)</f>
        <v>2.1290672819190445E-2</v>
      </c>
      <c r="BG469">
        <f t="shared" ref="BG469" si="7056">SUM(AW463:AW469)/SUM(AV463:AV469)</f>
        <v>1.8604651162790697E-2</v>
      </c>
      <c r="BH469">
        <f t="shared" ref="BH469" si="7057">SUM(AY463:AY469)/SUM(AX463:AX469)</f>
        <v>5.7225994180407372E-2</v>
      </c>
      <c r="BI469">
        <f t="shared" ref="BI469" si="7058">SUM(BA463:BA469)/SUM(AZ463:AZ469)</f>
        <v>2.6143790849673203E-2</v>
      </c>
      <c r="BM469" s="20">
        <v>5179684</v>
      </c>
      <c r="BN469" s="20">
        <v>404446</v>
      </c>
      <c r="BO469" s="20">
        <v>1493587</v>
      </c>
      <c r="BP469" s="20">
        <v>299523</v>
      </c>
      <c r="BQ469" s="21">
        <f t="shared" si="2990"/>
        <v>1793110</v>
      </c>
      <c r="BR469" s="20">
        <v>308108</v>
      </c>
      <c r="BS469" s="20">
        <v>65505</v>
      </c>
      <c r="BT469" s="21">
        <f t="shared" si="2991"/>
        <v>373613</v>
      </c>
      <c r="BU469" s="20">
        <v>42774</v>
      </c>
      <c r="BV469" s="20">
        <v>3030</v>
      </c>
      <c r="BW469" s="20">
        <v>9620</v>
      </c>
      <c r="BX469" s="20">
        <v>3507</v>
      </c>
      <c r="BY469" s="21">
        <f t="shared" si="2992"/>
        <v>13127</v>
      </c>
      <c r="BZ469" s="20">
        <v>2229</v>
      </c>
      <c r="CA469" s="20">
        <v>661</v>
      </c>
      <c r="CB469" s="21">
        <f t="shared" si="2993"/>
        <v>2890</v>
      </c>
      <c r="CC469" s="20">
        <v>31335</v>
      </c>
      <c r="CD469" s="20">
        <v>1759</v>
      </c>
      <c r="CE469" s="20">
        <v>5637</v>
      </c>
      <c r="CF469" s="20">
        <v>1899</v>
      </c>
      <c r="CG469" s="21">
        <f t="shared" si="2994"/>
        <v>7536</v>
      </c>
      <c r="CH469" s="20">
        <v>1201</v>
      </c>
      <c r="CI469" s="20">
        <v>466</v>
      </c>
      <c r="CJ469" s="21">
        <f t="shared" si="2995"/>
        <v>1667</v>
      </c>
      <c r="CK469" s="20">
        <v>230451</v>
      </c>
      <c r="CL469" s="20">
        <v>17780</v>
      </c>
      <c r="CM469" s="20">
        <v>69862</v>
      </c>
      <c r="CN469" s="20">
        <v>5510</v>
      </c>
      <c r="CO469" s="21">
        <f t="shared" si="5223"/>
        <v>75372</v>
      </c>
      <c r="CP469" s="20">
        <v>15394</v>
      </c>
      <c r="CQ469" s="20">
        <v>871</v>
      </c>
      <c r="CR469" s="21">
        <f t="shared" si="5224"/>
        <v>16265</v>
      </c>
    </row>
    <row r="470" spans="1:96" x14ac:dyDescent="0.35">
      <c r="A470" s="14">
        <f t="shared" si="2761"/>
        <v>44376</v>
      </c>
      <c r="B470" s="9">
        <f t="shared" ref="B470" si="7059">BQ470</f>
        <v>1794228</v>
      </c>
      <c r="C470">
        <f t="shared" ref="C470" si="7060">BT470</f>
        <v>373706</v>
      </c>
      <c r="D470">
        <v>365848</v>
      </c>
      <c r="E470" s="9">
        <v>6133</v>
      </c>
      <c r="F470" s="9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7061">-(J470-J469)+L470</f>
        <v>4</v>
      </c>
      <c r="N470" s="7">
        <f t="shared" ref="N470" si="7062">B470-C470</f>
        <v>1420522</v>
      </c>
      <c r="O470" s="4">
        <f t="shared" ref="O470" si="7063">C470/B470</f>
        <v>0.20828233647005842</v>
      </c>
      <c r="R470">
        <f t="shared" ref="R470" si="7064">C470-C469</f>
        <v>93</v>
      </c>
      <c r="S470">
        <f t="shared" ref="S470" si="7065">N470-N469</f>
        <v>1025</v>
      </c>
      <c r="T470" s="8">
        <f t="shared" ref="T470" si="7066">R470/V470</f>
        <v>8.3184257602862258E-2</v>
      </c>
      <c r="U470" s="8">
        <f t="shared" ref="U470" si="7067">SUM(R464:R470)/SUM(V464:V470)</f>
        <v>7.4755606670500283E-2</v>
      </c>
      <c r="V470">
        <f t="shared" ref="V470" si="7068">B470-B469</f>
        <v>1118</v>
      </c>
      <c r="W470">
        <f t="shared" ref="W470" si="7069">C470-D470-E470</f>
        <v>1725</v>
      </c>
      <c r="X470" s="3">
        <f t="shared" ref="X470" si="7070">F470/W470</f>
        <v>3.826086956521739E-2</v>
      </c>
      <c r="Y470">
        <f t="shared" ref="Y470" si="7071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7072">Z470-AC470-AF470</f>
        <v>21</v>
      </c>
      <c r="AJ470">
        <f t="shared" ref="AJ470" si="7073">AA470-AD470-AG470</f>
        <v>11</v>
      </c>
      <c r="AK470">
        <f t="shared" ref="AK470" si="7074">AB470-AE470-AH470</f>
        <v>310</v>
      </c>
      <c r="AS470">
        <f t="shared" ref="AS470" si="7075">BM470-BM469</f>
        <v>5282</v>
      </c>
      <c r="AT470">
        <f t="shared" ref="AT470" si="7076">BN470-BN469</f>
        <v>99</v>
      </c>
      <c r="AU470">
        <f t="shared" ref="AU470" si="7077">AT470/AS470</f>
        <v>1.8742900416508897E-2</v>
      </c>
      <c r="AV470">
        <f t="shared" ref="AV470" si="7078">BU470-BU469</f>
        <v>114</v>
      </c>
      <c r="AW470">
        <f t="shared" ref="AW470" si="7079">BV470-BV469</f>
        <v>1</v>
      </c>
      <c r="AX470">
        <f t="shared" ref="AX470" si="7080">CK470-CK469</f>
        <v>217</v>
      </c>
      <c r="AY470">
        <f t="shared" ref="AY470" si="7081">CL470-CL469</f>
        <v>20</v>
      </c>
      <c r="AZ470">
        <f t="shared" ref="AZ470" si="7082">CC470-CC469</f>
        <v>21</v>
      </c>
      <c r="BA470">
        <f t="shared" ref="BA470" si="7083">CD470-CD469</f>
        <v>1</v>
      </c>
      <c r="BB470">
        <f t="shared" ref="BB470" si="7084">AW470/AV470</f>
        <v>8.771929824561403E-3</v>
      </c>
      <c r="BC470">
        <f t="shared" ref="BC470" si="7085">AY470/AX470</f>
        <v>9.2165898617511524E-2</v>
      </c>
      <c r="BD470">
        <f t="shared" ref="BD470" si="7086">BA470/AZ470</f>
        <v>4.7619047619047616E-2</v>
      </c>
      <c r="BE470">
        <f t="shared" ref="BE470" si="7087">SUM(AT464:AT470)/SUM(AS464:AS470)</f>
        <v>2.103870327489249E-2</v>
      </c>
      <c r="BF470">
        <f t="shared" ref="BF470" si="7088">SUM(AT457:AT470)/SUM(AS457:AS470)</f>
        <v>1.9745699326851159E-2</v>
      </c>
      <c r="BG470">
        <f t="shared" ref="BG470" si="7089">SUM(AW464:AW470)/SUM(AV464:AV470)</f>
        <v>2.0161290322580645E-2</v>
      </c>
      <c r="BH470">
        <f t="shared" ref="BH470" si="7090">SUM(AY464:AY470)/SUM(AX464:AX470)</f>
        <v>6.0911270983213431E-2</v>
      </c>
      <c r="BI470">
        <f t="shared" ref="BI470" si="7091">SUM(BA464:BA470)/SUM(AZ464:AZ470)</f>
        <v>1.3245033112582781E-2</v>
      </c>
      <c r="BM470" s="20">
        <v>5184966</v>
      </c>
      <c r="BN470" s="20">
        <v>404545</v>
      </c>
      <c r="BO470" s="20">
        <v>1494456</v>
      </c>
      <c r="BP470" s="20">
        <v>299772</v>
      </c>
      <c r="BQ470" s="21">
        <f t="shared" si="2990"/>
        <v>1794228</v>
      </c>
      <c r="BR470" s="20">
        <v>308190</v>
      </c>
      <c r="BS470" s="20">
        <v>65516</v>
      </c>
      <c r="BT470" s="21">
        <f t="shared" si="2991"/>
        <v>373706</v>
      </c>
      <c r="BU470" s="20">
        <v>42888</v>
      </c>
      <c r="BV470" s="20">
        <v>3031</v>
      </c>
      <c r="BW470" s="20">
        <v>9628</v>
      </c>
      <c r="BX470" s="20">
        <v>3511</v>
      </c>
      <c r="BY470" s="21">
        <f t="shared" si="2992"/>
        <v>13139</v>
      </c>
      <c r="BZ470" s="20">
        <v>2229</v>
      </c>
      <c r="CA470" s="20">
        <v>661</v>
      </c>
      <c r="CB470" s="21">
        <f t="shared" si="2993"/>
        <v>2890</v>
      </c>
      <c r="CC470" s="20">
        <v>31356</v>
      </c>
      <c r="CD470" s="20">
        <v>1760</v>
      </c>
      <c r="CE470" s="20">
        <v>5641</v>
      </c>
      <c r="CF470" s="20">
        <v>1902</v>
      </c>
      <c r="CG470" s="21">
        <f t="shared" si="2994"/>
        <v>7543</v>
      </c>
      <c r="CH470" s="20">
        <v>1201</v>
      </c>
      <c r="CI470" s="20">
        <v>466</v>
      </c>
      <c r="CJ470" s="21">
        <f t="shared" si="2995"/>
        <v>1667</v>
      </c>
      <c r="CK470" s="20">
        <v>230668</v>
      </c>
      <c r="CL470" s="20">
        <v>17800</v>
      </c>
      <c r="CM470" s="20">
        <v>69899</v>
      </c>
      <c r="CN470" s="20">
        <v>5527</v>
      </c>
      <c r="CO470" s="21">
        <f t="shared" si="5223"/>
        <v>75426</v>
      </c>
      <c r="CP470" s="20">
        <v>15411</v>
      </c>
      <c r="CQ470" s="20">
        <v>871</v>
      </c>
      <c r="CR470" s="21">
        <f t="shared" si="5224"/>
        <v>16282</v>
      </c>
    </row>
    <row r="471" spans="1:96" x14ac:dyDescent="0.35">
      <c r="A471" s="14">
        <f t="shared" si="2761"/>
        <v>44377</v>
      </c>
      <c r="B471" s="9">
        <f t="shared" ref="B471" si="7092">BQ471</f>
        <v>1795400</v>
      </c>
      <c r="C471">
        <f t="shared" ref="C471" si="7093">BT471</f>
        <v>373823</v>
      </c>
      <c r="D471">
        <v>365989</v>
      </c>
      <c r="E471" s="9">
        <v>6134</v>
      </c>
      <c r="F471" s="9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7094">-(J471-J470)+L471</f>
        <v>3</v>
      </c>
      <c r="N471" s="7">
        <f t="shared" ref="N471" si="7095">B471-C471</f>
        <v>1421577</v>
      </c>
      <c r="O471" s="4">
        <f t="shared" ref="O471" si="7096">C471/B471</f>
        <v>0.20821154060376518</v>
      </c>
      <c r="R471">
        <f t="shared" ref="R471" si="7097">C471-C470</f>
        <v>117</v>
      </c>
      <c r="S471">
        <f t="shared" ref="S471" si="7098">N471-N470</f>
        <v>1055</v>
      </c>
      <c r="T471" s="8">
        <f t="shared" ref="T471" si="7099">R471/V471</f>
        <v>9.9829351535836178E-2</v>
      </c>
      <c r="U471" s="8">
        <f t="shared" ref="U471" si="7100">SUM(R465:R471)/SUM(V465:V471)</f>
        <v>7.7774408732565192E-2</v>
      </c>
      <c r="V471">
        <f t="shared" ref="V471" si="7101">B471-B470</f>
        <v>1172</v>
      </c>
      <c r="W471">
        <f t="shared" ref="W471" si="7102">C471-D471-E471</f>
        <v>1700</v>
      </c>
      <c r="X471" s="3">
        <f t="shared" ref="X471" si="7103">F471/W471</f>
        <v>4.1176470588235294E-2</v>
      </c>
      <c r="Y471">
        <f t="shared" ref="Y471" si="7104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7105">Z471-AC471-AF471</f>
        <v>20</v>
      </c>
      <c r="AJ471">
        <f t="shared" ref="AJ471" si="7106">AA471-AD471-AG471</f>
        <v>10</v>
      </c>
      <c r="AK471">
        <f t="shared" ref="AK471" si="7107">AB471-AE471-AH471</f>
        <v>316</v>
      </c>
      <c r="AS471">
        <f t="shared" ref="AS471" si="7108">BM471-BM470</f>
        <v>5091</v>
      </c>
      <c r="AT471">
        <f t="shared" ref="AT471" si="7109">BN471-BN470</f>
        <v>161</v>
      </c>
      <c r="AU471">
        <f t="shared" ref="AU471" si="7110">AT471/AS471</f>
        <v>3.1624435277941468E-2</v>
      </c>
      <c r="AV471">
        <f t="shared" ref="AV471" si="7111">BU471-BU470</f>
        <v>142</v>
      </c>
      <c r="AW471">
        <f t="shared" ref="AW471" si="7112">BV471-BV470</f>
        <v>-2</v>
      </c>
      <c r="AX471">
        <f t="shared" ref="AX471" si="7113">CK471-CK470</f>
        <v>378</v>
      </c>
      <c r="AY471">
        <f t="shared" ref="AY471" si="7114">CL471-CL470</f>
        <v>15</v>
      </c>
      <c r="AZ471">
        <f t="shared" ref="AZ471" si="7115">CC471-CC470</f>
        <v>46</v>
      </c>
      <c r="BA471">
        <f t="shared" ref="BA471" si="7116">CD471-CD470</f>
        <v>-2</v>
      </c>
      <c r="BB471">
        <f t="shared" ref="BB471" si="7117">AW471/AV471</f>
        <v>-1.4084507042253521E-2</v>
      </c>
      <c r="BC471">
        <f t="shared" ref="BC471" si="7118">AY471/AX471</f>
        <v>3.968253968253968E-2</v>
      </c>
      <c r="BD471">
        <f t="shared" ref="BD471" si="7119">BA471/AZ471</f>
        <v>-4.3478260869565216E-2</v>
      </c>
      <c r="BE471">
        <f t="shared" ref="BE471" si="7120">SUM(AT465:AT471)/SUM(AS465:AS471)</f>
        <v>2.1784552149340639E-2</v>
      </c>
      <c r="BF471">
        <f t="shared" ref="BF471" si="7121">SUM(AT458:AT471)/SUM(AS458:AS471)</f>
        <v>2.0854054770903786E-2</v>
      </c>
      <c r="BG471">
        <f t="shared" ref="BG471" si="7122">SUM(AW465:AW471)/SUM(AV465:AV471)</f>
        <v>3.9138943248532287E-3</v>
      </c>
      <c r="BH471">
        <f t="shared" ref="BH471" si="7123">SUM(AY465:AY471)/SUM(AX465:AX471)</f>
        <v>5.2459016393442623E-2</v>
      </c>
      <c r="BI471">
        <f t="shared" ref="BI471" si="7124">SUM(BA465:BA471)/SUM(AZ465:AZ471)</f>
        <v>6.5359477124183009E-3</v>
      </c>
      <c r="BM471" s="20">
        <v>5190057</v>
      </c>
      <c r="BN471" s="20">
        <v>404706</v>
      </c>
      <c r="BO471" s="20">
        <v>1495449</v>
      </c>
      <c r="BP471" s="20">
        <v>299951</v>
      </c>
      <c r="BQ471" s="21">
        <f t="shared" si="2990"/>
        <v>1795400</v>
      </c>
      <c r="BR471" s="20">
        <v>308279</v>
      </c>
      <c r="BS471" s="20">
        <v>65544</v>
      </c>
      <c r="BT471" s="21">
        <f t="shared" si="2991"/>
        <v>373823</v>
      </c>
      <c r="BU471" s="20">
        <v>43030</v>
      </c>
      <c r="BV471" s="20">
        <v>3029</v>
      </c>
      <c r="BW471" s="20">
        <v>9628</v>
      </c>
      <c r="BX471" s="20">
        <v>3519</v>
      </c>
      <c r="BY471" s="21">
        <f t="shared" si="2992"/>
        <v>13147</v>
      </c>
      <c r="BZ471" s="20">
        <v>2230</v>
      </c>
      <c r="CA471" s="20">
        <v>661</v>
      </c>
      <c r="CB471" s="21">
        <f t="shared" si="2993"/>
        <v>2891</v>
      </c>
      <c r="CC471" s="20">
        <v>31402</v>
      </c>
      <c r="CD471" s="20">
        <v>1758</v>
      </c>
      <c r="CE471" s="20">
        <v>5641</v>
      </c>
      <c r="CF471" s="20">
        <v>1905</v>
      </c>
      <c r="CG471" s="21">
        <f t="shared" si="2994"/>
        <v>7546</v>
      </c>
      <c r="CH471" s="20">
        <v>1201</v>
      </c>
      <c r="CI471" s="20">
        <v>466</v>
      </c>
      <c r="CJ471" s="21">
        <f t="shared" si="2995"/>
        <v>1667</v>
      </c>
      <c r="CK471" s="20">
        <v>231046</v>
      </c>
      <c r="CL471" s="20">
        <v>17815</v>
      </c>
      <c r="CM471" s="20">
        <v>69939</v>
      </c>
      <c r="CN471" s="20">
        <v>5547</v>
      </c>
      <c r="CO471" s="21">
        <f t="shared" si="5223"/>
        <v>75486</v>
      </c>
      <c r="CP471" s="20">
        <v>15422</v>
      </c>
      <c r="CQ471" s="20">
        <v>871</v>
      </c>
      <c r="CR471" s="21">
        <f t="shared" si="5224"/>
        <v>16293</v>
      </c>
    </row>
    <row r="472" spans="1:96" x14ac:dyDescent="0.35">
      <c r="A472" s="14">
        <f t="shared" si="2761"/>
        <v>44378</v>
      </c>
      <c r="B472" s="9">
        <f t="shared" ref="B472" si="7125">BQ472</f>
        <v>1796536</v>
      </c>
      <c r="C472">
        <f t="shared" ref="C472" si="7126">BT472</f>
        <v>373942</v>
      </c>
      <c r="D472">
        <v>366097</v>
      </c>
      <c r="E472" s="9">
        <v>6138</v>
      </c>
      <c r="F472" s="9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7127">-(J472-J471)+L472</f>
        <v>5</v>
      </c>
      <c r="N472" s="7">
        <f t="shared" ref="N472" si="7128">B472-C472</f>
        <v>1422594</v>
      </c>
      <c r="O472" s="4">
        <f t="shared" ref="O472" si="7129">C472/B472</f>
        <v>0.20814612120213566</v>
      </c>
      <c r="R472">
        <f t="shared" ref="R472" si="7130">C472-C471</f>
        <v>119</v>
      </c>
      <c r="S472">
        <f t="shared" ref="S472" si="7131">N472-N471</f>
        <v>1017</v>
      </c>
      <c r="T472" s="8">
        <f t="shared" ref="T472" si="7132">R472/V472</f>
        <v>0.10475352112676056</v>
      </c>
      <c r="U472" s="8">
        <f t="shared" ref="U472" si="7133">SUM(R466:R472)/SUM(V466:V472)</f>
        <v>8.4758364312267659E-2</v>
      </c>
      <c r="V472">
        <f t="shared" ref="V472" si="7134">B472-B471</f>
        <v>1136</v>
      </c>
      <c r="W472">
        <f t="shared" ref="W472" si="7135">C472-D472-E472</f>
        <v>1707</v>
      </c>
      <c r="X472" s="3">
        <f t="shared" ref="X472" si="7136">F472/W472</f>
        <v>4.1593438781487989E-2</v>
      </c>
      <c r="Y472">
        <f t="shared" ref="Y472" si="7137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7138">Z472-AC472-AF472</f>
        <v>20</v>
      </c>
      <c r="AJ472">
        <f t="shared" ref="AJ472" si="7139">AA472-AD472-AG472</f>
        <v>10</v>
      </c>
      <c r="AK472">
        <f t="shared" ref="AK472" si="7140">AB472-AE472-AH472</f>
        <v>317</v>
      </c>
      <c r="AS472">
        <f t="shared" ref="AS472" si="7141">BM472-BM471</f>
        <v>5102</v>
      </c>
      <c r="AT472">
        <f t="shared" ref="AT472" si="7142">BN472-BN471</f>
        <v>82</v>
      </c>
      <c r="AU472">
        <f t="shared" ref="AU472" si="7143">AT472/AS472</f>
        <v>1.6072128577028617E-2</v>
      </c>
      <c r="AV472">
        <f t="shared" ref="AV472" si="7144">BU472-BU471</f>
        <v>142</v>
      </c>
      <c r="AW472">
        <f t="shared" ref="AW472" si="7145">BV472-BV471</f>
        <v>6</v>
      </c>
      <c r="AX472">
        <f t="shared" ref="AX472" si="7146">CK472-CK471</f>
        <v>331</v>
      </c>
      <c r="AY472">
        <f t="shared" ref="AY472" si="7147">CL472-CL471</f>
        <v>17</v>
      </c>
      <c r="AZ472">
        <f t="shared" ref="AZ472" si="7148">CC472-CC471</f>
        <v>36</v>
      </c>
      <c r="BA472">
        <f t="shared" ref="BA472" si="7149">CD472-CD471</f>
        <v>4</v>
      </c>
      <c r="BB472">
        <f t="shared" ref="BB472" si="7150">AW472/AV472</f>
        <v>4.2253521126760563E-2</v>
      </c>
      <c r="BC472">
        <f t="shared" ref="BC472" si="7151">AY472/AX472</f>
        <v>5.1359516616314202E-2</v>
      </c>
      <c r="BD472">
        <f t="shared" ref="BD472" si="7152">BA472/AZ472</f>
        <v>0.1111111111111111</v>
      </c>
      <c r="BE472">
        <f t="shared" ref="BE472" si="7153">SUM(AT466:AT472)/SUM(AS466:AS472)</f>
        <v>2.239366423158326E-2</v>
      </c>
      <c r="BF472">
        <f t="shared" ref="BF472" si="7154">SUM(AT459:AT472)/SUM(AS459:AS472)</f>
        <v>2.0814061054579093E-2</v>
      </c>
      <c r="BG472">
        <f t="shared" ref="BG472" si="7155">SUM(AW466:AW472)/SUM(AV466:AV472)</f>
        <v>1.610305958132045E-2</v>
      </c>
      <c r="BH472">
        <f t="shared" ref="BH472" si="7156">SUM(AY466:AY472)/SUM(AX466:AX472)</f>
        <v>5.2083333333333336E-2</v>
      </c>
      <c r="BI472">
        <f t="shared" ref="BI472" si="7157">SUM(BA466:BA472)/SUM(AZ466:AZ472)</f>
        <v>1.9230769230769232E-2</v>
      </c>
      <c r="BM472" s="20">
        <v>5195159</v>
      </c>
      <c r="BN472" s="20">
        <v>404788</v>
      </c>
      <c r="BO472" s="20">
        <v>1496356</v>
      </c>
      <c r="BP472" s="20">
        <v>300180</v>
      </c>
      <c r="BQ472" s="21">
        <f t="shared" si="2990"/>
        <v>1796536</v>
      </c>
      <c r="BR472" s="20">
        <v>308376</v>
      </c>
      <c r="BS472" s="20">
        <v>65566</v>
      </c>
      <c r="BT472" s="21">
        <f t="shared" si="2991"/>
        <v>373942</v>
      </c>
      <c r="BU472" s="20">
        <v>43172</v>
      </c>
      <c r="BV472" s="20">
        <v>3035</v>
      </c>
      <c r="BW472" s="20">
        <v>9634</v>
      </c>
      <c r="BX472" s="20">
        <v>3524</v>
      </c>
      <c r="BY472" s="21">
        <f t="shared" si="2992"/>
        <v>13158</v>
      </c>
      <c r="BZ472" s="20">
        <v>2230</v>
      </c>
      <c r="CA472" s="20">
        <v>664</v>
      </c>
      <c r="CB472" s="21">
        <f t="shared" si="2993"/>
        <v>2894</v>
      </c>
      <c r="CC472" s="20">
        <v>31438</v>
      </c>
      <c r="CD472" s="20">
        <v>1762</v>
      </c>
      <c r="CE472" s="20">
        <v>5642</v>
      </c>
      <c r="CF472" s="20">
        <v>1911</v>
      </c>
      <c r="CG472" s="21">
        <f t="shared" si="2994"/>
        <v>7553</v>
      </c>
      <c r="CH472" s="20">
        <v>1202</v>
      </c>
      <c r="CI472" s="20">
        <v>467</v>
      </c>
      <c r="CJ472" s="21">
        <f t="shared" si="2995"/>
        <v>1669</v>
      </c>
      <c r="CK472" s="20">
        <v>231377</v>
      </c>
      <c r="CL472" s="20">
        <v>17832</v>
      </c>
      <c r="CM472" s="20">
        <v>70005</v>
      </c>
      <c r="CN472" s="20">
        <v>5556</v>
      </c>
      <c r="CO472" s="21">
        <f t="shared" si="5223"/>
        <v>75561</v>
      </c>
      <c r="CP472" s="20">
        <v>15442</v>
      </c>
      <c r="CQ472" s="20">
        <v>871</v>
      </c>
      <c r="CR472" s="21">
        <f t="shared" si="5224"/>
        <v>16313</v>
      </c>
    </row>
    <row r="473" spans="1:96" x14ac:dyDescent="0.35">
      <c r="A473" s="14">
        <f t="shared" si="2761"/>
        <v>44379</v>
      </c>
      <c r="B473" s="9">
        <f t="shared" ref="B473" si="7158">BQ473</f>
        <v>1797491</v>
      </c>
      <c r="C473">
        <f t="shared" ref="C473" si="7159">BT473</f>
        <v>374038</v>
      </c>
      <c r="D473">
        <v>366197</v>
      </c>
      <c r="E473" s="9">
        <v>6140</v>
      </c>
      <c r="F473" s="9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7160">-(J473-J472)+L473</f>
        <v>2</v>
      </c>
      <c r="N473" s="7">
        <f t="shared" ref="N473" si="7161">B473-C473</f>
        <v>1423453</v>
      </c>
      <c r="O473" s="4">
        <f t="shared" ref="O473" si="7162">C473/B473</f>
        <v>0.20808894175269863</v>
      </c>
      <c r="R473">
        <f t="shared" ref="R473" si="7163">C473-C472</f>
        <v>96</v>
      </c>
      <c r="S473">
        <f t="shared" ref="S473" si="7164">N473-N472</f>
        <v>859</v>
      </c>
      <c r="T473" s="8">
        <f t="shared" ref="T473" si="7165">R473/V473</f>
        <v>0.10052356020942409</v>
      </c>
      <c r="U473" s="8">
        <f t="shared" ref="U473" si="7166">SUM(R467:R473)/SUM(V467:V473)</f>
        <v>8.9338019917984762E-2</v>
      </c>
      <c r="V473">
        <f t="shared" ref="V473" si="7167">B473-B472</f>
        <v>955</v>
      </c>
      <c r="W473">
        <f t="shared" ref="W473" si="7168">C473-D473-E473</f>
        <v>1701</v>
      </c>
      <c r="X473" s="3">
        <f t="shared" ref="X473" si="7169">F473/W473</f>
        <v>4.2328042328042326E-2</v>
      </c>
      <c r="Y473">
        <f t="shared" ref="Y473" si="7170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7171">Z473-AC473-AF473</f>
        <v>23</v>
      </c>
      <c r="AJ473">
        <f t="shared" ref="AJ473" si="7172">AA473-AD473-AG473</f>
        <v>12</v>
      </c>
      <c r="AK473">
        <f t="shared" ref="AK473" si="7173">AB473-AE473-AH473</f>
        <v>326</v>
      </c>
      <c r="AS473">
        <f t="shared" ref="AS473" si="7174">BM473-BM472</f>
        <v>4698</v>
      </c>
      <c r="AT473">
        <f t="shared" ref="AT473" si="7175">BN473-BN472</f>
        <v>112</v>
      </c>
      <c r="AU473">
        <f t="shared" ref="AU473" si="7176">AT473/AS473</f>
        <v>2.3839931885908897E-2</v>
      </c>
      <c r="AV473">
        <f t="shared" ref="AV473" si="7177">BU473-BU472</f>
        <v>70</v>
      </c>
      <c r="AW473">
        <f t="shared" ref="AW473" si="7178">BV473-BV472</f>
        <v>-3</v>
      </c>
      <c r="AX473">
        <f t="shared" ref="AX473" si="7179">CK473-CK472</f>
        <v>420</v>
      </c>
      <c r="AY473">
        <f t="shared" ref="AY473" si="7180">CL473-CL472</f>
        <v>16</v>
      </c>
      <c r="AZ473">
        <f t="shared" ref="AZ473" si="7181">CC473-CC472</f>
        <v>24</v>
      </c>
      <c r="BA473">
        <f t="shared" ref="BA473" si="7182">CD473-CD472</f>
        <v>1</v>
      </c>
      <c r="BB473">
        <f t="shared" ref="BB473" si="7183">AW473/AV473</f>
        <v>-4.2857142857142858E-2</v>
      </c>
      <c r="BC473">
        <f t="shared" ref="BC473" si="7184">AY473/AX473</f>
        <v>3.8095238095238099E-2</v>
      </c>
      <c r="BD473">
        <f t="shared" ref="BD473" si="7185">BA473/AZ473</f>
        <v>4.1666666666666664E-2</v>
      </c>
      <c r="BE473">
        <f t="shared" ref="BE473" si="7186">SUM(AT467:AT473)/SUM(AS467:AS473)</f>
        <v>2.1800512180707859E-2</v>
      </c>
      <c r="BF473">
        <f t="shared" ref="BF473" si="7187">SUM(AT460:AT473)/SUM(AS460:AS473)</f>
        <v>2.1617816239976648E-2</v>
      </c>
      <c r="BG473">
        <f t="shared" ref="BG473" si="7188">SUM(AW467:AW473)/SUM(AV467:AV473)</f>
        <v>4.9099836333878887E-3</v>
      </c>
      <c r="BH473">
        <f t="shared" ref="BH473" si="7189">SUM(AY467:AY473)/SUM(AX467:AX473)</f>
        <v>4.3969342476805166E-2</v>
      </c>
      <c r="BI473">
        <f t="shared" ref="BI473" si="7190">SUM(BA467:BA473)/SUM(AZ467:AZ473)</f>
        <v>4.2682926829268296E-2</v>
      </c>
      <c r="BM473" s="20">
        <v>5199857</v>
      </c>
      <c r="BN473" s="20">
        <v>404900</v>
      </c>
      <c r="BO473" s="20">
        <v>1497051</v>
      </c>
      <c r="BP473" s="20">
        <v>300440</v>
      </c>
      <c r="BQ473" s="21">
        <f t="shared" si="2990"/>
        <v>1797491</v>
      </c>
      <c r="BR473" s="20">
        <v>308450</v>
      </c>
      <c r="BS473" s="20">
        <v>65588</v>
      </c>
      <c r="BT473" s="21">
        <f t="shared" si="2991"/>
        <v>374038</v>
      </c>
      <c r="BU473" s="20">
        <v>43242</v>
      </c>
      <c r="BV473" s="20">
        <v>3032</v>
      </c>
      <c r="BW473" s="20">
        <v>9639</v>
      </c>
      <c r="BX473" s="20">
        <v>3524</v>
      </c>
      <c r="BY473" s="21">
        <f t="shared" si="2992"/>
        <v>13163</v>
      </c>
      <c r="BZ473" s="20">
        <v>2230</v>
      </c>
      <c r="CA473" s="20">
        <v>664</v>
      </c>
      <c r="CB473" s="21">
        <f t="shared" si="2993"/>
        <v>2894</v>
      </c>
      <c r="CC473" s="20">
        <v>31462</v>
      </c>
      <c r="CD473" s="20">
        <v>1763</v>
      </c>
      <c r="CE473" s="20">
        <v>5646</v>
      </c>
      <c r="CF473" s="20">
        <v>1909</v>
      </c>
      <c r="CG473" s="21">
        <f t="shared" si="2994"/>
        <v>7555</v>
      </c>
      <c r="CH473" s="20">
        <v>1202</v>
      </c>
      <c r="CI473" s="20">
        <v>467</v>
      </c>
      <c r="CJ473" s="21">
        <f t="shared" si="2995"/>
        <v>1669</v>
      </c>
      <c r="CK473" s="20">
        <v>231797</v>
      </c>
      <c r="CL473" s="20">
        <v>17848</v>
      </c>
      <c r="CM473" s="20">
        <v>70053</v>
      </c>
      <c r="CN473" s="20">
        <v>5560</v>
      </c>
      <c r="CO473" s="21">
        <f t="shared" si="5223"/>
        <v>75613</v>
      </c>
      <c r="CP473" s="20">
        <v>15455</v>
      </c>
      <c r="CQ473" s="20">
        <v>871</v>
      </c>
      <c r="CR473" s="21">
        <f t="shared" si="5224"/>
        <v>16326</v>
      </c>
    </row>
    <row r="474" spans="1:96" x14ac:dyDescent="0.35">
      <c r="A474" s="14">
        <f t="shared" si="2761"/>
        <v>44380</v>
      </c>
      <c r="B474" s="9">
        <f t="shared" ref="B474" si="7191">BQ474</f>
        <v>1798414</v>
      </c>
      <c r="C474">
        <f t="shared" ref="C474" si="7192">BT474</f>
        <v>374114</v>
      </c>
      <c r="D474">
        <v>366285</v>
      </c>
      <c r="E474" s="9">
        <v>6142</v>
      </c>
      <c r="F474" s="9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7193">-(J474-J473)+L474</f>
        <v>6</v>
      </c>
      <c r="N474" s="7">
        <f t="shared" ref="N474" si="7194">B474-C474</f>
        <v>1424300</v>
      </c>
      <c r="O474" s="4">
        <f t="shared" ref="O474" si="7195">C474/B474</f>
        <v>0.20802440372461514</v>
      </c>
      <c r="R474">
        <f t="shared" ref="R474" si="7196">C474-C473</f>
        <v>76</v>
      </c>
      <c r="S474">
        <f t="shared" ref="S474" si="7197">N474-N473</f>
        <v>847</v>
      </c>
      <c r="T474" s="8">
        <f t="shared" ref="T474" si="7198">R474/V474</f>
        <v>8.2340195016251352E-2</v>
      </c>
      <c r="U474" s="8">
        <f t="shared" ref="U474" si="7199">SUM(R468:R474)/SUM(V468:V474)</f>
        <v>9.1792656587473001E-2</v>
      </c>
      <c r="V474">
        <f t="shared" ref="V474" si="7200">B474-B473</f>
        <v>923</v>
      </c>
      <c r="W474">
        <f t="shared" ref="W474" si="7201">C474-D474-E474</f>
        <v>1687</v>
      </c>
      <c r="X474" s="3">
        <f t="shared" ref="X474" si="7202">F474/W474</f>
        <v>4.3864848844101953E-2</v>
      </c>
      <c r="Y474">
        <f t="shared" ref="Y474" si="7203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7204">Z474-AC474-AF474</f>
        <v>22</v>
      </c>
      <c r="AJ474">
        <f t="shared" ref="AJ474" si="7205">AA474-AD474-AG474</f>
        <v>12</v>
      </c>
      <c r="AK474">
        <f t="shared" ref="AK474" si="7206">AB474-AE474-AH474</f>
        <v>332</v>
      </c>
      <c r="AS474">
        <f t="shared" ref="AS474" si="7207">BM474-BM473</f>
        <v>4307</v>
      </c>
      <c r="AT474">
        <f t="shared" ref="AT474" si="7208">BN474-BN473</f>
        <v>111</v>
      </c>
      <c r="AU474">
        <f t="shared" ref="AU474" si="7209">AT474/AS474</f>
        <v>2.5771999071279313E-2</v>
      </c>
      <c r="AV474">
        <f t="shared" ref="AV474" si="7210">BU474-BU473</f>
        <v>58</v>
      </c>
      <c r="AW474">
        <f t="shared" ref="AW474" si="7211">BV474-BV473</f>
        <v>1</v>
      </c>
      <c r="AX474">
        <f t="shared" ref="AX474" si="7212">CK474-CK473</f>
        <v>296</v>
      </c>
      <c r="AY474">
        <f t="shared" ref="AY474" si="7213">CL474-CL473</f>
        <v>22</v>
      </c>
      <c r="AZ474">
        <f t="shared" ref="AZ474" si="7214">CC474-CC473</f>
        <v>19</v>
      </c>
      <c r="BA474">
        <f t="shared" ref="BA474" si="7215">CD474-CD473</f>
        <v>1</v>
      </c>
      <c r="BB474">
        <f t="shared" ref="BB474" si="7216">AW474/AV474</f>
        <v>1.7241379310344827E-2</v>
      </c>
      <c r="BC474">
        <f t="shared" ref="BC474" si="7217">AY474/AX474</f>
        <v>7.4324324324324328E-2</v>
      </c>
      <c r="BD474">
        <f t="shared" ref="BD474" si="7218">BA474/AZ474</f>
        <v>5.2631578947368418E-2</v>
      </c>
      <c r="BE474">
        <f t="shared" ref="BE474" si="7219">SUM(AT468:AT474)/SUM(AS468:AS474)</f>
        <v>2.5076928518374422E-2</v>
      </c>
      <c r="BF474">
        <f t="shared" ref="BF474" si="7220">SUM(AT461:AT474)/SUM(AS461:AS474)</f>
        <v>2.2289219615907428E-2</v>
      </c>
      <c r="BG474">
        <f t="shared" ref="BG474" si="7221">SUM(AW468:AW474)/SUM(AV468:AV474)</f>
        <v>1.107011070110701E-2</v>
      </c>
      <c r="BH474">
        <f t="shared" ref="BH474" si="7222">SUM(AY468:AY474)/SUM(AX468:AX474)</f>
        <v>5.9220779220779222E-2</v>
      </c>
      <c r="BI474">
        <f t="shared" ref="BI474" si="7223">SUM(BA468:BA474)/SUM(AZ468:AZ474)</f>
        <v>3.1055900621118012E-2</v>
      </c>
      <c r="BM474" s="20">
        <v>5204164</v>
      </c>
      <c r="BN474" s="20">
        <v>405011</v>
      </c>
      <c r="BO474" s="20">
        <v>1497760</v>
      </c>
      <c r="BP474" s="20">
        <v>300654</v>
      </c>
      <c r="BQ474" s="21">
        <f t="shared" si="2990"/>
        <v>1798414</v>
      </c>
      <c r="BR474" s="20">
        <v>308503</v>
      </c>
      <c r="BS474" s="20">
        <v>65611</v>
      </c>
      <c r="BT474" s="21">
        <f t="shared" si="2991"/>
        <v>374114</v>
      </c>
      <c r="BU474" s="20">
        <v>43300</v>
      </c>
      <c r="BV474" s="20">
        <v>3033</v>
      </c>
      <c r="BW474" s="20">
        <v>9644</v>
      </c>
      <c r="BX474" s="20">
        <v>3523</v>
      </c>
      <c r="BY474" s="21">
        <f t="shared" si="2992"/>
        <v>13167</v>
      </c>
      <c r="BZ474" s="20">
        <v>2232</v>
      </c>
      <c r="CA474" s="20">
        <v>663</v>
      </c>
      <c r="CB474" s="21">
        <f t="shared" si="2993"/>
        <v>2895</v>
      </c>
      <c r="CC474" s="20">
        <v>31481</v>
      </c>
      <c r="CD474" s="20">
        <v>1764</v>
      </c>
      <c r="CE474" s="20">
        <v>5646</v>
      </c>
      <c r="CF474" s="20">
        <v>1910</v>
      </c>
      <c r="CG474" s="21">
        <f t="shared" si="2994"/>
        <v>7556</v>
      </c>
      <c r="CH474" s="20">
        <v>1202</v>
      </c>
      <c r="CI474" s="20">
        <v>467</v>
      </c>
      <c r="CJ474" s="21">
        <f t="shared" si="2995"/>
        <v>1669</v>
      </c>
      <c r="CK474" s="20">
        <v>232093</v>
      </c>
      <c r="CL474" s="20">
        <v>17870</v>
      </c>
      <c r="CM474" s="20">
        <v>70096</v>
      </c>
      <c r="CN474" s="20">
        <v>5566</v>
      </c>
      <c r="CO474" s="21">
        <f t="shared" si="5223"/>
        <v>75662</v>
      </c>
      <c r="CP474" s="20">
        <v>15465</v>
      </c>
      <c r="CQ474" s="20">
        <v>872</v>
      </c>
      <c r="CR474" s="21">
        <f t="shared" si="5224"/>
        <v>16337</v>
      </c>
    </row>
    <row r="475" spans="1:96" x14ac:dyDescent="0.35">
      <c r="A475" s="14">
        <f t="shared" si="2761"/>
        <v>44381</v>
      </c>
      <c r="B475" s="9">
        <f t="shared" ref="B475" si="7224">BQ475</f>
        <v>1799087</v>
      </c>
      <c r="C475">
        <f t="shared" ref="C475" si="7225">BT475</f>
        <v>374175</v>
      </c>
      <c r="D475">
        <v>366327</v>
      </c>
      <c r="E475" s="9">
        <v>6146</v>
      </c>
      <c r="F475" s="9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7226">-(J475-J474)+L475</f>
        <v>4</v>
      </c>
      <c r="N475" s="7">
        <f t="shared" ref="N475" si="7227">B475-C475</f>
        <v>1424912</v>
      </c>
      <c r="O475" s="4">
        <f t="shared" ref="O475" si="7228">C475/B475</f>
        <v>0.20798049232749721</v>
      </c>
      <c r="R475">
        <f t="shared" ref="R475" si="7229">C475-C474</f>
        <v>61</v>
      </c>
      <c r="S475">
        <f t="shared" ref="S475" si="7230">N475-N474</f>
        <v>612</v>
      </c>
      <c r="T475" s="8">
        <f t="shared" ref="T475" si="7231">R475/V475</f>
        <v>9.0638930163447248E-2</v>
      </c>
      <c r="U475" s="8">
        <f t="shared" ref="U475" si="7232">SUM(R469:R475)/SUM(V469:V475)</f>
        <v>9.2700061087354915E-2</v>
      </c>
      <c r="V475">
        <f t="shared" ref="V475" si="7233">B475-B474</f>
        <v>673</v>
      </c>
      <c r="W475">
        <f t="shared" ref="W475" si="7234">C475-D475-E475</f>
        <v>1702</v>
      </c>
      <c r="X475" s="3">
        <f t="shared" ref="X475" si="7235">F475/W475</f>
        <v>4.230317273795535E-2</v>
      </c>
      <c r="Y475">
        <f t="shared" ref="Y475" si="7236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7237">Z475-AC475-AF475</f>
        <v>23</v>
      </c>
      <c r="AJ475">
        <f t="shared" ref="AJ475" si="7238">AA475-AD475-AG475</f>
        <v>12</v>
      </c>
      <c r="AK475">
        <f t="shared" ref="AK475" si="7239">AB475-AE475-AH475</f>
        <v>340</v>
      </c>
      <c r="AS475">
        <f t="shared" ref="AS475" si="7240">BM475-BM474</f>
        <v>2227</v>
      </c>
      <c r="AT475">
        <f t="shared" ref="AT475" si="7241">BN475-BN474</f>
        <v>79</v>
      </c>
      <c r="AU475">
        <f t="shared" ref="AU475" si="7242">AT475/AS475</f>
        <v>3.5473731477323751E-2</v>
      </c>
      <c r="AV475">
        <f t="shared" ref="AV475" si="7243">BU475-BU474</f>
        <v>7</v>
      </c>
      <c r="AW475">
        <f t="shared" ref="AW475" si="7244">BV475-BV474</f>
        <v>2</v>
      </c>
      <c r="AX475">
        <f t="shared" ref="AX475" si="7245">CK475-CK474</f>
        <v>110</v>
      </c>
      <c r="AY475">
        <f t="shared" ref="AY475" si="7246">CL475-CL474</f>
        <v>8</v>
      </c>
      <c r="AZ475">
        <f t="shared" ref="AZ475" si="7247">CC475-CC474</f>
        <v>13</v>
      </c>
      <c r="BA475">
        <f t="shared" ref="BA475" si="7248">CD475-CD474</f>
        <v>-3</v>
      </c>
      <c r="BB475">
        <f t="shared" ref="BB475" si="7249">AW475/AV475</f>
        <v>0.2857142857142857</v>
      </c>
      <c r="BC475">
        <f t="shared" ref="BC475" si="7250">AY475/AX475</f>
        <v>7.2727272727272724E-2</v>
      </c>
      <c r="BD475">
        <f t="shared" ref="BD475" si="7251">BA475/AZ475</f>
        <v>-0.23076923076923078</v>
      </c>
      <c r="BE475">
        <f t="shared" ref="BE475" si="7252">SUM(AT469:AT475)/SUM(AS469:AS475)</f>
        <v>2.3648176610311582E-2</v>
      </c>
      <c r="BF475">
        <f t="shared" ref="BF475" si="7253">SUM(AT462:AT475)/SUM(AS462:AS475)</f>
        <v>2.2752409543371779E-2</v>
      </c>
      <c r="BG475">
        <f t="shared" ref="BG475" si="7254">SUM(AW469:AW475)/SUM(AV469:AV475)</f>
        <v>1.2987012987012988E-2</v>
      </c>
      <c r="BH475">
        <f t="shared" ref="BH475" si="7255">SUM(AY469:AY475)/SUM(AX469:AX475)</f>
        <v>5.7096247960848286E-2</v>
      </c>
      <c r="BI475">
        <f t="shared" ref="BI475" si="7256">SUM(BA469:BA475)/SUM(AZ469:AZ475)</f>
        <v>6.024096385542169E-3</v>
      </c>
      <c r="BM475" s="20">
        <v>5206391</v>
      </c>
      <c r="BN475" s="20">
        <v>405090</v>
      </c>
      <c r="BO475" s="20">
        <v>1498392</v>
      </c>
      <c r="BP475" s="20">
        <v>300695</v>
      </c>
      <c r="BQ475" s="21">
        <f t="shared" si="2990"/>
        <v>1799087</v>
      </c>
      <c r="BR475" s="20">
        <v>308556</v>
      </c>
      <c r="BS475" s="20">
        <v>65619</v>
      </c>
      <c r="BT475" s="21">
        <f t="shared" si="2991"/>
        <v>374175</v>
      </c>
      <c r="BU475" s="20">
        <v>43307</v>
      </c>
      <c r="BV475" s="20">
        <v>3035</v>
      </c>
      <c r="BW475" s="20">
        <v>9645</v>
      </c>
      <c r="BX475" s="20">
        <v>3523</v>
      </c>
      <c r="BY475" s="21">
        <f t="shared" si="2992"/>
        <v>13168</v>
      </c>
      <c r="BZ475" s="20">
        <v>2232</v>
      </c>
      <c r="CA475" s="20">
        <v>663</v>
      </c>
      <c r="CB475" s="21">
        <f t="shared" si="2993"/>
        <v>2895</v>
      </c>
      <c r="CC475" s="20">
        <v>31494</v>
      </c>
      <c r="CD475" s="20">
        <v>1761</v>
      </c>
      <c r="CE475" s="20">
        <v>5652</v>
      </c>
      <c r="CF475" s="20">
        <v>1910</v>
      </c>
      <c r="CG475" s="21">
        <f t="shared" si="2994"/>
        <v>7562</v>
      </c>
      <c r="CH475" s="20">
        <v>1203</v>
      </c>
      <c r="CI475" s="20">
        <v>467</v>
      </c>
      <c r="CJ475" s="21">
        <f t="shared" si="2995"/>
        <v>1670</v>
      </c>
      <c r="CK475" s="20">
        <v>232203</v>
      </c>
      <c r="CL475" s="20">
        <v>17878</v>
      </c>
      <c r="CM475" s="20">
        <v>70122</v>
      </c>
      <c r="CN475" s="20">
        <v>5564</v>
      </c>
      <c r="CO475" s="21">
        <f t="shared" si="5223"/>
        <v>75686</v>
      </c>
      <c r="CP475" s="20">
        <v>15479</v>
      </c>
      <c r="CQ475" s="20">
        <v>872</v>
      </c>
      <c r="CR475" s="21">
        <f t="shared" si="5224"/>
        <v>16351</v>
      </c>
    </row>
    <row r="476" spans="1:96" x14ac:dyDescent="0.35">
      <c r="A476" s="14">
        <f t="shared" si="2761"/>
        <v>44382</v>
      </c>
      <c r="B476" s="9">
        <f t="shared" ref="B476" si="7257">BQ476</f>
        <v>1799409</v>
      </c>
      <c r="C476">
        <f t="shared" ref="C476" si="7258">BT476</f>
        <v>374198</v>
      </c>
      <c r="D476">
        <v>366327</v>
      </c>
      <c r="E476" s="9">
        <v>6146</v>
      </c>
      <c r="F476" s="9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7259">-(J476-J475)+L476</f>
        <v>6</v>
      </c>
      <c r="N476" s="7">
        <f t="shared" ref="N476" si="7260">B476-C476</f>
        <v>1425211</v>
      </c>
      <c r="O476" s="4">
        <f t="shared" ref="O476" si="7261">C476/B476</f>
        <v>0.20795605668305539</v>
      </c>
      <c r="R476">
        <f t="shared" ref="R476" si="7262">C476-C475</f>
        <v>23</v>
      </c>
      <c r="S476">
        <f t="shared" ref="S476" si="7263">N476-N475</f>
        <v>299</v>
      </c>
      <c r="T476" s="8">
        <f t="shared" ref="T476" si="7264">R476/V476</f>
        <v>7.1428571428571425E-2</v>
      </c>
      <c r="U476" s="8">
        <f t="shared" ref="U476" si="7265">SUM(R470:R476)/SUM(V470:V476)</f>
        <v>9.287188442609938E-2</v>
      </c>
      <c r="V476">
        <f t="shared" ref="V476" si="7266">B476-B475</f>
        <v>322</v>
      </c>
      <c r="W476">
        <f t="shared" ref="W476" si="7267">C476-D476-E476</f>
        <v>1725</v>
      </c>
      <c r="X476" s="3">
        <f t="shared" ref="X476" si="7268">F476/W476</f>
        <v>4.5217391304347827E-2</v>
      </c>
      <c r="Y476">
        <f t="shared" ref="Y476" si="726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7270">Z476-AC476-AF476</f>
        <v>20</v>
      </c>
      <c r="AJ476">
        <f t="shared" ref="AJ476" si="7271">AA476-AD476-AG476</f>
        <v>13</v>
      </c>
      <c r="AK476">
        <f t="shared" ref="AK476" si="7272">AB476-AE476-AH476</f>
        <v>348</v>
      </c>
      <c r="AS476">
        <f t="shared" ref="AS476" si="7273">BM476-BM475</f>
        <v>1087</v>
      </c>
      <c r="AT476">
        <f t="shared" ref="AT476" si="7274">BN476-BN475</f>
        <v>7</v>
      </c>
      <c r="AU476">
        <f t="shared" ref="AU476" si="7275">AT476/AS476</f>
        <v>6.439742410303588E-3</v>
      </c>
      <c r="AV476">
        <f t="shared" ref="AV476" si="7276">BU476-BU475</f>
        <v>6</v>
      </c>
      <c r="AW476">
        <f t="shared" ref="AW476" si="7277">BV476-BV475</f>
        <v>0</v>
      </c>
      <c r="AX476">
        <f t="shared" ref="AX476" si="7278">CK476-CK475</f>
        <v>31549</v>
      </c>
      <c r="AY476">
        <f t="shared" ref="AY476" si="7279">CL476-CL475</f>
        <v>1</v>
      </c>
      <c r="AZ476">
        <f t="shared" ref="AZ476" si="7280">CC476-CC475</f>
        <v>2</v>
      </c>
      <c r="BA476">
        <f t="shared" ref="BA476" si="7281">CD476-CD475</f>
        <v>4</v>
      </c>
      <c r="BB476">
        <f t="shared" ref="BB476" si="7282">AW476/AV476</f>
        <v>0</v>
      </c>
      <c r="BC476">
        <f t="shared" ref="BC476" si="7283">AY476/AX476</f>
        <v>3.1696725728232273E-5</v>
      </c>
      <c r="BD476">
        <f t="shared" ref="BD476" si="7284">BA476/AZ476</f>
        <v>2</v>
      </c>
      <c r="BE476">
        <f t="shared" ref="BE476" si="7285">SUM(AT470:AT476)/SUM(AS470:AS476)</f>
        <v>2.3422321364323234E-2</v>
      </c>
      <c r="BF476">
        <f t="shared" ref="BF476" si="7286">SUM(AT463:AT476)/SUM(AS463:AS476)</f>
        <v>2.2373990680468112E-2</v>
      </c>
      <c r="BG476">
        <f t="shared" ref="BG476" si="7287">SUM(AW470:AW476)/SUM(AV470:AV476)</f>
        <v>9.2764378478664197E-3</v>
      </c>
      <c r="BH476">
        <f t="shared" ref="BH476" si="7288">SUM(AY470:AY476)/SUM(AX470:AX476)</f>
        <v>2.9728836971862705E-3</v>
      </c>
      <c r="BI476">
        <f t="shared" ref="BI476" si="7289">SUM(BA470:BA476)/SUM(AZ470:AZ476)</f>
        <v>3.7267080745341616E-2</v>
      </c>
      <c r="BM476" s="20">
        <v>5207478</v>
      </c>
      <c r="BN476" s="20">
        <v>405097</v>
      </c>
      <c r="BO476" s="20">
        <v>1498721</v>
      </c>
      <c r="BP476" s="20">
        <v>300688</v>
      </c>
      <c r="BQ476" s="21">
        <f t="shared" si="2990"/>
        <v>1799409</v>
      </c>
      <c r="BR476" s="20">
        <v>308580</v>
      </c>
      <c r="BS476" s="20">
        <v>65618</v>
      </c>
      <c r="BT476" s="21">
        <f t="shared" si="2991"/>
        <v>374198</v>
      </c>
      <c r="BU476" s="20">
        <v>43313</v>
      </c>
      <c r="BV476" s="20">
        <v>3035</v>
      </c>
      <c r="BW476" s="20">
        <v>9646</v>
      </c>
      <c r="BX476" s="20">
        <v>3523</v>
      </c>
      <c r="BY476" s="21">
        <f t="shared" si="2992"/>
        <v>13169</v>
      </c>
      <c r="BZ476" s="20">
        <v>2233</v>
      </c>
      <c r="CA476" s="20">
        <v>663</v>
      </c>
      <c r="CB476" s="21">
        <f t="shared" si="2993"/>
        <v>2896</v>
      </c>
      <c r="CC476" s="20">
        <v>31496</v>
      </c>
      <c r="CD476" s="20">
        <v>1765</v>
      </c>
      <c r="CE476" s="20">
        <v>5653</v>
      </c>
      <c r="CF476" s="20">
        <v>1910</v>
      </c>
      <c r="CG476" s="21">
        <f t="shared" si="2994"/>
        <v>7563</v>
      </c>
      <c r="CH476" s="20">
        <v>1205</v>
      </c>
      <c r="CI476" s="20">
        <v>467</v>
      </c>
      <c r="CJ476" s="21">
        <f t="shared" si="2995"/>
        <v>1672</v>
      </c>
      <c r="CK476" s="20">
        <v>263752</v>
      </c>
      <c r="CL476" s="20">
        <v>17879</v>
      </c>
      <c r="CM476" s="20">
        <v>70144</v>
      </c>
      <c r="CN476" s="20">
        <v>5563</v>
      </c>
      <c r="CO476" s="21">
        <f t="shared" si="5223"/>
        <v>75707</v>
      </c>
      <c r="CP476" s="20">
        <v>15480</v>
      </c>
      <c r="CQ476" s="20">
        <v>872</v>
      </c>
      <c r="CR476" s="21">
        <f t="shared" si="5224"/>
        <v>16352</v>
      </c>
    </row>
    <row r="477" spans="1:96" x14ac:dyDescent="0.35">
      <c r="A477" s="14">
        <f t="shared" si="2761"/>
        <v>44383</v>
      </c>
      <c r="B477" s="9">
        <f t="shared" ref="B477" si="7290">BQ477</f>
        <v>1799958</v>
      </c>
      <c r="C477">
        <f t="shared" ref="C477" si="7291">BT477</f>
        <v>374253</v>
      </c>
      <c r="D477">
        <v>366489</v>
      </c>
      <c r="E477" s="9">
        <v>6146</v>
      </c>
      <c r="F477" s="9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7292">-(J477-J476)+L477</f>
        <v>3</v>
      </c>
      <c r="N477" s="7">
        <f t="shared" ref="N477" si="7293">B477-C477</f>
        <v>1425705</v>
      </c>
      <c r="O477" s="4">
        <f t="shared" ref="O477" si="7294">C477/B477</f>
        <v>0.20792318487431374</v>
      </c>
      <c r="R477">
        <f t="shared" ref="R477" si="7295">C477-C476</f>
        <v>55</v>
      </c>
      <c r="S477">
        <f t="shared" ref="S477" si="7296">N477-N476</f>
        <v>494</v>
      </c>
      <c r="T477" s="8">
        <f t="shared" ref="T477" si="7297">R477/V477</f>
        <v>0.10018214936247723</v>
      </c>
      <c r="U477" s="8">
        <f t="shared" ref="U477" si="7298">SUM(R471:R477)/SUM(V471:V477)</f>
        <v>9.5462478184991276E-2</v>
      </c>
      <c r="V477">
        <f t="shared" ref="V477" si="7299">B477-B476</f>
        <v>549</v>
      </c>
      <c r="W477">
        <f t="shared" ref="W477" si="7300">C477-D477-E477</f>
        <v>1618</v>
      </c>
      <c r="X477" s="3">
        <f t="shared" ref="X477" si="7301">F477/W477</f>
        <v>4.6971569839307788E-2</v>
      </c>
      <c r="Y477">
        <f t="shared" ref="Y477" si="7302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7303">Z477-AC477-AF477</f>
        <v>20</v>
      </c>
      <c r="AJ477">
        <f t="shared" ref="AJ477" si="7304">AA477-AD477-AG477</f>
        <v>15</v>
      </c>
      <c r="AK477">
        <f t="shared" ref="AK477" si="7305">AB477-AE477-AH477</f>
        <v>336</v>
      </c>
      <c r="AS477">
        <f t="shared" ref="AS477" si="7306">BM477-BM476</f>
        <v>2081</v>
      </c>
      <c r="AT477">
        <f t="shared" ref="AT477" si="7307">BN477-BN476</f>
        <v>62</v>
      </c>
      <c r="AU477">
        <f t="shared" ref="AU477" si="7308">AT477/AS477</f>
        <v>2.9793368572801536E-2</v>
      </c>
      <c r="AV477">
        <f t="shared" ref="AV477" si="7309">BU477-BU476</f>
        <v>9</v>
      </c>
      <c r="AW477">
        <f t="shared" ref="AW477" si="7310">BV477-BV476</f>
        <v>-3</v>
      </c>
      <c r="AX477">
        <f t="shared" ref="AX477" si="7311">CK477-CK476</f>
        <v>-31366</v>
      </c>
      <c r="AY477">
        <f t="shared" ref="AY477" si="7312">CL477-CL476</f>
        <v>8</v>
      </c>
      <c r="AZ477">
        <f t="shared" ref="AZ477" si="7313">CC477-CC476</f>
        <v>9</v>
      </c>
      <c r="BA477">
        <f t="shared" ref="BA477" si="7314">CD477-CD476</f>
        <v>1</v>
      </c>
      <c r="BB477">
        <f t="shared" ref="BB477" si="7315">AW477/AV477</f>
        <v>-0.33333333333333331</v>
      </c>
      <c r="BC477">
        <f t="shared" ref="BC477" si="7316">AY477/AX477</f>
        <v>-2.5505324236434353E-4</v>
      </c>
      <c r="BD477">
        <f t="shared" ref="BD477" si="7317">BA477/AZ477</f>
        <v>0.1111111111111111</v>
      </c>
      <c r="BE477">
        <f t="shared" ref="BE477" si="7318">SUM(AT471:AT477)/SUM(AS471:AS477)</f>
        <v>2.4966453868987111E-2</v>
      </c>
      <c r="BF477">
        <f t="shared" ref="BF477" si="7319">SUM(AT464:AT477)/SUM(AS464:AS477)</f>
        <v>2.2800649362493843E-2</v>
      </c>
      <c r="BG477">
        <f t="shared" ref="BG477" si="7320">SUM(AW471:AW477)/SUM(AV471:AV477)</f>
        <v>2.304147465437788E-3</v>
      </c>
      <c r="BH477">
        <f t="shared" ref="BH477" si="7321">SUM(AY471:AY477)/SUM(AX471:AX477)</f>
        <v>5.0640279394644938E-2</v>
      </c>
      <c r="BI477">
        <f t="shared" ref="BI477" si="7322">SUM(BA471:BA477)/SUM(AZ471:AZ477)</f>
        <v>4.0268456375838924E-2</v>
      </c>
      <c r="BM477" s="20">
        <v>5209559</v>
      </c>
      <c r="BN477" s="20">
        <v>405159</v>
      </c>
      <c r="BO477" s="20">
        <v>1499251</v>
      </c>
      <c r="BP477" s="20">
        <v>300707</v>
      </c>
      <c r="BQ477" s="21">
        <f t="shared" si="2990"/>
        <v>1799958</v>
      </c>
      <c r="BR477" s="20">
        <v>308621</v>
      </c>
      <c r="BS477" s="20">
        <v>65632</v>
      </c>
      <c r="BT477" s="21">
        <f t="shared" si="2991"/>
        <v>374253</v>
      </c>
      <c r="BU477" s="20">
        <v>43322</v>
      </c>
      <c r="BV477" s="20">
        <v>3032</v>
      </c>
      <c r="BW477" s="20">
        <v>9649</v>
      </c>
      <c r="BX477" s="20">
        <v>3523</v>
      </c>
      <c r="BY477" s="21">
        <f t="shared" si="2992"/>
        <v>13172</v>
      </c>
      <c r="BZ477" s="20">
        <v>2233</v>
      </c>
      <c r="CA477" s="20">
        <v>663</v>
      </c>
      <c r="CB477" s="21">
        <f t="shared" si="2993"/>
        <v>2896</v>
      </c>
      <c r="CC477" s="20">
        <v>31505</v>
      </c>
      <c r="CD477" s="20">
        <v>1766</v>
      </c>
      <c r="CE477" s="20">
        <v>5654</v>
      </c>
      <c r="CF477" s="20">
        <v>1910</v>
      </c>
      <c r="CG477" s="21">
        <f t="shared" si="2994"/>
        <v>7564</v>
      </c>
      <c r="CH477" s="20">
        <v>1205</v>
      </c>
      <c r="CI477" s="20">
        <v>467</v>
      </c>
      <c r="CJ477" s="21">
        <f t="shared" si="2995"/>
        <v>1672</v>
      </c>
      <c r="CK477" s="20">
        <v>232386</v>
      </c>
      <c r="CL477" s="20">
        <v>17887</v>
      </c>
      <c r="CM477" s="20">
        <v>70172</v>
      </c>
      <c r="CN477" s="20">
        <v>5565</v>
      </c>
      <c r="CO477" s="21">
        <f t="shared" si="5223"/>
        <v>75737</v>
      </c>
      <c r="CP477" s="20">
        <v>15491</v>
      </c>
      <c r="CQ477" s="20">
        <v>872</v>
      </c>
      <c r="CR477" s="21">
        <f t="shared" si="5224"/>
        <v>16363</v>
      </c>
    </row>
    <row r="478" spans="1:96" x14ac:dyDescent="0.35">
      <c r="A478" s="14">
        <f t="shared" si="2761"/>
        <v>44384</v>
      </c>
      <c r="B478" s="9">
        <f t="shared" ref="B478" si="7323">BQ478</f>
        <v>1800984</v>
      </c>
      <c r="C478">
        <f t="shared" ref="C478" si="7324">BT478</f>
        <v>374320</v>
      </c>
      <c r="D478">
        <v>366482</v>
      </c>
      <c r="E478" s="9">
        <v>6148</v>
      </c>
      <c r="F478" s="9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7325">-(J478-J477)+L478</f>
        <v>3</v>
      </c>
      <c r="N478" s="7">
        <f t="shared" ref="N478" si="7326">B478-C478</f>
        <v>1426664</v>
      </c>
      <c r="O478" s="4">
        <f t="shared" ref="O478" si="7327">C478/B478</f>
        <v>0.20784193529759287</v>
      </c>
      <c r="R478">
        <f t="shared" ref="R478" si="7328">C478-C477</f>
        <v>67</v>
      </c>
      <c r="S478">
        <f t="shared" ref="S478" si="7329">N478-N477</f>
        <v>959</v>
      </c>
      <c r="T478" s="8">
        <f t="shared" ref="T478" si="7330">R478/V478</f>
        <v>6.5302144249512667E-2</v>
      </c>
      <c r="U478" s="8">
        <f t="shared" ref="U478" si="7331">SUM(R472:R478)/SUM(V472:V478)</f>
        <v>8.9004297994269344E-2</v>
      </c>
      <c r="V478">
        <f t="shared" ref="V478" si="7332">B478-B477</f>
        <v>1026</v>
      </c>
      <c r="W478">
        <f t="shared" ref="W478" si="7333">C478-D478-E478</f>
        <v>1690</v>
      </c>
      <c r="X478" s="3">
        <f t="shared" ref="X478" si="7334">F478/W478</f>
        <v>5.0295857988165681E-2</v>
      </c>
      <c r="Y478">
        <f t="shared" ref="Y478" si="7335">E478-E477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7336">Z478-AC478-AF478</f>
        <v>20</v>
      </c>
      <c r="AJ478">
        <f t="shared" ref="AJ478" si="7337">AA478-AD478-AG478</f>
        <v>15</v>
      </c>
      <c r="AK478">
        <f t="shared" ref="AK478" si="7338">AB478-AE478-AH478</f>
        <v>347</v>
      </c>
      <c r="AS478">
        <f t="shared" ref="AS478" si="7339">BM478-BM477</f>
        <v>4439</v>
      </c>
      <c r="AT478">
        <f t="shared" ref="AT478" si="7340">BN478-BN477</f>
        <v>102</v>
      </c>
      <c r="AU478">
        <f t="shared" ref="AU478" si="7341">AT478/AS478</f>
        <v>2.297814823158369E-2</v>
      </c>
      <c r="AV478">
        <f t="shared" ref="AV478" si="7342">BU478-BU477</f>
        <v>64</v>
      </c>
      <c r="AW478">
        <f t="shared" ref="AW478" si="7343">BV478-BV477</f>
        <v>3</v>
      </c>
      <c r="AX478">
        <f t="shared" ref="AX478" si="7344">CK478-CK477</f>
        <v>458</v>
      </c>
      <c r="AY478">
        <f t="shared" ref="AY478" si="7345">CL478-CL477</f>
        <v>23</v>
      </c>
      <c r="AZ478">
        <f t="shared" ref="AZ478" si="7346">CC478-CC477</f>
        <v>38</v>
      </c>
      <c r="BA478">
        <f t="shared" ref="BA478" si="7347">CD478-CD477</f>
        <v>1</v>
      </c>
      <c r="BB478">
        <f t="shared" ref="BB478" si="7348">AW478/AV478</f>
        <v>4.6875E-2</v>
      </c>
      <c r="BC478">
        <f t="shared" ref="BC478" si="7349">AY478/AX478</f>
        <v>5.0218340611353711E-2</v>
      </c>
      <c r="BD478">
        <f t="shared" ref="BD478" si="7350">BA478/AZ478</f>
        <v>2.6315789473684209E-2</v>
      </c>
      <c r="BE478">
        <f t="shared" ref="BE478" si="7351">SUM(AT472:AT478)/SUM(AS472:AS478)</f>
        <v>2.3181989056430392E-2</v>
      </c>
      <c r="BF478">
        <f t="shared" ref="BF478" si="7352">SUM(AT465:AT478)/SUM(AS465:AS478)</f>
        <v>2.2414182475158084E-2</v>
      </c>
      <c r="BG478">
        <f t="shared" ref="BG478" si="7353">SUM(AW472:AW478)/SUM(AV472:AV478)</f>
        <v>1.6853932584269662E-2</v>
      </c>
      <c r="BH478">
        <f t="shared" ref="BH478" si="7354">SUM(AY472:AY478)/SUM(AX472:AX478)</f>
        <v>5.2836484983314794E-2</v>
      </c>
      <c r="BI478">
        <f t="shared" ref="BI478" si="7355">SUM(BA472:BA478)/SUM(AZ472:AZ478)</f>
        <v>6.3829787234042548E-2</v>
      </c>
      <c r="BM478" s="20">
        <v>5213998</v>
      </c>
      <c r="BN478" s="20">
        <v>405261</v>
      </c>
      <c r="BO478" s="20">
        <v>1500083</v>
      </c>
      <c r="BP478" s="20">
        <v>300901</v>
      </c>
      <c r="BQ478" s="21">
        <f t="shared" si="2990"/>
        <v>1800984</v>
      </c>
      <c r="BR478" s="20">
        <v>308676</v>
      </c>
      <c r="BS478" s="20">
        <v>65644</v>
      </c>
      <c r="BT478" s="21">
        <f t="shared" si="2991"/>
        <v>374320</v>
      </c>
      <c r="BU478" s="20">
        <v>43386</v>
      </c>
      <c r="BV478" s="20">
        <v>3035</v>
      </c>
      <c r="BW478" s="20">
        <v>9656</v>
      </c>
      <c r="BX478" s="20">
        <v>3525</v>
      </c>
      <c r="BY478" s="21">
        <f t="shared" si="2992"/>
        <v>13181</v>
      </c>
      <c r="BZ478" s="20">
        <v>2233</v>
      </c>
      <c r="CA478" s="20">
        <v>663</v>
      </c>
      <c r="CB478" s="21">
        <f t="shared" si="2993"/>
        <v>2896</v>
      </c>
      <c r="CC478" s="20">
        <v>31543</v>
      </c>
      <c r="CD478" s="20">
        <v>1767</v>
      </c>
      <c r="CE478" s="20">
        <v>5657</v>
      </c>
      <c r="CF478" s="20">
        <v>1913</v>
      </c>
      <c r="CG478" s="21">
        <f t="shared" si="2994"/>
        <v>7570</v>
      </c>
      <c r="CH478" s="20">
        <v>1206</v>
      </c>
      <c r="CI478" s="20">
        <v>467</v>
      </c>
      <c r="CJ478" s="21">
        <f t="shared" si="2995"/>
        <v>1673</v>
      </c>
      <c r="CK478" s="20">
        <v>232844</v>
      </c>
      <c r="CL478" s="20">
        <v>17910</v>
      </c>
      <c r="CM478" s="20">
        <v>70239</v>
      </c>
      <c r="CN478" s="20">
        <v>5565</v>
      </c>
      <c r="CO478" s="21">
        <f t="shared" si="5223"/>
        <v>75804</v>
      </c>
      <c r="CP478" s="20">
        <v>15509</v>
      </c>
      <c r="CQ478" s="20">
        <v>873</v>
      </c>
      <c r="CR478" s="21">
        <f t="shared" si="5224"/>
        <v>16382</v>
      </c>
    </row>
    <row r="479" spans="1:96" x14ac:dyDescent="0.35">
      <c r="A479" s="14">
        <f t="shared" si="2761"/>
        <v>44385</v>
      </c>
      <c r="B479" s="9">
        <f t="shared" ref="B479" si="7356">BQ479</f>
        <v>1801504</v>
      </c>
      <c r="C479">
        <f t="shared" ref="C479" si="7357">BT479</f>
        <v>374381</v>
      </c>
      <c r="D479">
        <v>366566</v>
      </c>
      <c r="E479" s="9">
        <v>6149</v>
      </c>
      <c r="F479" s="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7358">-(J479-J478)+L479</f>
        <v>2</v>
      </c>
      <c r="N479" s="7">
        <f t="shared" ref="N479" si="7359">B479-C479</f>
        <v>1427123</v>
      </c>
      <c r="O479" s="4">
        <f t="shared" ref="O479" si="7360">C479/B479</f>
        <v>0.2078158027958861</v>
      </c>
      <c r="R479">
        <f t="shared" ref="R479" si="7361">C479-C478</f>
        <v>61</v>
      </c>
      <c r="S479">
        <f t="shared" ref="S479" si="7362">N479-N478</f>
        <v>459</v>
      </c>
      <c r="T479" s="8">
        <f t="shared" ref="T479" si="7363">R479/V479</f>
        <v>0.11730769230769231</v>
      </c>
      <c r="U479" s="8">
        <f t="shared" ref="U479" si="7364">SUM(R473:R479)/SUM(V473:V479)</f>
        <v>8.8365539452495978E-2</v>
      </c>
      <c r="V479">
        <f t="shared" ref="V479" si="7365">B479-B478</f>
        <v>520</v>
      </c>
      <c r="W479">
        <f t="shared" ref="W479" si="7366">C479-D479-E479</f>
        <v>1666</v>
      </c>
      <c r="X479" s="3">
        <f t="shared" ref="X479" si="7367">F479/W479</f>
        <v>4.8019207683073231E-2</v>
      </c>
      <c r="Y479">
        <f t="shared" ref="Y479" si="7368">E479-E478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7369">Z479-AC479-AF479</f>
        <v>10</v>
      </c>
      <c r="AJ479">
        <f t="shared" ref="AJ479" si="7370">AA479-AD479-AG479</f>
        <v>17</v>
      </c>
      <c r="AK479">
        <f t="shared" ref="AK479" si="7371">AB479-AE479-AH479</f>
        <v>317</v>
      </c>
      <c r="AS479">
        <f t="shared" ref="AS479" si="7372">BM479-BM478</f>
        <v>2311</v>
      </c>
      <c r="AT479">
        <f t="shared" ref="AT479" si="7373">BN479-BN478</f>
        <v>42</v>
      </c>
      <c r="AU479">
        <f t="shared" ref="AU479" si="7374">AT479/AS479</f>
        <v>1.8173950670705322E-2</v>
      </c>
      <c r="AV479">
        <f t="shared" ref="AV479" si="7375">BU479-BU478</f>
        <v>18</v>
      </c>
      <c r="AW479">
        <f t="shared" ref="AW479" si="7376">BV479-BV478</f>
        <v>-1</v>
      </c>
      <c r="AX479">
        <f t="shared" ref="AX479" si="7377">CK479-CK478</f>
        <v>92</v>
      </c>
      <c r="AY479">
        <f t="shared" ref="AY479" si="7378">CL479-CL478</f>
        <v>3</v>
      </c>
      <c r="AZ479">
        <f t="shared" ref="AZ479" si="7379">CC479-CC478</f>
        <v>6</v>
      </c>
      <c r="BA479">
        <f t="shared" ref="BA479" si="7380">CD479-CD478</f>
        <v>0</v>
      </c>
      <c r="BB479">
        <f t="shared" ref="BB479" si="7381">AW479/AV479</f>
        <v>-5.5555555555555552E-2</v>
      </c>
      <c r="BC479">
        <f t="shared" ref="BC479" si="7382">AY479/AX479</f>
        <v>3.2608695652173912E-2</v>
      </c>
      <c r="BD479">
        <f t="shared" ref="BD479" si="7383">BA479/AZ479</f>
        <v>0</v>
      </c>
      <c r="BE479">
        <f t="shared" ref="BE479" si="7384">SUM(AT473:AT479)/SUM(AS473:AS479)</f>
        <v>2.4349881796690308E-2</v>
      </c>
      <c r="BF479">
        <f t="shared" ref="BF479" si="7385">SUM(AT466:AT479)/SUM(AS466:AS479)</f>
        <v>2.3213860915074141E-2</v>
      </c>
      <c r="BG479">
        <f t="shared" ref="BG479" si="7386">SUM(AW473:AW479)/SUM(AV473:AV479)</f>
        <v>-4.3103448275862068E-3</v>
      </c>
      <c r="BH479">
        <f t="shared" ref="BH479" si="7387">SUM(AY473:AY479)/SUM(AX473:AX479)</f>
        <v>5.1956382296343813E-2</v>
      </c>
      <c r="BI479">
        <f t="shared" ref="BI479" si="7388">SUM(BA473:BA479)/SUM(AZ473:AZ479)</f>
        <v>4.5045045045045043E-2</v>
      </c>
      <c r="BM479" s="20">
        <v>5216309</v>
      </c>
      <c r="BN479" s="20">
        <v>405303</v>
      </c>
      <c r="BO479" s="20">
        <v>1500404</v>
      </c>
      <c r="BP479" s="20">
        <v>301100</v>
      </c>
      <c r="BQ479" s="21">
        <f t="shared" si="2990"/>
        <v>1801504</v>
      </c>
      <c r="BR479" s="20">
        <v>308704</v>
      </c>
      <c r="BS479" s="20">
        <v>65677</v>
      </c>
      <c r="BT479" s="21">
        <f t="shared" si="2991"/>
        <v>374381</v>
      </c>
      <c r="BU479" s="20">
        <v>43404</v>
      </c>
      <c r="BV479" s="20">
        <v>3034</v>
      </c>
      <c r="BW479" s="20">
        <v>9665</v>
      </c>
      <c r="BX479" s="20">
        <v>3531</v>
      </c>
      <c r="BY479" s="21">
        <f t="shared" si="2992"/>
        <v>13196</v>
      </c>
      <c r="BZ479" s="20">
        <v>2243</v>
      </c>
      <c r="CA479" s="20">
        <v>665</v>
      </c>
      <c r="CB479" s="21">
        <f t="shared" si="2993"/>
        <v>2908</v>
      </c>
      <c r="CC479" s="20">
        <v>31549</v>
      </c>
      <c r="CD479" s="20">
        <v>1767</v>
      </c>
      <c r="CE479" s="20">
        <v>5654</v>
      </c>
      <c r="CF479" s="20">
        <v>1915</v>
      </c>
      <c r="CG479" s="21">
        <f t="shared" si="2994"/>
        <v>7569</v>
      </c>
      <c r="CH479" s="20">
        <v>1202</v>
      </c>
      <c r="CI479" s="20">
        <v>468</v>
      </c>
      <c r="CJ479" s="21">
        <f t="shared" si="2995"/>
        <v>1670</v>
      </c>
      <c r="CK479" s="20">
        <v>232936</v>
      </c>
      <c r="CL479" s="20">
        <v>17913</v>
      </c>
      <c r="CM479" s="20">
        <v>70290</v>
      </c>
      <c r="CN479" s="20">
        <v>5568</v>
      </c>
      <c r="CO479" s="21">
        <f t="shared" si="5223"/>
        <v>75858</v>
      </c>
      <c r="CP479" s="20">
        <v>15545</v>
      </c>
      <c r="CQ479" s="20">
        <v>877</v>
      </c>
      <c r="CR479" s="21">
        <f t="shared" si="5224"/>
        <v>16422</v>
      </c>
    </row>
    <row r="480" spans="1:96" x14ac:dyDescent="0.35">
      <c r="A480" s="14">
        <f t="shared" si="2761"/>
        <v>44386</v>
      </c>
      <c r="B480" s="9">
        <f t="shared" ref="B480:B481" si="7389">BQ480</f>
        <v>1801504</v>
      </c>
      <c r="C480">
        <f t="shared" ref="C480:C481" si="7390">BT480</f>
        <v>374381</v>
      </c>
      <c r="D480">
        <v>366566</v>
      </c>
      <c r="E480" s="9">
        <v>6149</v>
      </c>
      <c r="F480" s="9"/>
      <c r="N480" s="7">
        <f t="shared" ref="N480:N488" si="7391">B480-C480</f>
        <v>1427123</v>
      </c>
      <c r="O480" s="4">
        <f t="shared" ref="O480:O481" si="7392">C480/B480</f>
        <v>0.2078158027958861</v>
      </c>
      <c r="R480">
        <f t="shared" ref="R480" si="7393">C480-C479</f>
        <v>0</v>
      </c>
      <c r="S480">
        <f t="shared" ref="S480" si="7394">N480-N479</f>
        <v>0</v>
      </c>
      <c r="T480" s="8" t="e">
        <f t="shared" ref="T480" si="7395">R480/V480</f>
        <v>#DIV/0!</v>
      </c>
      <c r="U480" s="8">
        <f t="shared" ref="U480" si="7396">SUM(R474:R480)/SUM(V474:V480)</f>
        <v>8.5472215300274115E-2</v>
      </c>
      <c r="V480">
        <f t="shared" ref="V480" si="7397">B480-B479</f>
        <v>0</v>
      </c>
      <c r="W480">
        <f t="shared" ref="W480" si="7398">C480-D480-E480</f>
        <v>1666</v>
      </c>
      <c r="X480" s="3">
        <f t="shared" ref="X480" si="7399">F480/W480</f>
        <v>0</v>
      </c>
      <c r="Y480">
        <f t="shared" ref="Y480" si="7400">E480-E479</f>
        <v>0</v>
      </c>
      <c r="Z480" t="s">
        <v>19</v>
      </c>
      <c r="AA480" t="s">
        <v>19</v>
      </c>
      <c r="AB480" t="s">
        <v>19</v>
      </c>
      <c r="AC480">
        <v>2824</v>
      </c>
      <c r="AD480">
        <v>1621</v>
      </c>
      <c r="AE480" t="s">
        <v>19</v>
      </c>
      <c r="AF480">
        <v>62</v>
      </c>
      <c r="AG480">
        <v>35</v>
      </c>
      <c r="AH480">
        <v>316</v>
      </c>
      <c r="AS480">
        <f t="shared" ref="AS480" si="7401">BM480-BM479</f>
        <v>0</v>
      </c>
      <c r="AT480">
        <f t="shared" ref="AT480" si="7402">BN480-BN479</f>
        <v>0</v>
      </c>
      <c r="AU480" t="e">
        <f t="shared" ref="AU480" si="7403">AT480/AS480</f>
        <v>#DIV/0!</v>
      </c>
      <c r="AV480">
        <f t="shared" ref="AV480" si="7404">BU480-BU479</f>
        <v>0</v>
      </c>
      <c r="AW480">
        <f t="shared" ref="AW480" si="7405">BV480-BV479</f>
        <v>0</v>
      </c>
      <c r="AX480">
        <f t="shared" ref="AX480" si="7406">CK480-CK479</f>
        <v>0</v>
      </c>
      <c r="AY480">
        <f t="shared" ref="AY480" si="7407">CL480-CL479</f>
        <v>0</v>
      </c>
      <c r="AZ480">
        <f t="shared" ref="AZ480" si="7408">CC480-CC479</f>
        <v>0</v>
      </c>
      <c r="BA480">
        <f t="shared" ref="BA480" si="7409">CD480-CD479</f>
        <v>0</v>
      </c>
      <c r="BB480" t="e">
        <f t="shared" ref="BB480" si="7410">AW480/AV480</f>
        <v>#DIV/0!</v>
      </c>
      <c r="BC480" t="e">
        <f t="shared" ref="BC480" si="7411">AY480/AX480</f>
        <v>#DIV/0!</v>
      </c>
      <c r="BD480" t="e">
        <f t="shared" ref="BD480" si="7412">BA480/AZ480</f>
        <v>#DIV/0!</v>
      </c>
      <c r="BE480">
        <f t="shared" ref="BE480" si="7413">SUM(AT474:AT480)/SUM(AS474:AS480)</f>
        <v>2.449550206661804E-2</v>
      </c>
      <c r="BF480">
        <f t="shared" ref="BF480" si="7414">SUM(AT467:AT480)/SUM(AS467:AS480)</f>
        <v>2.2745683223193348E-2</v>
      </c>
      <c r="BG480">
        <f t="shared" ref="BG480" si="7415">SUM(AW474:AW480)/SUM(AV474:AV480)</f>
        <v>1.2345679012345678E-2</v>
      </c>
      <c r="BH480">
        <f t="shared" ref="BH480" si="7416">SUM(AY474:AY480)/SUM(AX474:AX480)</f>
        <v>5.7067603160667252E-2</v>
      </c>
      <c r="BI480">
        <f t="shared" ref="BI480" si="7417">SUM(BA474:BA480)/SUM(AZ474:AZ480)</f>
        <v>4.5977011494252873E-2</v>
      </c>
      <c r="BM480" s="20">
        <v>5216309</v>
      </c>
      <c r="BN480" s="20">
        <v>405303</v>
      </c>
      <c r="BO480" s="20">
        <v>1500404</v>
      </c>
      <c r="BP480" s="20">
        <v>301100</v>
      </c>
      <c r="BQ480" s="21">
        <f t="shared" si="2990"/>
        <v>1801504</v>
      </c>
      <c r="BR480" s="20">
        <v>308704</v>
      </c>
      <c r="BS480" s="20">
        <v>65677</v>
      </c>
      <c r="BT480" s="21">
        <f t="shared" ref="BT480:BT482" si="7418">SUM(BR480:BS480)</f>
        <v>374381</v>
      </c>
      <c r="BU480" s="20">
        <v>43404</v>
      </c>
      <c r="BV480" s="20">
        <v>3034</v>
      </c>
      <c r="BW480" s="20">
        <v>9665</v>
      </c>
      <c r="BX480" s="20">
        <v>3531</v>
      </c>
      <c r="BY480" s="21">
        <f t="shared" ref="BY480:BY481" si="7419">SUM(BW480:BX480)</f>
        <v>13196</v>
      </c>
      <c r="BZ480" s="20">
        <v>2243</v>
      </c>
      <c r="CA480" s="20">
        <v>665</v>
      </c>
      <c r="CB480" s="21">
        <f t="shared" ref="CB480:CB481" si="7420">SUM(BZ480:CA480)</f>
        <v>2908</v>
      </c>
      <c r="CC480" s="20">
        <v>31549</v>
      </c>
      <c r="CD480" s="20">
        <v>1767</v>
      </c>
      <c r="CE480" s="20">
        <v>5654</v>
      </c>
      <c r="CF480" s="20">
        <v>1915</v>
      </c>
      <c r="CG480" s="21">
        <f t="shared" ref="CG480:CG481" si="7421">SUM(CE480:CF480)</f>
        <v>7569</v>
      </c>
      <c r="CH480" s="20">
        <v>1202</v>
      </c>
      <c r="CI480" s="20">
        <v>468</v>
      </c>
      <c r="CJ480" s="21">
        <f t="shared" ref="CJ480:CJ481" si="7422">SUM(CH480:CI480)</f>
        <v>1670</v>
      </c>
      <c r="CK480" s="20">
        <v>232936</v>
      </c>
      <c r="CL480" s="20">
        <v>17913</v>
      </c>
      <c r="CM480" s="20">
        <v>70290</v>
      </c>
      <c r="CN480" s="20">
        <v>5568</v>
      </c>
      <c r="CO480" s="21">
        <f t="shared" ref="CO480:CO481" si="7423">SUM(CM480:CN480)</f>
        <v>75858</v>
      </c>
      <c r="CP480" s="20">
        <v>15545</v>
      </c>
      <c r="CQ480" s="20">
        <v>877</v>
      </c>
      <c r="CR480" s="21">
        <f t="shared" ref="CR480:CR481" si="7424">SUM(CP480:CQ480)</f>
        <v>16422</v>
      </c>
    </row>
    <row r="481" spans="1:96" x14ac:dyDescent="0.35">
      <c r="A481" s="14">
        <f t="shared" si="2761"/>
        <v>44387</v>
      </c>
      <c r="B481" s="9">
        <f t="shared" si="7389"/>
        <v>1803507</v>
      </c>
      <c r="C481">
        <f t="shared" si="7390"/>
        <v>374627</v>
      </c>
      <c r="D481">
        <v>366744</v>
      </c>
      <c r="E481" s="9">
        <v>6149</v>
      </c>
      <c r="F481" s="9">
        <v>78</v>
      </c>
      <c r="H481">
        <v>22</v>
      </c>
      <c r="I481">
        <v>15</v>
      </c>
      <c r="N481" s="7">
        <f t="shared" si="7391"/>
        <v>1428880</v>
      </c>
      <c r="O481" s="4">
        <f t="shared" si="7392"/>
        <v>0.20772140058230992</v>
      </c>
      <c r="R481">
        <f t="shared" ref="R481" si="7425">C481-C480</f>
        <v>246</v>
      </c>
      <c r="S481">
        <f t="shared" ref="S481" si="7426">N481-N480</f>
        <v>1757</v>
      </c>
      <c r="T481" s="8">
        <f t="shared" ref="T481" si="7427">R481/V481</f>
        <v>0.12281577633549676</v>
      </c>
      <c r="U481" s="8">
        <f t="shared" ref="U481" si="7428">SUM(R475:R481)/SUM(V475:V481)</f>
        <v>0.10072648733555861</v>
      </c>
      <c r="V481">
        <f t="shared" ref="V481" si="7429">B481-B480</f>
        <v>2003</v>
      </c>
      <c r="W481">
        <f t="shared" ref="W481" si="7430">C481-D481-E481</f>
        <v>1734</v>
      </c>
      <c r="X481" s="3">
        <f t="shared" ref="X481" si="7431">F481/W481</f>
        <v>4.4982698961937718E-2</v>
      </c>
      <c r="Y481">
        <f t="shared" ref="Y481" si="7432">E481-E480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7433">Z481-AC481-AF481</f>
        <v>24</v>
      </c>
      <c r="AJ481">
        <f t="shared" ref="AJ481:AJ488" si="7434">AA481-AD481-AG481</f>
        <v>14</v>
      </c>
      <c r="AK481">
        <f t="shared" ref="AK481:AK488" si="7435">AB481-AE481-AH481</f>
        <v>368</v>
      </c>
      <c r="AS481">
        <f t="shared" ref="AS481" si="7436">BM481-BM480</f>
        <v>8825</v>
      </c>
      <c r="AT481">
        <f t="shared" ref="AT481" si="7437">BN481-BN480</f>
        <v>296</v>
      </c>
      <c r="AU481">
        <f t="shared" ref="AU481" si="7438">AT481/AS481</f>
        <v>3.3541076487252124E-2</v>
      </c>
      <c r="AV481">
        <f t="shared" ref="AV481" si="7439">BU481-BU480</f>
        <v>159</v>
      </c>
      <c r="AW481">
        <f t="shared" ref="AW481" si="7440">BV481-BV480</f>
        <v>14</v>
      </c>
      <c r="AX481">
        <f t="shared" ref="AX481" si="7441">CK481-CK480</f>
        <v>824</v>
      </c>
      <c r="AY481">
        <f t="shared" ref="AY481" si="7442">CL481-CL480</f>
        <v>89</v>
      </c>
      <c r="AZ481">
        <f t="shared" ref="AZ481" si="7443">CC481-CC480</f>
        <v>58</v>
      </c>
      <c r="BA481">
        <f t="shared" ref="BA481" si="7444">CD481-CD480</f>
        <v>-7</v>
      </c>
      <c r="BB481">
        <f t="shared" ref="BB481" si="7445">AW481/AV481</f>
        <v>8.8050314465408799E-2</v>
      </c>
      <c r="BC481">
        <f t="shared" ref="BC481" si="7446">AY481/AX481</f>
        <v>0.10800970873786407</v>
      </c>
      <c r="BD481">
        <f t="shared" ref="BD481" si="7447">BA481/AZ481</f>
        <v>-0.1206896551724138</v>
      </c>
      <c r="BE481">
        <f t="shared" ref="BE481" si="7448">SUM(AT475:AT481)/SUM(AS475:AS481)</f>
        <v>2.804005722460658E-2</v>
      </c>
      <c r="BF481">
        <f t="shared" ref="BF481" si="7449">SUM(AT468:AT481)/SUM(AS468:AS481)</f>
        <v>2.6338768962085982E-2</v>
      </c>
      <c r="BG481">
        <f t="shared" ref="BG481" si="7450">SUM(AW475:AW481)/SUM(AV475:AV481)</f>
        <v>5.7034220532319393E-2</v>
      </c>
      <c r="BH481">
        <f t="shared" ref="BH481" si="7451">SUM(AY475:AY481)/SUM(AX475:AX481)</f>
        <v>7.9184163167366525E-2</v>
      </c>
      <c r="BI481">
        <f t="shared" ref="BI481" si="7452">SUM(BA475:BA481)/SUM(AZ475:AZ481)</f>
        <v>-3.1746031746031744E-2</v>
      </c>
      <c r="BM481" s="20">
        <v>5225134</v>
      </c>
      <c r="BN481" s="20">
        <v>405599</v>
      </c>
      <c r="BO481" s="20">
        <v>1502024</v>
      </c>
      <c r="BP481" s="20">
        <v>301483</v>
      </c>
      <c r="BQ481" s="21">
        <f t="shared" si="2990"/>
        <v>1803507</v>
      </c>
      <c r="BR481" s="20">
        <v>308887</v>
      </c>
      <c r="BS481" s="20">
        <v>65740</v>
      </c>
      <c r="BT481" s="21">
        <f t="shared" si="7418"/>
        <v>374627</v>
      </c>
      <c r="BU481" s="20">
        <v>43563</v>
      </c>
      <c r="BV481" s="20">
        <v>3048</v>
      </c>
      <c r="BW481" s="20">
        <v>9671</v>
      </c>
      <c r="BX481" s="20">
        <v>3531</v>
      </c>
      <c r="BY481" s="21">
        <f t="shared" si="7419"/>
        <v>13202</v>
      </c>
      <c r="BZ481" s="20">
        <v>2244</v>
      </c>
      <c r="CA481" s="20">
        <v>666</v>
      </c>
      <c r="CB481" s="21">
        <f t="shared" si="7420"/>
        <v>2910</v>
      </c>
      <c r="CC481" s="20">
        <v>31607</v>
      </c>
      <c r="CD481" s="20">
        <v>1760</v>
      </c>
      <c r="CE481" s="20">
        <v>5654</v>
      </c>
      <c r="CF481" s="20">
        <v>1920</v>
      </c>
      <c r="CG481" s="21">
        <f t="shared" si="7421"/>
        <v>7574</v>
      </c>
      <c r="CH481" s="20">
        <v>1202</v>
      </c>
      <c r="CI481" s="20">
        <v>468</v>
      </c>
      <c r="CJ481" s="21">
        <f t="shared" si="7422"/>
        <v>1670</v>
      </c>
      <c r="CK481" s="20">
        <v>233760</v>
      </c>
      <c r="CL481" s="20">
        <v>18002</v>
      </c>
      <c r="CM481" s="20">
        <v>70367</v>
      </c>
      <c r="CN481" s="20">
        <v>5578</v>
      </c>
      <c r="CO481" s="21">
        <f t="shared" si="7423"/>
        <v>75945</v>
      </c>
      <c r="CP481" s="20">
        <v>15583</v>
      </c>
      <c r="CQ481" s="20">
        <v>876</v>
      </c>
      <c r="CR481" s="21">
        <f t="shared" si="7424"/>
        <v>16459</v>
      </c>
    </row>
    <row r="482" spans="1:96" x14ac:dyDescent="0.35">
      <c r="A482" s="14">
        <f t="shared" si="2761"/>
        <v>44388</v>
      </c>
      <c r="B482" s="9">
        <f t="shared" ref="B482" si="7453">BQ482</f>
        <v>1803507</v>
      </c>
      <c r="C482">
        <f t="shared" ref="C482" si="7454">BT482</f>
        <v>374627</v>
      </c>
      <c r="D482">
        <v>366744</v>
      </c>
      <c r="E482" s="9">
        <v>6149</v>
      </c>
      <c r="F482" s="9">
        <v>79</v>
      </c>
      <c r="H482">
        <v>20</v>
      </c>
      <c r="I482">
        <v>19</v>
      </c>
      <c r="N482" s="7">
        <f t="shared" si="7391"/>
        <v>1428880</v>
      </c>
      <c r="O482" s="4">
        <f t="shared" ref="O482:O488" si="7455">C482/B482</f>
        <v>0.20772140058230992</v>
      </c>
      <c r="R482">
        <f t="shared" ref="R482:R488" si="7456">C482-C481</f>
        <v>0</v>
      </c>
      <c r="S482">
        <f t="shared" ref="S482:S488" si="7457">N482-N481</f>
        <v>0</v>
      </c>
      <c r="T482" s="8" t="e">
        <f t="shared" ref="T482:T488" si="7458">R482/V482</f>
        <v>#DIV/0!</v>
      </c>
      <c r="U482" s="8">
        <f t="shared" ref="U482:U488" si="7459">SUM(R476:R482)/SUM(V476:V482)</f>
        <v>0.10226244343891402</v>
      </c>
      <c r="V482">
        <f t="shared" ref="V482:V488" si="7460">B482-B481</f>
        <v>0</v>
      </c>
      <c r="W482">
        <f t="shared" ref="W482:W488" si="7461">C482-D482-E482</f>
        <v>1734</v>
      </c>
      <c r="X482" s="3">
        <f t="shared" ref="X482:X488" si="7462">F482/W482</f>
        <v>4.5559400230680509E-2</v>
      </c>
      <c r="Y482">
        <f t="shared" ref="Y482:Y488" si="7463">E482-E481</f>
        <v>0</v>
      </c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7433"/>
        <v>26</v>
      </c>
      <c r="AJ482">
        <f t="shared" si="7434"/>
        <v>13</v>
      </c>
      <c r="AK482">
        <f t="shared" si="7435"/>
        <v>372</v>
      </c>
      <c r="AS482">
        <f t="shared" ref="AS482:AS483" si="7464">BM482-BM481</f>
        <v>0</v>
      </c>
      <c r="AT482">
        <f t="shared" ref="AT482:AT483" si="7465">BN482-BN481</f>
        <v>0</v>
      </c>
      <c r="AU482" t="e">
        <f t="shared" ref="AU482:AU483" si="7466">AT482/AS482</f>
        <v>#DIV/0!</v>
      </c>
      <c r="AV482">
        <f t="shared" ref="AV482:AV483" si="7467">BU482-BU481</f>
        <v>0</v>
      </c>
      <c r="AW482">
        <f t="shared" ref="AW482:AW483" si="7468">BV482-BV481</f>
        <v>0</v>
      </c>
      <c r="AX482">
        <f t="shared" ref="AX482:AX483" si="7469">CK482-CK481</f>
        <v>0</v>
      </c>
      <c r="AY482">
        <f t="shared" ref="AY482:AY483" si="7470">CL482-CL481</f>
        <v>0</v>
      </c>
      <c r="AZ482">
        <f t="shared" ref="AZ482:AZ483" si="7471">CC482-CC481</f>
        <v>0</v>
      </c>
      <c r="BA482">
        <f t="shared" ref="BA482:BA483" si="7472">CD482-CD481</f>
        <v>0</v>
      </c>
      <c r="BB482" t="e">
        <f t="shared" ref="BB482:BB483" si="7473">AW482/AV482</f>
        <v>#DIV/0!</v>
      </c>
      <c r="BC482" t="e">
        <f t="shared" ref="BC482:BC483" si="7474">AY482/AX482</f>
        <v>#DIV/0!</v>
      </c>
      <c r="BD482" t="e">
        <f t="shared" ref="BD482:BD483" si="7475">BA482/AZ482</f>
        <v>#DIV/0!</v>
      </c>
      <c r="BE482">
        <f t="shared" ref="BE482:BE483" si="7476">SUM(AT476:AT482)/SUM(AS476:AS482)</f>
        <v>2.7156805207277382E-2</v>
      </c>
      <c r="BF482">
        <f t="shared" ref="BF482:BF483" si="7477">SUM(AT469:AT482)/SUM(AS469:AS482)</f>
        <v>2.503641468408942E-2</v>
      </c>
      <c r="BG482">
        <f t="shared" ref="BG482:BG483" si="7478">SUM(AW476:AW482)/SUM(AV476:AV482)</f>
        <v>5.078125E-2</v>
      </c>
      <c r="BH482">
        <f t="shared" ref="BH482:BH483" si="7479">SUM(AY476:AY482)/SUM(AX476:AX482)</f>
        <v>7.9640333975594085E-2</v>
      </c>
      <c r="BI482">
        <f t="shared" ref="BI482:BI483" si="7480">SUM(BA476:BA482)/SUM(AZ476:AZ482)</f>
        <v>-8.8495575221238937E-3</v>
      </c>
      <c r="BM482" s="20">
        <v>5225134</v>
      </c>
      <c r="BN482" s="20">
        <v>405599</v>
      </c>
      <c r="BO482" s="20">
        <v>1502024</v>
      </c>
      <c r="BP482" s="20">
        <v>301483</v>
      </c>
      <c r="BQ482" s="21">
        <f t="shared" si="2990"/>
        <v>1803507</v>
      </c>
      <c r="BR482" s="20">
        <v>308887</v>
      </c>
      <c r="BS482" s="20">
        <v>65740</v>
      </c>
      <c r="BT482" s="21">
        <f t="shared" si="7418"/>
        <v>374627</v>
      </c>
      <c r="BU482" s="20">
        <v>43563</v>
      </c>
      <c r="BV482" s="20">
        <v>3048</v>
      </c>
      <c r="BW482" s="20">
        <v>9671</v>
      </c>
      <c r="BX482" s="20">
        <v>3531</v>
      </c>
      <c r="BY482" s="21">
        <f t="shared" ref="BY482" si="7481">SUM(BW482:BX482)</f>
        <v>13202</v>
      </c>
      <c r="BZ482" s="20">
        <v>2244</v>
      </c>
      <c r="CA482" s="20">
        <v>666</v>
      </c>
      <c r="CB482" s="21">
        <f t="shared" ref="CB482" si="7482">SUM(BZ482:CA482)</f>
        <v>2910</v>
      </c>
      <c r="CC482" s="20">
        <v>31607</v>
      </c>
      <c r="CD482" s="20">
        <v>1760</v>
      </c>
      <c r="CE482" s="20">
        <v>5654</v>
      </c>
      <c r="CF482" s="20">
        <v>1920</v>
      </c>
      <c r="CG482" s="21">
        <f t="shared" ref="CG482" si="7483">SUM(CE482:CF482)</f>
        <v>7574</v>
      </c>
      <c r="CH482" s="20">
        <v>1202</v>
      </c>
      <c r="CI482" s="20">
        <v>468</v>
      </c>
      <c r="CJ482" s="21">
        <f t="shared" ref="CJ482" si="7484">SUM(CH482:CI482)</f>
        <v>1670</v>
      </c>
      <c r="CK482" s="20">
        <v>233760</v>
      </c>
      <c r="CL482" s="20">
        <v>18002</v>
      </c>
      <c r="CM482" s="20">
        <v>70367</v>
      </c>
      <c r="CN482" s="20">
        <v>5578</v>
      </c>
      <c r="CO482" s="21">
        <f t="shared" ref="CO482" si="7485">SUM(CM482:CN482)</f>
        <v>75945</v>
      </c>
      <c r="CP482" s="20">
        <v>15583</v>
      </c>
      <c r="CQ482" s="20">
        <v>876</v>
      </c>
      <c r="CR482" s="21">
        <f t="shared" ref="CR482" si="7486">SUM(CP482:CQ482)</f>
        <v>16459</v>
      </c>
    </row>
    <row r="483" spans="1:96" x14ac:dyDescent="0.35">
      <c r="A483" s="14">
        <f t="shared" si="2761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 s="7">
        <f t="shared" si="7391"/>
        <v>1428880</v>
      </c>
      <c r="O483" s="4">
        <f t="shared" si="7455"/>
        <v>0.20772140058230992</v>
      </c>
      <c r="R483">
        <f t="shared" si="7456"/>
        <v>0</v>
      </c>
      <c r="S483">
        <f t="shared" si="7457"/>
        <v>0</v>
      </c>
      <c r="T483" s="8" t="e">
        <f t="shared" si="7458"/>
        <v>#DIV/0!</v>
      </c>
      <c r="U483" s="8">
        <f t="shared" si="7459"/>
        <v>0.10468521229868229</v>
      </c>
      <c r="V483">
        <f t="shared" si="7460"/>
        <v>0</v>
      </c>
      <c r="W483">
        <f t="shared" si="7461"/>
        <v>1734</v>
      </c>
      <c r="X483" s="3">
        <f t="shared" si="7462"/>
        <v>4.2675893886966548E-2</v>
      </c>
      <c r="Y483">
        <f t="shared" si="7463"/>
        <v>0</v>
      </c>
      <c r="Z483" t="s">
        <v>19</v>
      </c>
      <c r="AA483" t="s">
        <v>19</v>
      </c>
      <c r="AB483" t="s">
        <v>19</v>
      </c>
      <c r="AC483" t="s">
        <v>19</v>
      </c>
      <c r="AD483" t="s">
        <v>19</v>
      </c>
      <c r="AE483" t="s">
        <v>19</v>
      </c>
      <c r="AF483">
        <v>62</v>
      </c>
      <c r="AG483">
        <v>35</v>
      </c>
      <c r="AH483">
        <v>316</v>
      </c>
      <c r="AS483">
        <f t="shared" si="7464"/>
        <v>0</v>
      </c>
      <c r="AT483">
        <f t="shared" si="7465"/>
        <v>0</v>
      </c>
      <c r="AU483" t="e">
        <f t="shared" si="7466"/>
        <v>#DIV/0!</v>
      </c>
      <c r="AV483">
        <f t="shared" si="7467"/>
        <v>0</v>
      </c>
      <c r="AW483">
        <f t="shared" si="7468"/>
        <v>0</v>
      </c>
      <c r="AX483">
        <f t="shared" si="7469"/>
        <v>0</v>
      </c>
      <c r="AY483">
        <f t="shared" si="7470"/>
        <v>0</v>
      </c>
      <c r="AZ483">
        <f t="shared" si="7471"/>
        <v>0</v>
      </c>
      <c r="BA483">
        <f t="shared" si="7472"/>
        <v>0</v>
      </c>
      <c r="BB483" t="e">
        <f t="shared" si="7473"/>
        <v>#DIV/0!</v>
      </c>
      <c r="BC483" t="e">
        <f t="shared" si="7474"/>
        <v>#DIV/0!</v>
      </c>
      <c r="BD483" t="e">
        <f t="shared" si="7475"/>
        <v>#DIV/0!</v>
      </c>
      <c r="BE483">
        <f t="shared" si="7476"/>
        <v>2.84322609877662E-2</v>
      </c>
      <c r="BF483">
        <f t="shared" si="7477"/>
        <v>2.5368536853685369E-2</v>
      </c>
      <c r="BG483">
        <f t="shared" si="7478"/>
        <v>5.1999999999999998E-2</v>
      </c>
      <c r="BH483">
        <f t="shared" si="7479"/>
        <v>-4.1010936249666575E-3</v>
      </c>
      <c r="BI483">
        <f t="shared" si="7480"/>
        <v>-4.5045045045045043E-2</v>
      </c>
      <c r="BM483" s="20">
        <v>5225134</v>
      </c>
      <c r="BN483" s="20">
        <v>405599</v>
      </c>
      <c r="BO483" s="20">
        <v>1502024</v>
      </c>
      <c r="BP483" s="20">
        <v>301483</v>
      </c>
      <c r="BQ483" s="21">
        <f t="shared" ref="BQ483" si="7487">SUM(BO483:BP483)</f>
        <v>1803507</v>
      </c>
      <c r="BR483" s="20">
        <v>308887</v>
      </c>
      <c r="BS483" s="20">
        <v>65740</v>
      </c>
      <c r="BT483" s="21">
        <f t="shared" ref="BT483" si="7488">SUM(BR483:BS483)</f>
        <v>374627</v>
      </c>
      <c r="BU483" s="20">
        <v>43563</v>
      </c>
      <c r="BV483" s="20">
        <v>3048</v>
      </c>
      <c r="BW483" s="20">
        <v>9671</v>
      </c>
      <c r="BX483" s="20">
        <v>3531</v>
      </c>
      <c r="BY483" s="21">
        <f t="shared" ref="BY483" si="7489">SUM(BW483:BX483)</f>
        <v>13202</v>
      </c>
      <c r="BZ483" s="20">
        <v>2244</v>
      </c>
      <c r="CA483" s="20">
        <v>666</v>
      </c>
      <c r="CB483" s="21">
        <f t="shared" ref="CB483" si="7490">SUM(BZ483:CA483)</f>
        <v>2910</v>
      </c>
      <c r="CC483" s="20">
        <v>31607</v>
      </c>
      <c r="CD483" s="20">
        <v>1760</v>
      </c>
      <c r="CE483" s="20">
        <v>5654</v>
      </c>
      <c r="CF483" s="20">
        <v>1920</v>
      </c>
      <c r="CG483" s="21">
        <f t="shared" ref="CG483" si="7491">SUM(CE483:CF483)</f>
        <v>7574</v>
      </c>
      <c r="CH483" s="20">
        <v>1202</v>
      </c>
      <c r="CI483" s="20">
        <v>468</v>
      </c>
      <c r="CJ483" s="21">
        <f t="shared" ref="CJ483" si="7492">SUM(CH483:CI483)</f>
        <v>1670</v>
      </c>
      <c r="CK483" s="20">
        <v>233760</v>
      </c>
      <c r="CL483" s="20">
        <v>18002</v>
      </c>
      <c r="CM483" s="20">
        <v>70367</v>
      </c>
      <c r="CN483" s="20">
        <v>5578</v>
      </c>
      <c r="CO483" s="21">
        <f t="shared" ref="CO483" si="7493">SUM(CM483:CN483)</f>
        <v>75945</v>
      </c>
      <c r="CP483" s="20">
        <v>15583</v>
      </c>
      <c r="CQ483" s="20">
        <v>876</v>
      </c>
      <c r="CR483" s="21">
        <f t="shared" ref="CR483" si="7494">SUM(CP483:CQ483)</f>
        <v>16459</v>
      </c>
    </row>
    <row r="484" spans="1:96" x14ac:dyDescent="0.35">
      <c r="A484" s="14">
        <f t="shared" si="2761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 s="7">
        <f t="shared" si="7391"/>
        <v>1432146</v>
      </c>
      <c r="O484" s="4">
        <f t="shared" si="7455"/>
        <v>0.20754284753062988</v>
      </c>
      <c r="R484">
        <f t="shared" si="7456"/>
        <v>449</v>
      </c>
      <c r="S484">
        <f t="shared" si="7457"/>
        <v>3266</v>
      </c>
      <c r="T484" s="8">
        <f t="shared" si="7458"/>
        <v>0.12086137281292059</v>
      </c>
      <c r="U484" s="8">
        <f t="shared" si="7459"/>
        <v>0.11329845814977973</v>
      </c>
      <c r="V484">
        <f t="shared" si="7460"/>
        <v>3715</v>
      </c>
      <c r="W484">
        <f t="shared" si="7461"/>
        <v>1875</v>
      </c>
      <c r="X484" s="3">
        <f t="shared" si="7462"/>
        <v>4.1066666666666668E-2</v>
      </c>
      <c r="Y484">
        <f t="shared" si="7463"/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7433"/>
        <v>25</v>
      </c>
      <c r="AJ484">
        <f t="shared" si="7434"/>
        <v>14</v>
      </c>
      <c r="AK484">
        <f t="shared" si="7435"/>
        <v>374</v>
      </c>
      <c r="AS484">
        <f t="shared" ref="AS484" si="7495">BM484-BM483</f>
        <v>0</v>
      </c>
      <c r="AT484">
        <f t="shared" ref="AT484" si="7496">BN484-BN483</f>
        <v>0</v>
      </c>
      <c r="AU484" t="e">
        <f t="shared" ref="AU484" si="7497">AT484/AS484</f>
        <v>#DIV/0!</v>
      </c>
      <c r="AV484">
        <f t="shared" ref="AV484" si="7498">BU484-BU483</f>
        <v>0</v>
      </c>
      <c r="AW484">
        <f t="shared" ref="AW484" si="7499">BV484-BV483</f>
        <v>0</v>
      </c>
      <c r="AX484">
        <f t="shared" ref="AX484" si="7500">CK484-CK483</f>
        <v>0</v>
      </c>
      <c r="AY484">
        <f t="shared" ref="AY484" si="7501">CL484-CL483</f>
        <v>0</v>
      </c>
      <c r="AZ484">
        <f t="shared" ref="AZ484" si="7502">CC484-CC483</f>
        <v>0</v>
      </c>
      <c r="BA484">
        <f t="shared" ref="BA484" si="7503">CD484-CD483</f>
        <v>0</v>
      </c>
      <c r="BB484" t="e">
        <f t="shared" ref="BB484" si="7504">AW484/AV484</f>
        <v>#DIV/0!</v>
      </c>
      <c r="BC484" t="e">
        <f t="shared" ref="BC484" si="7505">AY484/AX484</f>
        <v>#DIV/0!</v>
      </c>
      <c r="BD484" t="e">
        <f t="shared" ref="BD484" si="7506">BA484/AZ484</f>
        <v>#DIV/0!</v>
      </c>
      <c r="BE484">
        <f t="shared" ref="BE484" si="7507">SUM(AT478:AT484)/SUM(AS478:AS484)</f>
        <v>2.8250401284109151E-2</v>
      </c>
      <c r="BF484">
        <f t="shared" ref="BF484" si="7508">SUM(AT471:AT484)/SUM(AS471:AS484)</f>
        <v>2.6239792869946228E-2</v>
      </c>
      <c r="BG484">
        <f t="shared" ref="BG484" si="7509">SUM(AW478:AW484)/SUM(AV478:AV484)</f>
        <v>6.6390041493775934E-2</v>
      </c>
      <c r="BH484">
        <f t="shared" ref="BH484" si="7510">SUM(AY478:AY484)/SUM(AX478:AX484)</f>
        <v>8.3697234352256192E-2</v>
      </c>
      <c r="BI484">
        <f t="shared" ref="BI484" si="7511">SUM(BA478:BA484)/SUM(AZ478:AZ484)</f>
        <v>-5.8823529411764705E-2</v>
      </c>
      <c r="BM484" s="20">
        <v>5225134</v>
      </c>
      <c r="BN484" s="20">
        <v>405599</v>
      </c>
      <c r="BO484" s="20">
        <v>1502024</v>
      </c>
      <c r="BP484" s="20">
        <v>301483</v>
      </c>
      <c r="BQ484" s="21">
        <f t="shared" ref="BQ484" si="7512">SUM(BO484:BP484)</f>
        <v>1803507</v>
      </c>
      <c r="BR484" s="20">
        <v>308887</v>
      </c>
      <c r="BS484" s="20">
        <v>65740</v>
      </c>
      <c r="BT484" s="21">
        <f t="shared" ref="BT484" si="7513">SUM(BR484:BS484)</f>
        <v>374627</v>
      </c>
      <c r="BU484" s="20">
        <v>43563</v>
      </c>
      <c r="BV484" s="20">
        <v>3048</v>
      </c>
      <c r="BW484" s="20">
        <v>9671</v>
      </c>
      <c r="BX484" s="20">
        <v>3531</v>
      </c>
      <c r="BY484" s="21">
        <f t="shared" ref="BY484" si="7514">SUM(BW484:BX484)</f>
        <v>13202</v>
      </c>
      <c r="BZ484" s="20">
        <v>2244</v>
      </c>
      <c r="CA484" s="20">
        <v>666</v>
      </c>
      <c r="CB484" s="21">
        <f t="shared" ref="CB484" si="7515">SUM(BZ484:CA484)</f>
        <v>2910</v>
      </c>
      <c r="CC484" s="20">
        <v>31607</v>
      </c>
      <c r="CD484" s="20">
        <v>1760</v>
      </c>
      <c r="CE484" s="20">
        <v>5654</v>
      </c>
      <c r="CF484" s="20">
        <v>1920</v>
      </c>
      <c r="CG484" s="21">
        <f t="shared" ref="CG484" si="7516">SUM(CE484:CF484)</f>
        <v>7574</v>
      </c>
      <c r="CH484" s="20">
        <v>1202</v>
      </c>
      <c r="CI484" s="20">
        <v>468</v>
      </c>
      <c r="CJ484" s="21">
        <f t="shared" ref="CJ484" si="7517">SUM(CH484:CI484)</f>
        <v>1670</v>
      </c>
      <c r="CK484" s="20">
        <v>233760</v>
      </c>
      <c r="CL484" s="20">
        <v>18002</v>
      </c>
      <c r="CM484" s="20">
        <v>70367</v>
      </c>
      <c r="CN484" s="20">
        <v>5578</v>
      </c>
      <c r="CO484" s="21">
        <f t="shared" ref="CO484" si="7518">SUM(CM484:CN484)</f>
        <v>75945</v>
      </c>
      <c r="CP484" s="20">
        <v>15583</v>
      </c>
      <c r="CQ484" s="20">
        <v>876</v>
      </c>
      <c r="CR484" s="21">
        <f t="shared" ref="CR484" si="7519">SUM(CP484:CQ484)</f>
        <v>16459</v>
      </c>
    </row>
    <row r="485" spans="1:96" x14ac:dyDescent="0.35">
      <c r="A485" s="14">
        <f t="shared" si="2761"/>
        <v>44391</v>
      </c>
      <c r="E485">
        <v>6149</v>
      </c>
      <c r="N485" s="7"/>
      <c r="O485" s="4"/>
      <c r="T485" s="8"/>
      <c r="U485" s="8"/>
      <c r="X485" s="3"/>
      <c r="Z485" t="s">
        <v>19</v>
      </c>
      <c r="AA485" t="s">
        <v>19</v>
      </c>
      <c r="AB485" t="s">
        <v>19</v>
      </c>
      <c r="AC485" t="s">
        <v>19</v>
      </c>
      <c r="AD485" t="s">
        <v>19</v>
      </c>
      <c r="AE485" t="s">
        <v>19</v>
      </c>
      <c r="AF485">
        <v>62</v>
      </c>
      <c r="AG485">
        <v>35</v>
      </c>
      <c r="AH485">
        <v>316</v>
      </c>
    </row>
    <row r="486" spans="1:96" x14ac:dyDescent="0.35">
      <c r="A486" s="14">
        <f t="shared" ref="A486:A488" si="7520">A485+1</f>
        <v>44392</v>
      </c>
      <c r="B486">
        <v>1809767</v>
      </c>
      <c r="C486">
        <v>375474</v>
      </c>
      <c r="D486">
        <v>367181</v>
      </c>
      <c r="E486">
        <v>6158</v>
      </c>
      <c r="N486" s="7">
        <f t="shared" si="7391"/>
        <v>1434293</v>
      </c>
      <c r="O486" s="4">
        <f t="shared" si="7455"/>
        <v>0.20747090647580599</v>
      </c>
      <c r="R486">
        <f>C486-C484</f>
        <v>398</v>
      </c>
      <c r="S486">
        <f>N486-N484</f>
        <v>2147</v>
      </c>
      <c r="T486" s="8">
        <f t="shared" si="7458"/>
        <v>0.15638506876227898</v>
      </c>
      <c r="U486" s="8">
        <f t="shared" si="7459"/>
        <v>0.13227641292508774</v>
      </c>
      <c r="V486">
        <f>B486-B484</f>
        <v>2545</v>
      </c>
      <c r="W486">
        <f t="shared" si="7461"/>
        <v>2135</v>
      </c>
      <c r="X486" s="3">
        <f t="shared" si="7462"/>
        <v>0</v>
      </c>
      <c r="Y486">
        <f t="shared" si="7463"/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7433"/>
        <v>28</v>
      </c>
      <c r="AJ486">
        <f t="shared" si="7434"/>
        <v>14</v>
      </c>
      <c r="AK486">
        <f t="shared" si="7435"/>
        <v>381</v>
      </c>
    </row>
    <row r="487" spans="1:96" x14ac:dyDescent="0.35">
      <c r="A487" s="14">
        <f t="shared" si="7520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 s="7">
        <f t="shared" si="7391"/>
        <v>1433193</v>
      </c>
      <c r="O487" s="4">
        <f t="shared" si="7455"/>
        <v>0.20751120698092476</v>
      </c>
      <c r="R487">
        <f t="shared" si="7456"/>
        <v>-196</v>
      </c>
      <c r="S487">
        <f t="shared" si="7457"/>
        <v>-1100</v>
      </c>
      <c r="T487" s="8">
        <f t="shared" si="7458"/>
        <v>0.15123456790123457</v>
      </c>
      <c r="U487" s="8">
        <f t="shared" si="7459"/>
        <v>0.12874982058274723</v>
      </c>
      <c r="V487">
        <f t="shared" si="7460"/>
        <v>-1296</v>
      </c>
      <c r="W487">
        <f t="shared" si="7461"/>
        <v>1993</v>
      </c>
      <c r="X487" s="3">
        <f t="shared" si="7462"/>
        <v>3.5624686402408429E-2</v>
      </c>
      <c r="Y487">
        <f t="shared" si="7463"/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7433"/>
        <v>27</v>
      </c>
      <c r="AJ487">
        <f t="shared" si="7434"/>
        <v>14</v>
      </c>
      <c r="AK487">
        <f t="shared" si="7435"/>
        <v>401</v>
      </c>
      <c r="AS487">
        <f t="shared" ref="AS487" si="7521">BM487-BM486</f>
        <v>5245899</v>
      </c>
      <c r="AT487">
        <f t="shared" ref="AT487" si="7522">BN487-BN486</f>
        <v>406319</v>
      </c>
      <c r="AU487">
        <f t="shared" ref="AU487" si="7523">AT487/AS487</f>
        <v>7.7454598344344788E-2</v>
      </c>
      <c r="AV487">
        <f t="shared" ref="AV487" si="7524">BU487-BU486</f>
        <v>0</v>
      </c>
      <c r="AW487">
        <f t="shared" ref="AW487" si="7525">BV487-BV486</f>
        <v>0</v>
      </c>
      <c r="AX487">
        <f t="shared" ref="AX487" si="7526">CK487-CK486</f>
        <v>0</v>
      </c>
      <c r="AY487">
        <f t="shared" ref="AY487" si="7527">CL487-CL486</f>
        <v>0</v>
      </c>
      <c r="AZ487">
        <f t="shared" ref="AZ487" si="7528">CC487-CC486</f>
        <v>0</v>
      </c>
      <c r="BA487">
        <f t="shared" ref="BA487" si="7529">CD487-CD486</f>
        <v>0</v>
      </c>
      <c r="BB487" t="e">
        <f t="shared" ref="BB487" si="7530">AW487/AV487</f>
        <v>#DIV/0!</v>
      </c>
      <c r="BC487" t="e">
        <f t="shared" ref="BC487" si="7531">AY487/AX487</f>
        <v>#DIV/0!</v>
      </c>
      <c r="BD487" t="e">
        <f t="shared" ref="BD487" si="7532">BA487/AZ487</f>
        <v>#DIV/0!</v>
      </c>
      <c r="BE487">
        <f t="shared" ref="BE487" si="7533">SUM(AT481:AT487)/SUM(AS481:AS487)</f>
        <v>7.738084816633567E-2</v>
      </c>
      <c r="BF487">
        <f t="shared" ref="BF487" si="7534">SUM(AT474:AT487)/SUM(AS474:AS487)</f>
        <v>7.7215786382393611E-2</v>
      </c>
      <c r="BG487">
        <f t="shared" ref="BG487" si="7535">SUM(AW481:AW487)/SUM(AV481:AV487)</f>
        <v>8.8050314465408799E-2</v>
      </c>
      <c r="BH487">
        <f t="shared" ref="BH487" si="7536">SUM(AY481:AY487)/SUM(AX481:AX487)</f>
        <v>0.10800970873786407</v>
      </c>
      <c r="BI487">
        <f t="shared" ref="BI487" si="7537">SUM(BA481:BA487)/SUM(AZ481:AZ487)</f>
        <v>-0.1206896551724138</v>
      </c>
      <c r="BM487" s="20">
        <v>5245899</v>
      </c>
      <c r="BN487" s="20">
        <v>406319</v>
      </c>
      <c r="BO487" s="20">
        <v>1506131</v>
      </c>
      <c r="BP487" s="20">
        <v>302340</v>
      </c>
      <c r="BQ487" s="21">
        <f t="shared" ref="BQ487" si="7538">SUM(BO487:BP487)</f>
        <v>1808471</v>
      </c>
      <c r="BR487" s="20">
        <v>309406</v>
      </c>
      <c r="BS487" s="20">
        <v>65872</v>
      </c>
      <c r="BT487" s="21">
        <f t="shared" ref="BT487" si="7539">SUM(BR487:BS487)</f>
        <v>375278</v>
      </c>
    </row>
    <row r="488" spans="1:96" x14ac:dyDescent="0.35">
      <c r="A488" s="14">
        <f t="shared" si="7520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 s="7">
        <f t="shared" si="7391"/>
        <v>1436196</v>
      </c>
      <c r="O488" s="4">
        <f t="shared" si="7455"/>
        <v>0.20742140829058719</v>
      </c>
      <c r="R488">
        <f t="shared" si="7456"/>
        <v>581</v>
      </c>
      <c r="S488">
        <f t="shared" si="7457"/>
        <v>3003</v>
      </c>
      <c r="T488" s="8">
        <f t="shared" si="7458"/>
        <v>0.162109375</v>
      </c>
      <c r="U488" s="8">
        <f t="shared" si="7459"/>
        <v>0.14412728123537669</v>
      </c>
      <c r="V488">
        <f t="shared" si="7460"/>
        <v>3584</v>
      </c>
      <c r="W488">
        <f t="shared" si="7461"/>
        <v>2393</v>
      </c>
      <c r="X488" s="3">
        <f t="shared" si="7462"/>
        <v>3.5102381947346425E-2</v>
      </c>
      <c r="Y488">
        <f t="shared" si="7463"/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7433"/>
        <v>26</v>
      </c>
      <c r="AJ488">
        <f t="shared" si="7434"/>
        <v>15</v>
      </c>
      <c r="AK488">
        <f t="shared" si="7435"/>
        <v>410</v>
      </c>
    </row>
    <row r="489" spans="1:96" x14ac:dyDescent="0.35">
      <c r="A489" s="1"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 s="7">
        <f t="shared" ref="N489:N490" si="7540">B489-C489</f>
        <v>1436691</v>
      </c>
      <c r="O489" s="4">
        <f t="shared" ref="O489:O490" si="7541">C489/B489</f>
        <v>0.20740892758727411</v>
      </c>
      <c r="R489">
        <f t="shared" ref="R489:R490" si="7542">C489-C488</f>
        <v>101</v>
      </c>
      <c r="S489">
        <f t="shared" ref="S489:S490" si="7543">N489-N488</f>
        <v>495</v>
      </c>
      <c r="T489" s="8">
        <f t="shared" ref="T489:T490" si="7544">R489/V489</f>
        <v>0.16946308724832215</v>
      </c>
      <c r="U489" s="8">
        <f t="shared" ref="U489:U490" si="7545">SUM(R483:R489)/SUM(V483:V489)</f>
        <v>0.14577865266841644</v>
      </c>
      <c r="V489">
        <f t="shared" ref="V489:V490" si="7546">B489-B488</f>
        <v>596</v>
      </c>
      <c r="W489">
        <f t="shared" ref="W489:W490" si="7547">C489-D489-E489</f>
        <v>2462</v>
      </c>
      <c r="X489" s="3">
        <f t="shared" ref="X489:X490" si="7548">F489/W489</f>
        <v>3.5743298131600328E-2</v>
      </c>
      <c r="Y489">
        <f t="shared" ref="Y489:Y490" si="7549">E489-E488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7550">Z489-AC489-AF489</f>
        <v>26</v>
      </c>
      <c r="AJ489">
        <f t="shared" ref="AJ489:AJ490" si="7551">AA489-AD489-AG489</f>
        <v>15</v>
      </c>
      <c r="AK489">
        <f t="shared" ref="AK489:AK490" si="7552">AB489-AE489-AH489</f>
        <v>412</v>
      </c>
    </row>
    <row r="490" spans="1:96" x14ac:dyDescent="0.35">
      <c r="A490" s="1"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G490" t="s">
        <v>19</v>
      </c>
      <c r="H490">
        <v>23</v>
      </c>
      <c r="I490">
        <v>13</v>
      </c>
      <c r="N490" s="7">
        <f t="shared" si="7540"/>
        <v>1437259</v>
      </c>
      <c r="O490" s="4">
        <f t="shared" si="7541"/>
        <v>0.207405589623682</v>
      </c>
      <c r="R490">
        <f t="shared" si="7542"/>
        <v>141</v>
      </c>
      <c r="S490">
        <f t="shared" si="7543"/>
        <v>568</v>
      </c>
      <c r="T490" s="8">
        <f t="shared" si="7544"/>
        <v>0.19887165021156558</v>
      </c>
      <c r="U490" s="8">
        <f t="shared" si="7545"/>
        <v>0.14959910687100375</v>
      </c>
      <c r="V490">
        <f t="shared" si="7546"/>
        <v>709</v>
      </c>
      <c r="W490">
        <f t="shared" si="7547"/>
        <v>2567</v>
      </c>
      <c r="X490" s="3">
        <f t="shared" si="7548"/>
        <v>3.4281262173743672E-2</v>
      </c>
      <c r="Y490">
        <f t="shared" si="7549"/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7550"/>
        <v>26</v>
      </c>
      <c r="AJ490">
        <f t="shared" si="7551"/>
        <v>16</v>
      </c>
      <c r="AK490">
        <f t="shared" si="7552"/>
        <v>417</v>
      </c>
    </row>
    <row r="491" spans="1:96" x14ac:dyDescent="0.35">
      <c r="A491" s="14">
        <v>44216</v>
      </c>
      <c r="AS491">
        <f t="shared" ref="AS491" si="7553">BM491-BM490</f>
        <v>5245899</v>
      </c>
      <c r="AT491">
        <f t="shared" ref="AT491" si="7554">BN491-BN490</f>
        <v>406319</v>
      </c>
      <c r="AU491">
        <f t="shared" ref="AU491" si="7555">AT491/AS491</f>
        <v>7.7454598344344788E-2</v>
      </c>
      <c r="AV491">
        <f t="shared" ref="AV491" si="7556">BU491-BU490</f>
        <v>43757</v>
      </c>
      <c r="AW491">
        <f t="shared" ref="AW491" si="7557">BV491-BV490</f>
        <v>3053</v>
      </c>
      <c r="AX491">
        <f t="shared" ref="AX491" si="7558">CK491-CK490</f>
        <v>0</v>
      </c>
      <c r="AY491">
        <f t="shared" ref="AY491" si="7559">CL491-CL490</f>
        <v>0</v>
      </c>
      <c r="AZ491">
        <f t="shared" ref="AZ491" si="7560">CC491-CC490</f>
        <v>0</v>
      </c>
      <c r="BA491">
        <f t="shared" ref="BA491" si="7561">CD491-CD490</f>
        <v>0</v>
      </c>
      <c r="BB491">
        <f t="shared" ref="BB491" si="7562">AW491/AV491</f>
        <v>6.9771693671869639E-2</v>
      </c>
      <c r="BC491" t="e">
        <f t="shared" ref="BC491" si="7563">AY491/AX491</f>
        <v>#DIV/0!</v>
      </c>
      <c r="BD491" t="e">
        <f t="shared" ref="BD491" si="7564">BA491/AZ491</f>
        <v>#DIV/0!</v>
      </c>
      <c r="BE491">
        <f t="shared" ref="BE491" si="7565">SUM(AT485:AT491)/SUM(AS485:AS491)</f>
        <v>7.7454598344344788E-2</v>
      </c>
      <c r="BF491">
        <f t="shared" ref="BF491" si="7566">SUM(AT478:AT491)/SUM(AS478:AS491)</f>
        <v>7.7381663332975803E-2</v>
      </c>
      <c r="BG491">
        <f t="shared" ref="BG491" si="7567">SUM(AW485:AW491)/SUM(AV485:AV491)</f>
        <v>6.9771693671869639E-2</v>
      </c>
      <c r="BH491" t="e">
        <f t="shared" ref="BH491" si="7568">SUM(AY485:AY491)/SUM(AX485:AX491)</f>
        <v>#DIV/0!</v>
      </c>
      <c r="BI491" t="e">
        <f t="shared" ref="BI491" si="7569">SUM(BA485:BA491)/SUM(AZ485:AZ491)</f>
        <v>#DIV/0!</v>
      </c>
      <c r="BM491" s="21">
        <v>5245899</v>
      </c>
      <c r="BN491" s="21">
        <v>406319</v>
      </c>
      <c r="BO491" s="21">
        <v>1506131</v>
      </c>
      <c r="BP491" s="21">
        <v>302340</v>
      </c>
      <c r="BQ491" s="21">
        <f t="shared" ref="BQ491" si="7570">SUM(BO491:BP491)</f>
        <v>1808471</v>
      </c>
      <c r="BR491" s="21">
        <v>309406</v>
      </c>
      <c r="BS491" s="21">
        <v>65872</v>
      </c>
      <c r="BT491" s="21">
        <f t="shared" ref="BT491" si="7571">SUM(BR491:BS491)</f>
        <v>375278</v>
      </c>
      <c r="BU491" s="21">
        <v>43757</v>
      </c>
      <c r="BV491" s="21">
        <v>3053</v>
      </c>
      <c r="BW491" s="21">
        <v>9701</v>
      </c>
      <c r="BX491" s="21">
        <v>3534</v>
      </c>
      <c r="BZ491" s="21">
        <v>2251</v>
      </c>
      <c r="CA491" s="21">
        <v>667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R228:R490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Y228:Y490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H490:H1048576 H1:H488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W229:W490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62</v>
      </c>
      <c r="S2">
        <f>MAX(covid19!AG:AG)</f>
        <v>35</v>
      </c>
      <c r="T2">
        <f>MAX(covid19!AH:AH)</f>
        <v>316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2021-07-20T17:53:26Z</dcterms:modified>
</cp:coreProperties>
</file>