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C5F15310-20AA-42F3-BFAD-06B72C44866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" i="9" l="1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AU2" i="9"/>
  <c r="AK731" i="1"/>
  <c r="AJ731" i="1"/>
  <c r="AI731" i="1"/>
  <c r="Y731" i="1"/>
  <c r="W731" i="1"/>
  <c r="AK724" i="1"/>
  <c r="AJ724" i="1"/>
  <c r="AI724" i="1"/>
  <c r="AT1" i="9"/>
  <c r="W724" i="1"/>
  <c r="Y724" i="1"/>
  <c r="AS1" i="9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N1" i="9"/>
  <c r="AO1" i="9" s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<sst xmlns="http://schemas.openxmlformats.org/spreadsheetml/2006/main" count="480" uniqueCount="461">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</sst>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37"/>
  <sheetViews>
    <sheetView zoomScale="112" zoomScaleNormal="112" workbookViewId="0">
      <pane xSplit="1" ySplit="1" topLeftCell="Z724" activePane="bottomRight" state="frozen"/>
      <selection pane="topRight" activeCell="B1" sqref="B1"/>
      <selection pane="bottomLeft" activeCell="A2" sqref="A2"/>
      <selection pane="bottomRight" activeCell="AI731" sqref="AI731:AK731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9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</sheetData>
  <conditionalFormatting sqref="AH228">
    <cfRule type="cellIs" dxfId="184" priority="186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4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3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2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1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0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89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88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87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5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4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AI732:AI1048576</xm:sqref>
        </x14:conditionalFormatting>
        <x14:conditionalFormatting xmlns:xm="http://schemas.microsoft.com/office/excel/2006/main">
          <x14:cfRule type="cellIs" priority="183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AJ732:AJ1048576</xm:sqref>
        </x14:conditionalFormatting>
        <x14:conditionalFormatting xmlns:xm="http://schemas.microsoft.com/office/excel/2006/main">
          <x14:cfRule type="cellIs" priority="182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1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0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79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78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77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AK732:AK1048576</xm:sqref>
        </x14:conditionalFormatting>
        <x14:conditionalFormatting xmlns:xm="http://schemas.microsoft.com/office/excel/2006/main">
          <x14:cfRule type="cellIs" priority="176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5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4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3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2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1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0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69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68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66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5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4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3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2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1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0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59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58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57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56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5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4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3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2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1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0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49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48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47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46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5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4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3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2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1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0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39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38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37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36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5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4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3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2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1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0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29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28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7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26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5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4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3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2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1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0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19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18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7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16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5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4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3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2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1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0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09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08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07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06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5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4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3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2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1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0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99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98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97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96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5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4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3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2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1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0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89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88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87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86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5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4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3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2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1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0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79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78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77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76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5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4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3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1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0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69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68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7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66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5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4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3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2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1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0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59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58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57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56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5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4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3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2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1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0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49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48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47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5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4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3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2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1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39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8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37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36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5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3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2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28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27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26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5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4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3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2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1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19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18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17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6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5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4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3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2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1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0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9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8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7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6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5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4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3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2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tabSelected="1"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27</v>
      </c>
      <c r="C2">
        <v>17</v>
      </c>
      <c r="D2">
        <v>303</v>
      </c>
    </row>
    <row r="3" spans="1:14" x14ac:dyDescent="0.35">
      <c r="A3" t="s">
        <v>451</v>
      </c>
      <c r="B3">
        <f>LARGE(covid19!Z:Z,1)-LARGE(covid19!Z:Z,2)</f>
        <v>30</v>
      </c>
      <c r="C3">
        <f>LARGE(covid19!AA:AA,1)-LARGE(covid19!AA:AA,2)</f>
        <v>18</v>
      </c>
      <c r="D3">
        <f>LARGE(covid19!AB:AB,1)-LARGE(covid19!AB:AB,2)</f>
        <v>258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4</v>
      </c>
      <c r="G4">
        <f t="shared" ref="G4" si="1">ROUND(C$2*C4,0)</f>
        <v>2</v>
      </c>
      <c r="H4">
        <f t="shared" ref="H4" si="2">ROUND(D$2*D4,0)</f>
        <v>39</v>
      </c>
      <c r="J4">
        <f t="shared" ref="J4" si="3">ROUND(B$3*B4,0)</f>
        <v>4</v>
      </c>
      <c r="K4">
        <f t="shared" ref="K4" si="4">ROUND(C$3*C4,0)</f>
        <v>2</v>
      </c>
      <c r="L4">
        <f t="shared" ref="L4" si="5">ROUND(D$3*D4,0)</f>
        <v>34</v>
      </c>
    </row>
    <row r="5" spans="1:14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5</v>
      </c>
      <c r="G5">
        <f t="shared" si="6"/>
        <v>3</v>
      </c>
      <c r="H5">
        <f t="shared" si="6"/>
        <v>79</v>
      </c>
      <c r="J5">
        <f t="shared" ref="J5:J11" si="7">ROUND(B$3*B5,0)</f>
        <v>6</v>
      </c>
      <c r="K5">
        <f t="shared" ref="K5:L11" si="8">ROUND(C$3*C5,0)</f>
        <v>3</v>
      </c>
      <c r="L5">
        <f t="shared" si="8"/>
        <v>67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5</v>
      </c>
      <c r="G6">
        <f t="shared" si="6"/>
        <v>3</v>
      </c>
      <c r="H6">
        <f t="shared" si="6"/>
        <v>52</v>
      </c>
      <c r="J6">
        <f t="shared" si="7"/>
        <v>5</v>
      </c>
      <c r="K6">
        <f t="shared" si="8"/>
        <v>3</v>
      </c>
      <c r="L6">
        <f t="shared" si="8"/>
        <v>44</v>
      </c>
    </row>
    <row r="7" spans="1:14" x14ac:dyDescent="0.35">
      <c r="A7" t="s">
        <v>455</v>
      </c>
      <c r="B7">
        <v>0.16</v>
      </c>
      <c r="C7">
        <v>0.14000000000000001</v>
      </c>
      <c r="D7">
        <v>0.1</v>
      </c>
      <c r="F7">
        <f t="shared" si="6"/>
        <v>4</v>
      </c>
      <c r="G7">
        <f t="shared" si="6"/>
        <v>2</v>
      </c>
      <c r="H7">
        <f t="shared" si="6"/>
        <v>30</v>
      </c>
      <c r="J7">
        <f t="shared" si="7"/>
        <v>5</v>
      </c>
      <c r="K7">
        <f t="shared" si="8"/>
        <v>3</v>
      </c>
      <c r="L7">
        <f t="shared" si="8"/>
        <v>26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36</v>
      </c>
      <c r="J8">
        <f t="shared" si="7"/>
        <v>4</v>
      </c>
      <c r="K8">
        <f t="shared" si="8"/>
        <v>3</v>
      </c>
      <c r="L8">
        <f t="shared" si="8"/>
        <v>31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2</v>
      </c>
      <c r="H9">
        <f t="shared" si="6"/>
        <v>27</v>
      </c>
      <c r="J9">
        <f t="shared" si="7"/>
        <v>3</v>
      </c>
      <c r="K9">
        <f t="shared" si="8"/>
        <v>2</v>
      </c>
      <c r="L9">
        <f t="shared" si="8"/>
        <v>23</v>
      </c>
    </row>
    <row r="10" spans="1:14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2</v>
      </c>
      <c r="G10">
        <f t="shared" si="6"/>
        <v>1</v>
      </c>
      <c r="H10">
        <f t="shared" si="6"/>
        <v>15</v>
      </c>
      <c r="J10">
        <f t="shared" si="7"/>
        <v>2</v>
      </c>
      <c r="K10">
        <f t="shared" si="8"/>
        <v>1</v>
      </c>
      <c r="L10">
        <f t="shared" si="8"/>
        <v>13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12</v>
      </c>
      <c r="J11">
        <f t="shared" si="7"/>
        <v>2</v>
      </c>
      <c r="K11">
        <f t="shared" si="8"/>
        <v>1</v>
      </c>
      <c r="L11">
        <f t="shared" si="8"/>
        <v>10</v>
      </c>
    </row>
    <row r="13" spans="1:14" x14ac:dyDescent="0.35">
      <c r="B13">
        <f>SUM(B4:B12)</f>
        <v>1</v>
      </c>
      <c r="C13">
        <f>SUM(C4:C12)</f>
        <v>1</v>
      </c>
      <c r="D13">
        <f t="shared" ref="D13" si="9">SUM(D4:D11)</f>
        <v>0.96000000000000008</v>
      </c>
      <c r="F13">
        <f>SUM(F4:F12)</f>
        <v>27</v>
      </c>
      <c r="G13">
        <f>SUM(G4:G12)</f>
        <v>17</v>
      </c>
      <c r="H13">
        <f>SUM(H4:H11)</f>
        <v>290</v>
      </c>
      <c r="J13">
        <f>SUM(J4:J12)</f>
        <v>31</v>
      </c>
      <c r="K13">
        <f>SUM(K4:K12)</f>
        <v>18</v>
      </c>
      <c r="L13">
        <f>SUM(L4:L11)</f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U5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U1" sqref="AU1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6" width="9.453125" bestFit="1" customWidth="1"/>
    <col min="47" max="47" width="10.453125" bestFit="1" customWidth="1"/>
  </cols>
  <sheetData>
    <row r="1" spans="1:47" s="1" customFormat="1" x14ac:dyDescent="0.35">
      <c r="B1" s="1">
        <f>MAX(covid19!A:A)</f>
        <v>44796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:AU1" si="1">AS1+7</f>
        <v>44783</v>
      </c>
      <c r="AU1" s="1">
        <f t="shared" si="1"/>
        <v>44790</v>
      </c>
    </row>
    <row r="2" spans="1:47" x14ac:dyDescent="0.35">
      <c r="A2" s="22" t="str">
        <f>"Bremer "&amp;'Age Range Break Down'!A4&amp;" min"</f>
        <v>Bremer 0-17 min</v>
      </c>
      <c r="B2">
        <f>'Age Range Break Down'!F4</f>
        <v>4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f>'Age Range Break Down'!AY4</f>
        <v>0</v>
      </c>
    </row>
    <row r="3" spans="1:47" x14ac:dyDescent="0.35">
      <c r="A3" s="22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f>'Age Range Break Down'!AY5</f>
        <v>0</v>
      </c>
    </row>
    <row r="4" spans="1:47" x14ac:dyDescent="0.35">
      <c r="A4" s="22" t="str">
        <f>"Bremer "&amp;'Age Range Break Down'!A6&amp;" min"</f>
        <v>Bremer 30-39 min</v>
      </c>
      <c r="B4">
        <f>'Age Range Break Down'!F6</f>
        <v>5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f>'Age Range Break Down'!AY6</f>
        <v>0</v>
      </c>
    </row>
    <row r="5" spans="1:47" x14ac:dyDescent="0.35">
      <c r="A5" s="22" t="str">
        <f>"Bremer "&amp;'Age Range Break Down'!A7&amp;" min"</f>
        <v>Bremer 40-49 min</v>
      </c>
      <c r="B5">
        <f>'Age Range Break Down'!F7</f>
        <v>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f>'Age Range Break Down'!AY7</f>
        <v>0</v>
      </c>
    </row>
    <row r="6" spans="1:47" x14ac:dyDescent="0.35">
      <c r="A6" s="22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f>'Age Range Break Down'!AY8</f>
        <v>0</v>
      </c>
    </row>
    <row r="7" spans="1:47" x14ac:dyDescent="0.35">
      <c r="A7" s="22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f>'Age Range Break Down'!AY9</f>
        <v>0</v>
      </c>
    </row>
    <row r="8" spans="1:47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f>'Age Range Break Down'!AY10</f>
        <v>0</v>
      </c>
    </row>
    <row r="9" spans="1:47" x14ac:dyDescent="0.35">
      <c r="A9" s="22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f>'Age Range Break Down'!AY11</f>
        <v>0</v>
      </c>
    </row>
    <row r="10" spans="1:47" x14ac:dyDescent="0.35">
      <c r="A10" s="22" t="str">
        <f>"Bremer "&amp;'Age Range Break Down'!A4&amp;" max"</f>
        <v>Bremer 0-17 max</v>
      </c>
      <c r="B10">
        <f>'Age Range Break Down'!J4</f>
        <v>4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f>'Age Range Break Down'!BC4</f>
        <v>0</v>
      </c>
    </row>
    <row r="11" spans="1:47" x14ac:dyDescent="0.35">
      <c r="A11" s="22" t="str">
        <f>"Bremer "&amp;'Age Range Break Down'!A5&amp;" max"</f>
        <v>Bremer 18-29 max</v>
      </c>
      <c r="B11">
        <f>'Age Range Break Down'!J5</f>
        <v>6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f>'Age Range Break Down'!BC5</f>
        <v>0</v>
      </c>
    </row>
    <row r="12" spans="1:47" x14ac:dyDescent="0.35">
      <c r="A12" s="22" t="str">
        <f>"Bremer "&amp;'Age Range Break Down'!A6&amp;" max"</f>
        <v>Bremer 30-39 max</v>
      </c>
      <c r="B12">
        <f>'Age Range Break Down'!J6</f>
        <v>5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f>'Age Range Break Down'!BC6</f>
        <v>0</v>
      </c>
    </row>
    <row r="13" spans="1:47" x14ac:dyDescent="0.35">
      <c r="A13" s="22" t="str">
        <f>"Bremer "&amp;'Age Range Break Down'!A7&amp;" max"</f>
        <v>Bremer 40-49 max</v>
      </c>
      <c r="B13">
        <f>'Age Range Break Down'!J7</f>
        <v>5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f>'Age Range Break Down'!BC7</f>
        <v>0</v>
      </c>
    </row>
    <row r="14" spans="1:47" x14ac:dyDescent="0.35">
      <c r="A14" s="22" t="str">
        <f>"Bremer "&amp;'Age Range Break Down'!A8&amp;" max"</f>
        <v>Bremer 50-59 max</v>
      </c>
      <c r="B14">
        <f>'Age Range Break Down'!J8</f>
        <v>4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f>'Age Range Break Down'!BC8</f>
        <v>0</v>
      </c>
    </row>
    <row r="15" spans="1:47" x14ac:dyDescent="0.35">
      <c r="A15" s="22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f>'Age Range Break Down'!BC9</f>
        <v>0</v>
      </c>
    </row>
    <row r="16" spans="1:47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f>'Age Range Break Down'!BC10</f>
        <v>0</v>
      </c>
    </row>
    <row r="17" spans="1:47" x14ac:dyDescent="0.35">
      <c r="A17" s="22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f>'Age Range Break Down'!BC11</f>
        <v>0</v>
      </c>
    </row>
    <row r="18" spans="1:47" x14ac:dyDescent="0.35">
      <c r="A18" s="22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f>'Age Range Break Down'!AZ4</f>
        <v>0</v>
      </c>
    </row>
    <row r="19" spans="1:47" x14ac:dyDescent="0.35">
      <c r="A19" s="22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f>'Age Range Break Down'!AZ5</f>
        <v>0</v>
      </c>
    </row>
    <row r="20" spans="1:47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f>'Age Range Break Down'!AZ6</f>
        <v>0</v>
      </c>
    </row>
    <row r="21" spans="1:47" x14ac:dyDescent="0.35">
      <c r="A21" s="22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f>'Age Range Break Down'!AZ7</f>
        <v>0</v>
      </c>
    </row>
    <row r="22" spans="1:47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f>'Age Range Break Down'!AZ8</f>
        <v>0</v>
      </c>
    </row>
    <row r="23" spans="1:47" x14ac:dyDescent="0.35">
      <c r="A23" s="22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f>'Age Range Break Down'!AZ9</f>
        <v>0</v>
      </c>
    </row>
    <row r="24" spans="1:47" x14ac:dyDescent="0.35">
      <c r="A24" s="22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f>'Age Range Break Down'!AZ10</f>
        <v>0</v>
      </c>
    </row>
    <row r="25" spans="1:47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f>'Age Range Break Down'!AZ11</f>
        <v>0</v>
      </c>
    </row>
    <row r="26" spans="1:47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f>'Age Range Break Down'!BD4</f>
        <v>0</v>
      </c>
    </row>
    <row r="27" spans="1:47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f>'Age Range Break Down'!BD5</f>
        <v>0</v>
      </c>
    </row>
    <row r="28" spans="1:47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f>'Age Range Break Down'!BD6</f>
        <v>0</v>
      </c>
    </row>
    <row r="29" spans="1:47" x14ac:dyDescent="0.35">
      <c r="A29" s="22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f>'Age Range Break Down'!BD7</f>
        <v>0</v>
      </c>
    </row>
    <row r="30" spans="1:47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f>'Age Range Break Down'!BD8</f>
        <v>0</v>
      </c>
    </row>
    <row r="31" spans="1:47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f>'Age Range Break Down'!BD9</f>
        <v>0</v>
      </c>
    </row>
    <row r="32" spans="1:47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f>'Age Range Break Down'!BD10</f>
        <v>0</v>
      </c>
    </row>
    <row r="33" spans="1:47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f>'Age Range Break Down'!BD11</f>
        <v>0</v>
      </c>
    </row>
    <row r="34" spans="1:47" x14ac:dyDescent="0.35">
      <c r="A34" s="22" t="str">
        <f>'Age Range Break Down'!H$1&amp;" "&amp;'Age Range Break Down'!A4&amp;" min"</f>
        <v>Black Hawk 0-17 min</v>
      </c>
      <c r="B34">
        <f>'Age Range Break Down'!H4</f>
        <v>39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f>'Age Range Break Down'!BA4</f>
        <v>0</v>
      </c>
    </row>
    <row r="35" spans="1:47" x14ac:dyDescent="0.35">
      <c r="A35" s="22" t="str">
        <f>'Age Range Break Down'!H$1&amp;" "&amp;'Age Range Break Down'!A5&amp;" min"</f>
        <v>Black Hawk 18-29 min</v>
      </c>
      <c r="B35">
        <f>'Age Range Break Down'!H5</f>
        <v>79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f>'Age Range Break Down'!BA5</f>
        <v>0</v>
      </c>
    </row>
    <row r="36" spans="1:47" x14ac:dyDescent="0.35">
      <c r="A36" s="22" t="str">
        <f>'Age Range Break Down'!H$1&amp;" "&amp;'Age Range Break Down'!A6&amp;" min"</f>
        <v>Black Hawk 30-39 min</v>
      </c>
      <c r="B36">
        <f>'Age Range Break Down'!H6</f>
        <v>52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f>'Age Range Break Down'!BA6</f>
        <v>0</v>
      </c>
    </row>
    <row r="37" spans="1:47" x14ac:dyDescent="0.35">
      <c r="A37" s="22" t="str">
        <f>'Age Range Break Down'!H$1&amp;" "&amp;'Age Range Break Down'!A7&amp;" min"</f>
        <v>Black Hawk 40-49 min</v>
      </c>
      <c r="B37">
        <f>'Age Range Break Down'!H7</f>
        <v>30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f>'Age Range Break Down'!BA7</f>
        <v>0</v>
      </c>
    </row>
    <row r="38" spans="1:47" x14ac:dyDescent="0.35">
      <c r="A38" s="22" t="str">
        <f>'Age Range Break Down'!H$1&amp;" "&amp;'Age Range Break Down'!A8&amp;" min"</f>
        <v>Black Hawk 50-59 min</v>
      </c>
      <c r="B38">
        <f>'Age Range Break Down'!H8</f>
        <v>36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f>'Age Range Break Down'!BA8</f>
        <v>0</v>
      </c>
    </row>
    <row r="39" spans="1:47" x14ac:dyDescent="0.35">
      <c r="A39" s="22" t="str">
        <f>'Age Range Break Down'!H$1&amp;" "&amp;'Age Range Break Down'!A9&amp;" min"</f>
        <v>Black Hawk 60-69 min</v>
      </c>
      <c r="B39">
        <f>'Age Range Break Down'!H9</f>
        <v>27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f>'Age Range Break Down'!BA9</f>
        <v>0</v>
      </c>
    </row>
    <row r="40" spans="1:47" x14ac:dyDescent="0.35">
      <c r="A40" s="22" t="str">
        <f>'Age Range Break Down'!H$1&amp;" "&amp;'Age Range Break Down'!A10&amp;" min"</f>
        <v>Black Hawk 70-79 min</v>
      </c>
      <c r="B40">
        <f>'Age Range Break Down'!H10</f>
        <v>15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f>'Age Range Break Down'!BA10</f>
        <v>0</v>
      </c>
    </row>
    <row r="41" spans="1:47" x14ac:dyDescent="0.35">
      <c r="A41" s="22" t="str">
        <f>'Age Range Break Down'!H$1&amp;" "&amp;'Age Range Break Down'!A11&amp;" min"</f>
        <v>Black Hawk 80+ min</v>
      </c>
      <c r="B41">
        <f>'Age Range Break Down'!H11</f>
        <v>12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f>'Age Range Break Down'!BA11</f>
        <v>0</v>
      </c>
    </row>
    <row r="42" spans="1:47" x14ac:dyDescent="0.35">
      <c r="A42" s="22" t="str">
        <f>'Age Range Break Down'!H$1&amp;" "&amp;'Age Range Break Down'!A4&amp;" max"</f>
        <v>Black Hawk 0-17 max</v>
      </c>
      <c r="B42">
        <f>'Age Range Break Down'!L4</f>
        <v>34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f>'Age Range Break Down'!BE4</f>
        <v>0</v>
      </c>
    </row>
    <row r="43" spans="1:47" x14ac:dyDescent="0.35">
      <c r="A43" s="22" t="str">
        <f>'Age Range Break Down'!H$1&amp;" "&amp;'Age Range Break Down'!A5&amp;" max"</f>
        <v>Black Hawk 18-29 max</v>
      </c>
      <c r="B43">
        <f>'Age Range Break Down'!L5</f>
        <v>67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f>'Age Range Break Down'!BE5</f>
        <v>0</v>
      </c>
    </row>
    <row r="44" spans="1:47" x14ac:dyDescent="0.35">
      <c r="A44" s="22" t="str">
        <f>'Age Range Break Down'!H$1&amp;" "&amp;'Age Range Break Down'!A6&amp;" max"</f>
        <v>Black Hawk 30-39 max</v>
      </c>
      <c r="B44">
        <f>'Age Range Break Down'!L6</f>
        <v>44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f>'Age Range Break Down'!BE6</f>
        <v>0</v>
      </c>
    </row>
    <row r="45" spans="1:47" x14ac:dyDescent="0.35">
      <c r="A45" s="22" t="str">
        <f>'Age Range Break Down'!H$1&amp;" "&amp;'Age Range Break Down'!A7&amp;" max"</f>
        <v>Black Hawk 40-49 max</v>
      </c>
      <c r="B45">
        <f>'Age Range Break Down'!L7</f>
        <v>26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f>'Age Range Break Down'!BE7</f>
        <v>0</v>
      </c>
    </row>
    <row r="46" spans="1:47" x14ac:dyDescent="0.35">
      <c r="A46" s="22" t="str">
        <f>'Age Range Break Down'!H$1&amp;" "&amp;'Age Range Break Down'!A8&amp;" max"</f>
        <v>Black Hawk 50-59 max</v>
      </c>
      <c r="B46">
        <f>'Age Range Break Down'!L8</f>
        <v>31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f>'Age Range Break Down'!BE8</f>
        <v>0</v>
      </c>
    </row>
    <row r="47" spans="1:47" x14ac:dyDescent="0.35">
      <c r="A47" s="22" t="str">
        <f>'Age Range Break Down'!H$1&amp;" "&amp;'Age Range Break Down'!A9&amp;" max"</f>
        <v>Black Hawk 60-69 max</v>
      </c>
      <c r="B47">
        <f>'Age Range Break Down'!L9</f>
        <v>23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f>'Age Range Break Down'!BE9</f>
        <v>0</v>
      </c>
    </row>
    <row r="48" spans="1:47" x14ac:dyDescent="0.35">
      <c r="A48" s="22" t="str">
        <f>'Age Range Break Down'!H$1&amp;" "&amp;'Age Range Break Down'!A10&amp;" max"</f>
        <v>Black Hawk 70-79 max</v>
      </c>
      <c r="B48">
        <f>'Age Range Break Down'!L10</f>
        <v>13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f>'Age Range Break Down'!BE10</f>
        <v>0</v>
      </c>
    </row>
    <row r="49" spans="1:47" x14ac:dyDescent="0.35">
      <c r="A49" s="22" t="str">
        <f>'Age Range Break Down'!H$1&amp;" "&amp;'Age Range Break Down'!A11&amp;" max"</f>
        <v>Black Hawk 80+ max</v>
      </c>
      <c r="B49">
        <f>'Age Range Break Down'!L11</f>
        <v>10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f>'Age Range Break Down'!BE11</f>
        <v>0</v>
      </c>
    </row>
    <row r="50" spans="1:47" x14ac:dyDescent="0.35">
      <c r="A50" s="22"/>
    </row>
    <row r="51" spans="1:47" x14ac:dyDescent="0.35">
      <c r="A51" s="22"/>
    </row>
    <row r="52" spans="1:47" x14ac:dyDescent="0.35">
      <c r="A52" s="22"/>
    </row>
    <row r="53" spans="1:47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55</v>
      </c>
      <c r="T2">
        <f>MAX(covid19!AH:AH)</f>
        <v>495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2022-08-24T16:11:18Z</dcterms:modified>
</cp:coreProperties>
</file>