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D2D2BBCF-E40F-4F6D-8E16-694C82A5AC0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90" i="1" l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3" i="8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C13" i="8"/>
  <c r="D13" i="8"/>
  <c r="B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B5" i="9" s="1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O525" i="1" l="1"/>
  <c r="N525" i="1"/>
  <c r="W525" i="1"/>
  <c r="X525" i="1" s="1"/>
  <c r="G13" i="8"/>
  <c r="H13" i="8"/>
  <c r="B18" i="9"/>
  <c r="B34" i="9"/>
  <c r="F13" i="8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3" i="8" s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D3" i="8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B30" i="9" s="1"/>
  <c r="U274" i="1"/>
  <c r="T268" i="1"/>
  <c r="BU266" i="1"/>
  <c r="B26" i="9" l="1"/>
  <c r="K13" i="8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B13" i="9" s="1"/>
  <c r="J9" i="8"/>
  <c r="B15" i="9" s="1"/>
  <c r="J6" i="8"/>
  <c r="B12" i="9" s="1"/>
  <c r="J10" i="8"/>
  <c r="B16" i="9" s="1"/>
  <c r="J11" i="8"/>
  <c r="B17" i="9" s="1"/>
  <c r="B10" i="9" l="1"/>
  <c r="J13" i="8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<sst xmlns="http://schemas.openxmlformats.org/spreadsheetml/2006/main" count="480" uniqueCount="461">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</sst>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593"/>
  <sheetViews>
    <sheetView tabSelected="1" zoomScale="112" zoomScaleNormal="112" workbookViewId="0">
      <pane xSplit="1" ySplit="1" topLeftCell="AR580" activePane="bottomRight" state="frozen"/>
      <selection pane="topRight" activeCell="B1" sqref="B1"/>
      <selection pane="bottomLeft" activeCell="A2" sqref="A2"/>
      <selection pane="bottomRight" activeCell="AS589" sqref="AS589:BE59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3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20" hidden="1" customWidth="1"/>
    <col min="66" max="97" width="8.7265625" style="21"/>
  </cols>
  <sheetData>
    <row r="1" spans="1:97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20" t="s">
        <v>393</v>
      </c>
      <c r="BL1" s="20" t="s">
        <v>394</v>
      </c>
      <c r="BM1" s="20" t="s">
        <v>443</v>
      </c>
      <c r="BN1" s="21" t="s">
        <v>440</v>
      </c>
      <c r="BO1" s="21" t="s">
        <v>441</v>
      </c>
      <c r="BP1" s="21" t="s">
        <v>448</v>
      </c>
      <c r="BQ1" s="21" t="s">
        <v>449</v>
      </c>
      <c r="BR1" s="21" t="str">
        <f>"Positive "&amp;BP1</f>
        <v>Positive PCR Individuals</v>
      </c>
      <c r="BS1" s="21" t="str">
        <f>"Positive "&amp;BQ1</f>
        <v>Positive Antigen Individuals</v>
      </c>
      <c r="BT1" s="21" t="s">
        <v>240</v>
      </c>
      <c r="BU1" s="21" t="s">
        <v>442</v>
      </c>
      <c r="BV1" s="21" t="str">
        <f t="shared" ref="BV1:CC1" si="0">"Bremer "&amp;BN1</f>
        <v>Bremer Total Tests</v>
      </c>
      <c r="BW1" s="21" t="str">
        <f t="shared" si="0"/>
        <v>Bremer Positive Tests</v>
      </c>
      <c r="BX1" s="21" t="str">
        <f t="shared" si="0"/>
        <v>Bremer PCR Individuals</v>
      </c>
      <c r="BY1" s="21" t="str">
        <f t="shared" si="0"/>
        <v>Bremer Antigen Individuals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Tested</v>
      </c>
      <c r="CC1" s="21" t="str">
        <f t="shared" si="0"/>
        <v>Bremer Individuals Postive</v>
      </c>
      <c r="CD1" s="21" t="str">
        <f>"Butler "&amp;BN1</f>
        <v>Butler Total Tests</v>
      </c>
      <c r="CE1" s="21" t="str">
        <f>"Butler "&amp;BO1</f>
        <v>Butler Positive Tests</v>
      </c>
      <c r="CF1" s="21" t="s">
        <v>446</v>
      </c>
      <c r="CG1" s="21" t="s">
        <v>447</v>
      </c>
      <c r="CH1" s="21" t="str">
        <f>"Positive "&amp;CF1</f>
        <v>Positive Butler PCR Individuals</v>
      </c>
      <c r="CI1" s="21" t="str">
        <f>"Positive "&amp;CG1</f>
        <v>Positive ButlerAntigen Individuals</v>
      </c>
      <c r="CJ1" s="21" t="str">
        <f>"Butler "&amp;BT1</f>
        <v>Butler Individuals Tested</v>
      </c>
      <c r="CK1" s="21" t="str">
        <f>"Butler "&amp;BU1</f>
        <v>Butler Individuals Postive</v>
      </c>
      <c r="CL1" s="21" t="str">
        <f>"Black Hawk "&amp;BN1</f>
        <v>Black Hawk Total Tests</v>
      </c>
      <c r="CM1" s="21" t="str">
        <f>"Black Hawk "&amp;BO1</f>
        <v>Black Hawk Positive Tests</v>
      </c>
      <c r="CN1" s="21" t="s">
        <v>444</v>
      </c>
      <c r="CO1" s="21" t="s">
        <v>445</v>
      </c>
      <c r="CP1" s="21" t="str">
        <f>"Positive "&amp;CN1</f>
        <v>Positive BH PCR Individuals</v>
      </c>
      <c r="CQ1" s="21" t="str">
        <f>"Positive "&amp;CO1</f>
        <v>Positive BH Antigen Individuals</v>
      </c>
      <c r="CR1" s="21" t="str">
        <f t="shared" ref="CR1:CS1" si="1">"Positive "&amp;CP1</f>
        <v>Positive Positive BH PCR Individuals</v>
      </c>
      <c r="CS1" s="21" t="str">
        <f t="shared" si="1"/>
        <v>Positive Positive BH Antigen Individuals</v>
      </c>
    </row>
    <row r="2" spans="1:97" x14ac:dyDescent="0.35">
      <c r="A2" s="14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4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4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4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4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4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4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4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4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4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4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4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4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4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4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4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4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4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4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4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4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4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4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4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4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4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4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4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4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4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4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4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4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4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4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4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4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4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4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4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4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4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4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4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4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4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4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4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4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4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4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4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4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20">
        <v>0.308</v>
      </c>
      <c r="BL242" s="20">
        <v>0.26400000000000001</v>
      </c>
      <c r="BM242" s="20">
        <v>0.223</v>
      </c>
      <c r="BT242" s="22">
        <f t="shared" ref="BT242:BT263" si="749">B242</f>
        <v>1079246</v>
      </c>
      <c r="BU242" s="21">
        <f t="shared" ref="BU242:BU263" si="750">C242</f>
        <v>175425</v>
      </c>
      <c r="BV242" s="21">
        <f t="shared" ref="BV242:BV263" si="751">BV243-AW243</f>
        <v>18418</v>
      </c>
      <c r="CC242" s="21">
        <f t="shared" ref="CC242:CC263" si="752">Z242</f>
        <v>1341</v>
      </c>
      <c r="CD242" s="21">
        <f t="shared" ref="CD242:CD263" si="753">CD243-BA242</f>
        <v>13814</v>
      </c>
      <c r="CK242" s="21">
        <f t="shared" ref="CK242:CK263" si="754">AA242</f>
        <v>699</v>
      </c>
      <c r="CL242" s="21">
        <f t="shared" ref="CL242:CL263" si="755">CL243-AY242</f>
        <v>106361</v>
      </c>
      <c r="CS242" s="21">
        <f t="shared" ref="CS242:CS263" si="756">AB242</f>
        <v>8593</v>
      </c>
    </row>
    <row r="243" spans="1:97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20">
        <v>0.30099999999999999</v>
      </c>
      <c r="BL243" s="20">
        <v>0.26400000000000001</v>
      </c>
      <c r="BM243" s="20">
        <v>0.23</v>
      </c>
      <c r="BT243" s="22">
        <f t="shared" si="749"/>
        <v>1089765</v>
      </c>
      <c r="BU243" s="21">
        <f t="shared" si="750"/>
        <v>180251</v>
      </c>
      <c r="BV243" s="21">
        <f t="shared" si="751"/>
        <v>18508</v>
      </c>
      <c r="CC243" s="21">
        <f t="shared" si="752"/>
        <v>1423</v>
      </c>
      <c r="CD243" s="21">
        <f t="shared" si="753"/>
        <v>13854</v>
      </c>
      <c r="CK243" s="21">
        <f t="shared" si="754"/>
        <v>738</v>
      </c>
      <c r="CL243" s="21">
        <f t="shared" si="755"/>
        <v>106816</v>
      </c>
      <c r="CS243" s="21">
        <f t="shared" si="756"/>
        <v>8866</v>
      </c>
    </row>
    <row r="244" spans="1:97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20">
        <v>0.29299999999999998</v>
      </c>
      <c r="BL244" s="20">
        <v>0.25900000000000001</v>
      </c>
      <c r="BM244" s="20">
        <v>0.23800000000000002</v>
      </c>
      <c r="BT244" s="22">
        <f t="shared" si="749"/>
        <v>1100077</v>
      </c>
      <c r="BU244" s="21">
        <f t="shared" si="750"/>
        <v>184684</v>
      </c>
      <c r="BV244" s="21">
        <f t="shared" si="751"/>
        <v>18615</v>
      </c>
      <c r="CC244" s="21">
        <f t="shared" si="752"/>
        <v>1485</v>
      </c>
      <c r="CD244" s="21">
        <f t="shared" si="753"/>
        <v>13893</v>
      </c>
      <c r="CK244" s="21">
        <f t="shared" si="754"/>
        <v>767</v>
      </c>
      <c r="CL244" s="21">
        <f t="shared" si="755"/>
        <v>107159</v>
      </c>
      <c r="CS244" s="21">
        <f t="shared" si="756"/>
        <v>9060</v>
      </c>
    </row>
    <row r="245" spans="1:97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20">
        <v>0.30099999999999999</v>
      </c>
      <c r="BL245" s="20">
        <v>0.25900000000000001</v>
      </c>
      <c r="BM245" s="20">
        <v>0.23499999999999999</v>
      </c>
      <c r="BT245" s="22">
        <f t="shared" si="749"/>
        <v>1105462</v>
      </c>
      <c r="BU245" s="21">
        <f t="shared" si="750"/>
        <v>187001</v>
      </c>
      <c r="BV245" s="21">
        <f t="shared" si="751"/>
        <v>18712</v>
      </c>
      <c r="CC245" s="21">
        <f t="shared" si="752"/>
        <v>1511</v>
      </c>
      <c r="CD245" s="21">
        <f t="shared" si="753"/>
        <v>13947</v>
      </c>
      <c r="CK245" s="21">
        <f t="shared" si="754"/>
        <v>774</v>
      </c>
      <c r="CL245" s="21">
        <f t="shared" si="755"/>
        <v>107612</v>
      </c>
      <c r="CS245" s="21">
        <f t="shared" si="756"/>
        <v>9143</v>
      </c>
    </row>
    <row r="246" spans="1:97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20">
        <v>0.29399999999999998</v>
      </c>
      <c r="BL246" s="20">
        <v>0.254</v>
      </c>
      <c r="BM246" s="20">
        <v>0.22800000000000001</v>
      </c>
      <c r="BT246" s="22">
        <f t="shared" si="749"/>
        <v>1114058</v>
      </c>
      <c r="BU246" s="21">
        <f t="shared" si="750"/>
        <v>190580</v>
      </c>
      <c r="BV246" s="21">
        <f t="shared" si="751"/>
        <v>18783</v>
      </c>
      <c r="CC246" s="21">
        <f t="shared" si="752"/>
        <v>1549</v>
      </c>
      <c r="CD246" s="21">
        <f t="shared" si="753"/>
        <v>13982</v>
      </c>
      <c r="CK246" s="21">
        <f t="shared" si="754"/>
        <v>793</v>
      </c>
      <c r="CL246" s="21">
        <f t="shared" si="755"/>
        <v>107922</v>
      </c>
      <c r="CS246" s="21">
        <f t="shared" si="756"/>
        <v>9309</v>
      </c>
    </row>
    <row r="247" spans="1:97" x14ac:dyDescent="0.35">
      <c r="A247" s="14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20">
        <v>0.29299999999999998</v>
      </c>
      <c r="BL247" s="20">
        <v>0.25</v>
      </c>
      <c r="BM247" s="20">
        <v>0.22500000000000001</v>
      </c>
      <c r="BT247" s="22">
        <f t="shared" si="749"/>
        <v>1123441</v>
      </c>
      <c r="BU247" s="21">
        <f t="shared" si="750"/>
        <v>194464</v>
      </c>
      <c r="BV247" s="21">
        <f t="shared" si="751"/>
        <v>18845</v>
      </c>
      <c r="CC247" s="21">
        <f t="shared" si="752"/>
        <v>1594</v>
      </c>
      <c r="CD247" s="21">
        <f t="shared" si="753"/>
        <v>14020</v>
      </c>
      <c r="CK247" s="21">
        <f t="shared" si="754"/>
        <v>809</v>
      </c>
      <c r="CL247" s="21">
        <f t="shared" si="755"/>
        <v>108214</v>
      </c>
      <c r="CS247" s="21">
        <f t="shared" si="756"/>
        <v>9523</v>
      </c>
    </row>
    <row r="248" spans="1:97" x14ac:dyDescent="0.35">
      <c r="A248" s="14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20">
        <v>0.28899999999999998</v>
      </c>
      <c r="BL248" s="20">
        <v>0.24399999999999999</v>
      </c>
      <c r="BM248" s="20">
        <v>0.28899999999999998</v>
      </c>
      <c r="BT248" s="22">
        <f t="shared" si="749"/>
        <v>1133850</v>
      </c>
      <c r="BU248" s="21">
        <f t="shared" si="750"/>
        <v>198641</v>
      </c>
      <c r="BV248" s="21">
        <f t="shared" si="751"/>
        <v>18918</v>
      </c>
      <c r="CC248" s="21">
        <f t="shared" si="752"/>
        <v>1620</v>
      </c>
      <c r="CD248" s="21">
        <f t="shared" si="753"/>
        <v>14052</v>
      </c>
      <c r="CK248" s="21">
        <f t="shared" si="754"/>
        <v>829</v>
      </c>
      <c r="CL248" s="21">
        <f t="shared" si="755"/>
        <v>108542</v>
      </c>
      <c r="CS248" s="21">
        <f t="shared" si="756"/>
        <v>9624</v>
      </c>
    </row>
    <row r="249" spans="1:97" x14ac:dyDescent="0.35">
      <c r="A249" s="14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20">
        <v>0.28600000000000003</v>
      </c>
      <c r="BL249" s="20">
        <v>0.23699999999999999</v>
      </c>
      <c r="BM249" s="20">
        <v>0.22500000000000001</v>
      </c>
      <c r="BT249" s="22">
        <f t="shared" si="749"/>
        <v>1144660</v>
      </c>
      <c r="BU249" s="21">
        <f t="shared" si="750"/>
        <v>203023</v>
      </c>
      <c r="BV249" s="21">
        <f t="shared" si="751"/>
        <v>19001</v>
      </c>
      <c r="CC249" s="21">
        <f t="shared" si="752"/>
        <v>1688</v>
      </c>
      <c r="CD249" s="21">
        <f t="shared" si="753"/>
        <v>14096</v>
      </c>
      <c r="CK249" s="21">
        <f t="shared" si="754"/>
        <v>865</v>
      </c>
      <c r="CL249" s="21">
        <f t="shared" si="755"/>
        <v>108934</v>
      </c>
      <c r="CS249" s="21">
        <f t="shared" si="756"/>
        <v>9911</v>
      </c>
    </row>
    <row r="250" spans="1:97" x14ac:dyDescent="0.35">
      <c r="A250" s="14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20">
        <v>0.27899999999999997</v>
      </c>
      <c r="BL250" s="20">
        <v>0.23</v>
      </c>
      <c r="BM250" s="20">
        <v>0.215</v>
      </c>
      <c r="BT250" s="22">
        <f t="shared" si="749"/>
        <v>1153797</v>
      </c>
      <c r="BU250" s="21">
        <f t="shared" si="750"/>
        <v>206648</v>
      </c>
      <c r="BV250" s="21">
        <f t="shared" si="751"/>
        <v>19059</v>
      </c>
      <c r="CC250" s="21">
        <f t="shared" si="752"/>
        <v>1714</v>
      </c>
      <c r="CD250" s="21">
        <f t="shared" si="753"/>
        <v>14137</v>
      </c>
      <c r="CK250" s="21">
        <f t="shared" si="754"/>
        <v>876</v>
      </c>
      <c r="CL250" s="21">
        <f t="shared" si="755"/>
        <v>109353</v>
      </c>
      <c r="CS250" s="21">
        <f t="shared" si="756"/>
        <v>10044</v>
      </c>
    </row>
    <row r="251" spans="1:97" x14ac:dyDescent="0.35">
      <c r="A251" s="14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20">
        <v>0.27800000000000002</v>
      </c>
      <c r="BL251" s="20">
        <v>0.22699999999999998</v>
      </c>
      <c r="BM251" s="20">
        <v>0.21299999999999999</v>
      </c>
      <c r="BT251" s="22">
        <f t="shared" si="749"/>
        <v>1162482</v>
      </c>
      <c r="BU251" s="21">
        <f t="shared" si="750"/>
        <v>210055</v>
      </c>
      <c r="BV251" s="21">
        <f t="shared" si="751"/>
        <v>19126</v>
      </c>
      <c r="CC251" s="21">
        <f t="shared" si="752"/>
        <v>1749</v>
      </c>
      <c r="CD251" s="21">
        <f t="shared" si="753"/>
        <v>14174</v>
      </c>
      <c r="CK251" s="21">
        <f t="shared" si="754"/>
        <v>891</v>
      </c>
      <c r="CL251" s="21">
        <f t="shared" si="755"/>
        <v>109772</v>
      </c>
      <c r="CS251" s="21">
        <f t="shared" si="756"/>
        <v>10175</v>
      </c>
    </row>
    <row r="252" spans="1:97" x14ac:dyDescent="0.35">
      <c r="A252" s="14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20">
        <v>0.27600000000000002</v>
      </c>
      <c r="BL252" s="20">
        <v>0.222</v>
      </c>
      <c r="BM252" s="20">
        <v>0.20499999999999999</v>
      </c>
      <c r="BT252" s="22">
        <f t="shared" si="749"/>
        <v>1167506</v>
      </c>
      <c r="BU252" s="21">
        <f t="shared" si="750"/>
        <v>211718</v>
      </c>
      <c r="BV252" s="21">
        <f t="shared" si="751"/>
        <v>19154</v>
      </c>
      <c r="CC252" s="21">
        <f t="shared" si="752"/>
        <v>1760</v>
      </c>
      <c r="CD252" s="21">
        <f t="shared" si="753"/>
        <v>14203</v>
      </c>
      <c r="CK252" s="21">
        <f t="shared" si="754"/>
        <v>894</v>
      </c>
      <c r="CL252" s="21">
        <f t="shared" si="755"/>
        <v>110142</v>
      </c>
      <c r="CS252" s="21">
        <f t="shared" si="756"/>
        <v>10209</v>
      </c>
    </row>
    <row r="253" spans="1:97" x14ac:dyDescent="0.35">
      <c r="A253" s="14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20">
        <v>0.26600000000000001</v>
      </c>
      <c r="BL253" s="20">
        <v>0.20399999999999999</v>
      </c>
      <c r="BM253" s="20">
        <v>0.187</v>
      </c>
      <c r="BT253" s="22">
        <f t="shared" si="749"/>
        <v>1177279</v>
      </c>
      <c r="BU253" s="21">
        <f t="shared" si="750"/>
        <v>215569</v>
      </c>
      <c r="BV253" s="21">
        <f t="shared" si="751"/>
        <v>19234</v>
      </c>
      <c r="CC253" s="21">
        <f t="shared" si="752"/>
        <v>1830</v>
      </c>
      <c r="CD253" s="21">
        <f t="shared" si="753"/>
        <v>14223</v>
      </c>
      <c r="CK253" s="21">
        <f t="shared" si="754"/>
        <v>913</v>
      </c>
      <c r="CL253" s="21">
        <f t="shared" si="755"/>
        <v>110308</v>
      </c>
      <c r="CS253" s="21">
        <f t="shared" si="756"/>
        <v>10413</v>
      </c>
    </row>
    <row r="254" spans="1:97" x14ac:dyDescent="0.35">
      <c r="A254" s="14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20">
        <v>0.26899999999999996</v>
      </c>
      <c r="BL254" s="20">
        <v>0.19699999999999998</v>
      </c>
      <c r="BM254" s="20">
        <v>0.19399999999999998</v>
      </c>
      <c r="BT254" s="22">
        <f t="shared" si="749"/>
        <v>1185848</v>
      </c>
      <c r="BU254" s="21">
        <f t="shared" si="750"/>
        <v>218943</v>
      </c>
      <c r="BV254" s="21">
        <f t="shared" si="751"/>
        <v>19301</v>
      </c>
      <c r="CC254" s="21">
        <f t="shared" si="752"/>
        <v>1881</v>
      </c>
      <c r="CD254" s="21">
        <f t="shared" si="753"/>
        <v>14257</v>
      </c>
      <c r="CK254" s="21">
        <f t="shared" si="754"/>
        <v>950</v>
      </c>
      <c r="CL254" s="21">
        <f t="shared" si="755"/>
        <v>110712</v>
      </c>
      <c r="CS254" s="21">
        <f t="shared" si="756"/>
        <v>10600</v>
      </c>
    </row>
    <row r="255" spans="1:97" x14ac:dyDescent="0.35">
      <c r="A255" s="14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20">
        <v>0.26100000000000001</v>
      </c>
      <c r="BL255" s="20">
        <v>0.19500000000000001</v>
      </c>
      <c r="BM255" s="20">
        <v>0.19900000000000001</v>
      </c>
      <c r="BT255" s="22">
        <f t="shared" si="749"/>
        <v>1194529</v>
      </c>
      <c r="BU255" s="21">
        <f t="shared" si="750"/>
        <v>222278</v>
      </c>
      <c r="BV255" s="21">
        <f t="shared" si="751"/>
        <v>19353</v>
      </c>
      <c r="CC255" s="21">
        <f t="shared" si="752"/>
        <v>1907</v>
      </c>
      <c r="CD255" s="21">
        <f t="shared" si="753"/>
        <v>14279</v>
      </c>
      <c r="CK255" s="21">
        <f t="shared" si="754"/>
        <v>964</v>
      </c>
      <c r="CL255" s="21">
        <f t="shared" si="755"/>
        <v>110957</v>
      </c>
      <c r="CS255" s="21">
        <f t="shared" si="756"/>
        <v>10724</v>
      </c>
    </row>
    <row r="256" spans="1:97" x14ac:dyDescent="0.35">
      <c r="A256" s="14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20">
        <v>0.252</v>
      </c>
      <c r="BL256" s="20">
        <v>0.184</v>
      </c>
      <c r="BM256" s="20">
        <v>0.19400000000000001</v>
      </c>
      <c r="BT256" s="22">
        <f t="shared" si="749"/>
        <v>1197769</v>
      </c>
      <c r="BU256" s="21">
        <f t="shared" si="750"/>
        <v>223538</v>
      </c>
      <c r="BV256" s="21">
        <f t="shared" si="751"/>
        <v>19395</v>
      </c>
      <c r="CC256" s="21">
        <f t="shared" si="752"/>
        <v>1915</v>
      </c>
      <c r="CD256" s="21">
        <f t="shared" si="753"/>
        <v>14304</v>
      </c>
      <c r="CK256" s="21">
        <f t="shared" si="754"/>
        <v>977</v>
      </c>
      <c r="CL256" s="21">
        <f t="shared" si="755"/>
        <v>111249</v>
      </c>
      <c r="CS256" s="21">
        <f t="shared" si="756"/>
        <v>10736</v>
      </c>
    </row>
    <row r="257" spans="1:97" x14ac:dyDescent="0.35">
      <c r="A257" s="14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20">
        <v>0.24399999999999999</v>
      </c>
      <c r="BL257" s="20">
        <v>0.17799999999999999</v>
      </c>
      <c r="BM257" s="20">
        <v>0.186</v>
      </c>
      <c r="BT257" s="22">
        <f t="shared" si="749"/>
        <v>1203506</v>
      </c>
      <c r="BU257" s="21">
        <f t="shared" si="750"/>
        <v>225780</v>
      </c>
      <c r="BV257" s="21">
        <f t="shared" si="751"/>
        <v>19432</v>
      </c>
      <c r="CC257" s="21">
        <f t="shared" si="752"/>
        <v>1928</v>
      </c>
      <c r="CD257" s="21">
        <f t="shared" si="753"/>
        <v>14330</v>
      </c>
      <c r="CK257" s="21">
        <f t="shared" si="754"/>
        <v>992</v>
      </c>
      <c r="CL257" s="21">
        <f t="shared" si="755"/>
        <v>111492</v>
      </c>
      <c r="CS257" s="21">
        <f t="shared" si="756"/>
        <v>10813</v>
      </c>
    </row>
    <row r="258" spans="1:97" x14ac:dyDescent="0.35">
      <c r="A258" s="14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20">
        <v>0.246</v>
      </c>
      <c r="BL258" s="20">
        <v>0.17599999999999999</v>
      </c>
      <c r="BM258" s="20">
        <v>0.20200000000000001</v>
      </c>
      <c r="BT258" s="22">
        <f t="shared" si="749"/>
        <v>1208053</v>
      </c>
      <c r="BU258" s="21">
        <f t="shared" si="750"/>
        <v>227796</v>
      </c>
      <c r="BV258" s="21">
        <f t="shared" si="751"/>
        <v>19467</v>
      </c>
      <c r="CC258" s="21">
        <f t="shared" si="752"/>
        <v>1950</v>
      </c>
      <c r="CD258" s="21">
        <f t="shared" si="753"/>
        <v>14355</v>
      </c>
      <c r="CK258" s="21">
        <f t="shared" si="754"/>
        <v>1018</v>
      </c>
      <c r="CL258" s="21">
        <f t="shared" si="755"/>
        <v>111737</v>
      </c>
      <c r="CS258" s="21">
        <f t="shared" si="756"/>
        <v>10886</v>
      </c>
    </row>
    <row r="259" spans="1:97" x14ac:dyDescent="0.35">
      <c r="A259" s="14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20">
        <v>0.24299999999999999</v>
      </c>
      <c r="BL259" s="20">
        <v>0.17299999999999999</v>
      </c>
      <c r="BM259" s="20">
        <v>0.20499999999999999</v>
      </c>
      <c r="BT259" s="22">
        <f t="shared" si="749"/>
        <v>1211060</v>
      </c>
      <c r="BU259" s="21">
        <f t="shared" si="750"/>
        <v>228972</v>
      </c>
      <c r="BV259" s="21">
        <f t="shared" si="751"/>
        <v>19482</v>
      </c>
      <c r="CC259" s="21">
        <f t="shared" si="752"/>
        <v>1953</v>
      </c>
      <c r="CD259" s="21">
        <f t="shared" si="753"/>
        <v>14365</v>
      </c>
      <c r="CK259" s="21">
        <f t="shared" si="754"/>
        <v>1023</v>
      </c>
      <c r="CL259" s="21">
        <f t="shared" si="755"/>
        <v>111905</v>
      </c>
      <c r="CS259" s="21">
        <f t="shared" si="756"/>
        <v>10899</v>
      </c>
    </row>
    <row r="260" spans="1:97" x14ac:dyDescent="0.35">
      <c r="A260" s="14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20">
        <v>0.23599999999999999</v>
      </c>
      <c r="BL260" s="20">
        <v>0.16500000000000001</v>
      </c>
      <c r="BM260" s="20">
        <v>0.20100000000000001</v>
      </c>
      <c r="BT260" s="22">
        <f t="shared" si="749"/>
        <v>1215670</v>
      </c>
      <c r="BU260" s="21">
        <f t="shared" si="750"/>
        <v>230898</v>
      </c>
      <c r="BV260" s="21">
        <f t="shared" si="751"/>
        <v>19503</v>
      </c>
      <c r="CC260" s="21">
        <f t="shared" si="752"/>
        <v>1967</v>
      </c>
      <c r="CD260" s="21">
        <f t="shared" si="753"/>
        <v>14376</v>
      </c>
      <c r="CK260" s="21">
        <f t="shared" si="754"/>
        <v>1026</v>
      </c>
      <c r="CL260" s="21">
        <f t="shared" si="755"/>
        <v>112047</v>
      </c>
      <c r="CS260" s="21">
        <f t="shared" si="756"/>
        <v>10974</v>
      </c>
    </row>
    <row r="261" spans="1:97" x14ac:dyDescent="0.35">
      <c r="A261" s="14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20">
        <v>0.23</v>
      </c>
      <c r="BL261" s="20">
        <v>0.155</v>
      </c>
      <c r="BM261" s="20">
        <v>0.2</v>
      </c>
      <c r="BT261" s="22">
        <f t="shared" si="749"/>
        <v>1222575</v>
      </c>
      <c r="BU261" s="21">
        <f t="shared" si="750"/>
        <v>233868</v>
      </c>
      <c r="BV261" s="21">
        <f t="shared" si="751"/>
        <v>19548</v>
      </c>
      <c r="CC261" s="21">
        <f t="shared" si="752"/>
        <v>1986</v>
      </c>
      <c r="CD261" s="21">
        <f t="shared" si="753"/>
        <v>14390</v>
      </c>
      <c r="CK261" s="21">
        <f t="shared" si="754"/>
        <v>1050</v>
      </c>
      <c r="CL261" s="21">
        <f t="shared" si="755"/>
        <v>112209</v>
      </c>
      <c r="CS261" s="21">
        <f t="shared" si="756"/>
        <v>11159</v>
      </c>
    </row>
    <row r="262" spans="1:97" x14ac:dyDescent="0.35">
      <c r="A262" s="14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20">
        <v>0.215</v>
      </c>
      <c r="BL262" s="20">
        <v>0.14099999999999999</v>
      </c>
      <c r="BM262" s="20">
        <v>0.20100000000000001</v>
      </c>
      <c r="BN262" s="21">
        <f>BN264-AT262</f>
        <v>2553984</v>
      </c>
      <c r="BT262" s="22">
        <f t="shared" si="749"/>
        <v>1229577</v>
      </c>
      <c r="BU262" s="21">
        <f t="shared" si="750"/>
        <v>236796</v>
      </c>
      <c r="BV262" s="21">
        <f t="shared" si="751"/>
        <v>19592</v>
      </c>
      <c r="CC262" s="21">
        <f t="shared" si="752"/>
        <v>2007</v>
      </c>
      <c r="CD262" s="21">
        <f t="shared" si="753"/>
        <v>14413</v>
      </c>
      <c r="CK262" s="21">
        <f t="shared" si="754"/>
        <v>1062</v>
      </c>
      <c r="CL262" s="21">
        <f t="shared" si="755"/>
        <v>112699</v>
      </c>
      <c r="CS262" s="21">
        <f t="shared" si="756"/>
        <v>11221</v>
      </c>
    </row>
    <row r="263" spans="1:97" x14ac:dyDescent="0.35">
      <c r="A263" s="14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20">
        <v>0.21</v>
      </c>
      <c r="BL263" s="20">
        <v>0.13700000000000001</v>
      </c>
      <c r="BM263" s="20">
        <v>0.185</v>
      </c>
      <c r="BT263" s="22">
        <f t="shared" si="749"/>
        <v>1237164</v>
      </c>
      <c r="BU263" s="21">
        <f t="shared" si="750"/>
        <v>239687</v>
      </c>
      <c r="BV263" s="21">
        <f t="shared" si="751"/>
        <v>19640</v>
      </c>
      <c r="CC263" s="21">
        <f t="shared" si="752"/>
        <v>2030</v>
      </c>
      <c r="CD263" s="21">
        <f t="shared" si="753"/>
        <v>14434</v>
      </c>
      <c r="CK263" s="21">
        <f t="shared" si="754"/>
        <v>1076</v>
      </c>
      <c r="CL263" s="21">
        <f t="shared" si="755"/>
        <v>112904</v>
      </c>
      <c r="CS263" s="21">
        <f t="shared" si="756"/>
        <v>11297</v>
      </c>
    </row>
    <row r="264" spans="1:97" x14ac:dyDescent="0.35">
      <c r="A264" s="14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20">
        <v>0.2</v>
      </c>
      <c r="BL264" s="20">
        <v>0.13500000000000001</v>
      </c>
      <c r="BM264" s="20">
        <v>0.188</v>
      </c>
      <c r="BN264" s="21">
        <v>2561174</v>
      </c>
      <c r="BO264" s="21">
        <v>261722</v>
      </c>
      <c r="BT264" s="21">
        <v>1243592</v>
      </c>
      <c r="BU264" s="21">
        <v>242065</v>
      </c>
      <c r="BV264" s="21">
        <v>19640</v>
      </c>
      <c r="BW264" s="21">
        <v>2145</v>
      </c>
      <c r="CB264" s="21">
        <v>8819</v>
      </c>
      <c r="CC264" s="21">
        <v>2046</v>
      </c>
      <c r="CD264" s="21">
        <v>14461</v>
      </c>
      <c r="CE264" s="21">
        <v>1154</v>
      </c>
      <c r="CJ264" s="21">
        <v>5195</v>
      </c>
      <c r="CK264" s="21">
        <v>1089</v>
      </c>
      <c r="CL264" s="21">
        <v>113145</v>
      </c>
      <c r="CM264" s="21">
        <v>12426</v>
      </c>
      <c r="CR264" s="21">
        <v>53329</v>
      </c>
      <c r="CS264" s="21">
        <v>11372</v>
      </c>
    </row>
    <row r="265" spans="1:97" x14ac:dyDescent="0.35">
      <c r="A265" s="14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20">
        <v>0.187</v>
      </c>
      <c r="BL265" s="20">
        <v>0.13800000000000001</v>
      </c>
      <c r="BM265" s="20">
        <v>0.186</v>
      </c>
      <c r="BN265" s="21">
        <v>2579990</v>
      </c>
      <c r="BO265" s="21">
        <v>263752</v>
      </c>
      <c r="BT265" s="21">
        <v>1248997</v>
      </c>
      <c r="BU265" s="21">
        <v>243929</v>
      </c>
      <c r="BV265" s="21">
        <v>19714</v>
      </c>
      <c r="BW265" s="21">
        <v>2153</v>
      </c>
      <c r="CB265" s="21">
        <v>8841</v>
      </c>
      <c r="CC265" s="21">
        <v>2053</v>
      </c>
      <c r="CD265" s="21">
        <v>14665</v>
      </c>
      <c r="CE265" s="21">
        <v>1162</v>
      </c>
      <c r="CJ265" s="21">
        <v>5203</v>
      </c>
      <c r="CK265" s="21">
        <v>1097</v>
      </c>
      <c r="CL265" s="21">
        <v>113832</v>
      </c>
      <c r="CM265" s="21">
        <v>12499</v>
      </c>
      <c r="CR265" s="21">
        <v>53524</v>
      </c>
      <c r="CS265" s="21">
        <v>11434</v>
      </c>
    </row>
    <row r="266" spans="1:97" x14ac:dyDescent="0.35">
      <c r="A266" s="14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20">
        <v>0.18099999999999999</v>
      </c>
      <c r="BL266" s="20">
        <v>0.13700000000000001</v>
      </c>
      <c r="BM266" s="20">
        <v>0.184</v>
      </c>
      <c r="BT266" s="22">
        <v>1251393</v>
      </c>
      <c r="BU266" s="21">
        <f>C266</f>
        <v>244848</v>
      </c>
      <c r="BV266" s="21">
        <v>19768</v>
      </c>
      <c r="BW266" s="21">
        <v>2155</v>
      </c>
      <c r="CB266" s="21">
        <v>8858</v>
      </c>
      <c r="CC266" s="21">
        <v>2058</v>
      </c>
      <c r="CD266" s="21">
        <v>14694</v>
      </c>
      <c r="CE266" s="21">
        <v>1165</v>
      </c>
      <c r="CJ266" s="21">
        <v>5210</v>
      </c>
      <c r="CK266" s="21">
        <v>1098</v>
      </c>
      <c r="CL266" s="21">
        <v>114117</v>
      </c>
      <c r="CM266" s="21">
        <v>12518</v>
      </c>
      <c r="CR266" s="21">
        <v>53602</v>
      </c>
      <c r="CS266" s="21">
        <v>11456</v>
      </c>
    </row>
    <row r="267" spans="1:97" x14ac:dyDescent="0.35">
      <c r="A267" s="14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20">
        <v>0.17100000000000001</v>
      </c>
      <c r="BL267" s="20">
        <v>0.13900000000000001</v>
      </c>
      <c r="BM267" s="20">
        <v>0.17899999999999999</v>
      </c>
      <c r="BN267" s="21">
        <v>2619543</v>
      </c>
      <c r="BO267" s="21">
        <v>266756</v>
      </c>
      <c r="BT267" s="21">
        <v>1256462</v>
      </c>
      <c r="BU267" s="21">
        <v>246784</v>
      </c>
      <c r="BV267" s="21">
        <v>20018</v>
      </c>
      <c r="BW267" s="21">
        <v>2173</v>
      </c>
      <c r="CB267" s="21">
        <v>8895</v>
      </c>
      <c r="CC267" s="21">
        <v>2076</v>
      </c>
      <c r="CD267" s="21">
        <v>14926</v>
      </c>
      <c r="CE267" s="21">
        <v>1179</v>
      </c>
      <c r="CJ267" s="21">
        <v>5234</v>
      </c>
      <c r="CK267" s="21">
        <v>1111</v>
      </c>
      <c r="CL267" s="21">
        <v>115362</v>
      </c>
      <c r="CM267" s="21">
        <v>12581</v>
      </c>
      <c r="CR267" s="21">
        <v>53720</v>
      </c>
      <c r="CS267" s="21">
        <v>11515</v>
      </c>
    </row>
    <row r="268" spans="1:97" x14ac:dyDescent="0.35">
      <c r="A268" s="14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20">
        <v>0.16700000000000001</v>
      </c>
      <c r="BL268" s="20">
        <v>0.13300000000000001</v>
      </c>
      <c r="BM268" s="20">
        <v>0.183</v>
      </c>
      <c r="BN268" s="21">
        <v>2643485</v>
      </c>
      <c r="BO268" s="21">
        <v>268959</v>
      </c>
      <c r="BT268" s="21">
        <v>1261911</v>
      </c>
      <c r="BU268" s="21">
        <v>248785</v>
      </c>
      <c r="BV268" s="21">
        <v>20119</v>
      </c>
      <c r="BW268" s="21">
        <v>2186</v>
      </c>
      <c r="CB268" s="21">
        <v>8920</v>
      </c>
      <c r="CC268" s="21">
        <v>2088</v>
      </c>
      <c r="CD268" s="21">
        <v>15082</v>
      </c>
      <c r="CE268" s="21">
        <v>1193</v>
      </c>
      <c r="CJ268" s="21">
        <v>5260</v>
      </c>
      <c r="CK268" s="21">
        <v>1124</v>
      </c>
      <c r="CL268" s="21">
        <v>116244</v>
      </c>
      <c r="CM268" s="21">
        <v>12658</v>
      </c>
      <c r="CR268" s="21">
        <v>53928</v>
      </c>
      <c r="CS268" s="21">
        <v>11582</v>
      </c>
    </row>
    <row r="269" spans="1:97" x14ac:dyDescent="0.35">
      <c r="A269" s="14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20">
        <v>0.17299999999999999</v>
      </c>
      <c r="BL269" s="20">
        <v>0.129</v>
      </c>
      <c r="BM269" s="20">
        <v>0.17299999999999999</v>
      </c>
      <c r="BN269" s="21">
        <v>2665315</v>
      </c>
      <c r="BO269" s="21">
        <v>271421</v>
      </c>
      <c r="BT269" s="21">
        <v>1268079</v>
      </c>
      <c r="BU269" s="21">
        <v>251027</v>
      </c>
      <c r="BV269" s="21">
        <v>20246</v>
      </c>
      <c r="BW269" s="21">
        <v>2195</v>
      </c>
      <c r="CB269" s="21">
        <v>8964</v>
      </c>
      <c r="CC269" s="21">
        <v>2094</v>
      </c>
      <c r="CD269" s="21">
        <v>15220</v>
      </c>
      <c r="CE269" s="21">
        <v>1202</v>
      </c>
      <c r="CJ269" s="21">
        <v>5285</v>
      </c>
      <c r="CK269" s="21">
        <v>1135</v>
      </c>
      <c r="CL269" s="21">
        <v>117296</v>
      </c>
      <c r="CM269" s="21">
        <v>12740</v>
      </c>
      <c r="CR269" s="21">
        <v>54139</v>
      </c>
      <c r="CS269" s="21">
        <v>11662</v>
      </c>
    </row>
    <row r="270" spans="1:97" x14ac:dyDescent="0.35">
      <c r="A270" s="14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20">
        <v>0.153</v>
      </c>
      <c r="BL270" s="20">
        <v>0.13100000000000001</v>
      </c>
      <c r="BM270" s="20">
        <v>0.17299999999999999</v>
      </c>
      <c r="BN270" s="21">
        <v>2691809</v>
      </c>
      <c r="BO270" s="21">
        <v>273547</v>
      </c>
      <c r="BT270" s="21">
        <v>1273644</v>
      </c>
      <c r="BU270" s="21">
        <v>253067</v>
      </c>
      <c r="BV270" s="21">
        <v>20520</v>
      </c>
      <c r="BW270" s="21">
        <v>2211</v>
      </c>
      <c r="CB270" s="21">
        <v>9009</v>
      </c>
      <c r="CC270" s="21">
        <v>2110</v>
      </c>
      <c r="CD270" s="21">
        <v>15378</v>
      </c>
      <c r="CE270" s="21">
        <v>1212</v>
      </c>
      <c r="CJ270" s="21">
        <v>5312</v>
      </c>
      <c r="CK270" s="21">
        <v>1144</v>
      </c>
      <c r="CL270" s="21">
        <v>118449</v>
      </c>
      <c r="CM270" s="21">
        <v>12805</v>
      </c>
      <c r="CR270" s="21">
        <v>54324</v>
      </c>
      <c r="CS270" s="21">
        <v>11731</v>
      </c>
    </row>
    <row r="271" spans="1:97" x14ac:dyDescent="0.35">
      <c r="A271" s="14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20">
        <v>0.14499999999999999</v>
      </c>
      <c r="BL271" s="20">
        <v>0.13100000000000001</v>
      </c>
      <c r="BM271" s="20">
        <v>0.14799999999999999</v>
      </c>
      <c r="BN271" s="21">
        <v>2717335</v>
      </c>
      <c r="BO271" s="21">
        <v>275671</v>
      </c>
      <c r="BT271" s="21">
        <v>1278953</v>
      </c>
      <c r="BU271" s="21">
        <v>255011</v>
      </c>
      <c r="BV271" s="21">
        <v>20697</v>
      </c>
      <c r="BW271" s="21">
        <v>2228</v>
      </c>
      <c r="CB271" s="21">
        <v>9044</v>
      </c>
      <c r="CC271" s="21">
        <v>2123</v>
      </c>
      <c r="CD271" s="21">
        <v>15535</v>
      </c>
      <c r="CE271" s="21">
        <v>1221</v>
      </c>
      <c r="CJ271" s="21">
        <v>5326</v>
      </c>
      <c r="CK271" s="21">
        <v>1151</v>
      </c>
      <c r="CL271" s="21">
        <v>119269</v>
      </c>
      <c r="CM271" s="21">
        <v>12890</v>
      </c>
      <c r="CR271" s="21">
        <v>54487</v>
      </c>
      <c r="CS271" s="21">
        <v>11803</v>
      </c>
    </row>
    <row r="272" spans="1:97" x14ac:dyDescent="0.35">
      <c r="A272" s="14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20">
        <v>0.13700000000000001</v>
      </c>
      <c r="BL272" s="20">
        <v>0.128</v>
      </c>
      <c r="BM272" s="20">
        <v>0.14599999999999999</v>
      </c>
      <c r="BN272" s="21">
        <v>2727603</v>
      </c>
      <c r="BO272" s="21">
        <v>277006</v>
      </c>
      <c r="BT272" s="21">
        <v>1282699</v>
      </c>
      <c r="BU272" s="21">
        <v>256248</v>
      </c>
      <c r="BV272" s="21">
        <v>20754</v>
      </c>
      <c r="BW272" s="21">
        <v>2232</v>
      </c>
      <c r="CB272" s="21">
        <v>9064</v>
      </c>
      <c r="CC272" s="21">
        <v>2124</v>
      </c>
      <c r="CD272" s="21">
        <v>15568</v>
      </c>
      <c r="CE272" s="21">
        <v>1222</v>
      </c>
      <c r="CJ272" s="21">
        <v>5338</v>
      </c>
      <c r="CK272" s="21">
        <v>1152</v>
      </c>
      <c r="CL272" s="21">
        <v>119778</v>
      </c>
      <c r="CM272" s="21">
        <v>12925</v>
      </c>
      <c r="CR272" s="21">
        <v>59591</v>
      </c>
      <c r="CS272" s="21">
        <v>11841</v>
      </c>
    </row>
    <row r="273" spans="1:97" x14ac:dyDescent="0.35">
      <c r="A273" s="14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20">
        <v>0.13500000000000001</v>
      </c>
      <c r="BL273" s="20">
        <v>0.126</v>
      </c>
      <c r="BM273" s="20">
        <v>0.14199999999999999</v>
      </c>
      <c r="BN273" s="21">
        <v>2733836</v>
      </c>
      <c r="BO273" s="21">
        <v>277708</v>
      </c>
      <c r="BT273" s="21">
        <v>1284887</v>
      </c>
      <c r="BU273" s="21">
        <v>256898</v>
      </c>
      <c r="BV273" s="21">
        <v>20779</v>
      </c>
      <c r="BW273" s="21">
        <v>2229</v>
      </c>
      <c r="CB273" s="21">
        <v>9076</v>
      </c>
      <c r="CC273" s="21">
        <v>2127</v>
      </c>
      <c r="CD273" s="21">
        <v>15592</v>
      </c>
      <c r="CE273" s="21">
        <v>1225</v>
      </c>
      <c r="CJ273" s="21">
        <v>5345</v>
      </c>
      <c r="CK273" s="21">
        <v>1153</v>
      </c>
      <c r="CL273" s="21">
        <v>119967</v>
      </c>
      <c r="CM273" s="21">
        <v>12933</v>
      </c>
      <c r="CR273" s="21">
        <v>54635</v>
      </c>
      <c r="CS273" s="21">
        <v>11847</v>
      </c>
    </row>
    <row r="274" spans="1:97" x14ac:dyDescent="0.35">
      <c r="A274" s="14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20">
        <v>0.13</v>
      </c>
      <c r="BL274" s="20">
        <v>0.112</v>
      </c>
      <c r="BM274" s="20">
        <v>0.123</v>
      </c>
      <c r="BN274" s="21">
        <v>2756567</v>
      </c>
      <c r="BO274" s="21">
        <v>279144</v>
      </c>
      <c r="BT274" s="21">
        <v>1288885</v>
      </c>
      <c r="BU274" s="21">
        <v>258250</v>
      </c>
      <c r="BV274" s="21">
        <v>21010</v>
      </c>
      <c r="BW274" s="21">
        <v>2242</v>
      </c>
      <c r="CB274" s="21">
        <v>9116</v>
      </c>
      <c r="CC274" s="21">
        <v>2141</v>
      </c>
      <c r="CD274" s="21">
        <v>15801</v>
      </c>
      <c r="CE274" s="21">
        <v>1229</v>
      </c>
      <c r="CJ274" s="21">
        <v>5358</v>
      </c>
      <c r="CK274" s="21">
        <v>1157</v>
      </c>
      <c r="CL274" s="21">
        <v>120887</v>
      </c>
      <c r="CM274" s="21">
        <v>12973</v>
      </c>
      <c r="CR274" s="21">
        <v>54765</v>
      </c>
      <c r="CS274" s="21">
        <v>11883</v>
      </c>
    </row>
    <row r="275" spans="1:97" x14ac:dyDescent="0.35">
      <c r="A275" s="14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20">
        <v>0.11899999999999999</v>
      </c>
      <c r="BL275" s="20">
        <v>0.113</v>
      </c>
      <c r="BM275" s="20">
        <v>0.12</v>
      </c>
      <c r="BN275" s="21">
        <v>2785209</v>
      </c>
      <c r="BO275" s="21">
        <v>281283</v>
      </c>
      <c r="BT275" s="21">
        <v>1294597</v>
      </c>
      <c r="BU275" s="21">
        <v>260220</v>
      </c>
      <c r="BV275" s="21">
        <v>21128</v>
      </c>
      <c r="BW275" s="21">
        <v>2253</v>
      </c>
      <c r="CB275" s="21">
        <v>9142</v>
      </c>
      <c r="CC275" s="21">
        <v>2147</v>
      </c>
      <c r="CD275" s="21">
        <v>15929</v>
      </c>
      <c r="CE275" s="21">
        <v>1235</v>
      </c>
      <c r="CJ275" s="21">
        <v>5369</v>
      </c>
      <c r="CK275" s="21">
        <v>1164</v>
      </c>
      <c r="CL275" s="21">
        <v>121665</v>
      </c>
      <c r="CM275" s="21">
        <v>13035</v>
      </c>
      <c r="CR275" s="21">
        <v>54933</v>
      </c>
      <c r="CS275" s="21">
        <v>11941</v>
      </c>
    </row>
    <row r="276" spans="1:97" x14ac:dyDescent="0.35">
      <c r="A276" s="14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20">
        <v>0.11</v>
      </c>
      <c r="BL276" s="20">
        <v>0.113</v>
      </c>
      <c r="BM276" s="20">
        <v>0.107</v>
      </c>
      <c r="BN276" s="21">
        <v>2808581</v>
      </c>
      <c r="BO276" s="21">
        <v>283421</v>
      </c>
      <c r="BT276" s="21">
        <v>1300446</v>
      </c>
      <c r="BU276" s="21">
        <v>262198</v>
      </c>
      <c r="BV276" s="21">
        <v>21321</v>
      </c>
      <c r="BW276" s="21">
        <v>2262</v>
      </c>
      <c r="CB276" s="21">
        <v>9177</v>
      </c>
      <c r="CC276" s="21">
        <v>2154</v>
      </c>
      <c r="CD276" s="21">
        <v>16047</v>
      </c>
      <c r="CE276" s="21">
        <v>1243</v>
      </c>
      <c r="CJ276" s="21">
        <v>5390</v>
      </c>
      <c r="CK276" s="21">
        <v>1172</v>
      </c>
      <c r="CL276" s="21">
        <v>122466</v>
      </c>
      <c r="CM276" s="21">
        <v>13100</v>
      </c>
      <c r="CR276" s="21">
        <v>55170</v>
      </c>
      <c r="CS276" s="21">
        <v>12005</v>
      </c>
    </row>
    <row r="277" spans="1:97" x14ac:dyDescent="0.35">
      <c r="A277" s="14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20">
        <v>0.104</v>
      </c>
      <c r="BL277" s="20">
        <v>0.115</v>
      </c>
      <c r="BM277" s="20">
        <v>0.10100000000000001</v>
      </c>
      <c r="BN277" s="21">
        <v>2833970</v>
      </c>
      <c r="BO277" s="21">
        <v>285476</v>
      </c>
      <c r="BT277" s="21">
        <v>1305931</v>
      </c>
      <c r="BU277" s="21">
        <v>264103</v>
      </c>
      <c r="BV277" s="21">
        <v>21560</v>
      </c>
      <c r="BW277" s="21">
        <v>2270</v>
      </c>
      <c r="CB277" s="21">
        <v>9213</v>
      </c>
      <c r="CC277" s="21">
        <v>2165</v>
      </c>
      <c r="CD277" s="21">
        <v>16207</v>
      </c>
      <c r="CE277" s="21">
        <v>1250</v>
      </c>
      <c r="CJ277" s="21">
        <v>5412</v>
      </c>
      <c r="CK277" s="21">
        <v>1177</v>
      </c>
      <c r="CL277" s="21">
        <v>123945</v>
      </c>
      <c r="CM277" s="21">
        <v>13206</v>
      </c>
      <c r="CR277" s="21">
        <v>55428</v>
      </c>
      <c r="CS277" s="21">
        <v>12098</v>
      </c>
    </row>
    <row r="278" spans="1:97" x14ac:dyDescent="0.35">
      <c r="A278" s="14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20">
        <v>9.7000000000000003E-2</v>
      </c>
      <c r="BL278" s="20">
        <v>0.114</v>
      </c>
      <c r="BM278" s="20">
        <v>9.7000000000000003E-2</v>
      </c>
      <c r="BN278" s="21">
        <v>2862094</v>
      </c>
      <c r="BO278" s="21">
        <v>287437</v>
      </c>
      <c r="BT278" s="21">
        <v>1311809</v>
      </c>
      <c r="BU278" s="21">
        <v>165987</v>
      </c>
      <c r="BV278" s="21">
        <v>21731</v>
      </c>
      <c r="BW278" s="21">
        <v>2283</v>
      </c>
      <c r="CB278" s="21">
        <v>9240</v>
      </c>
      <c r="CC278" s="21">
        <v>2178</v>
      </c>
      <c r="CD278" s="21">
        <v>16340</v>
      </c>
      <c r="CE278" s="21">
        <v>1256</v>
      </c>
      <c r="CJ278" s="21">
        <v>5427</v>
      </c>
      <c r="CK278" s="21">
        <v>1183</v>
      </c>
      <c r="CL278" s="21">
        <v>125043</v>
      </c>
      <c r="CM278" s="21">
        <v>13288</v>
      </c>
      <c r="CR278" s="21">
        <v>55608</v>
      </c>
      <c r="CS278" s="21">
        <v>12174</v>
      </c>
    </row>
    <row r="279" spans="1:97" x14ac:dyDescent="0.35">
      <c r="A279" s="14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20">
        <v>0.10199999999999999</v>
      </c>
      <c r="BL279" s="20">
        <v>0.114</v>
      </c>
      <c r="BM279" s="20">
        <v>9.7000000000000003E-2</v>
      </c>
      <c r="BN279" s="21">
        <v>2874002</v>
      </c>
      <c r="BO279" s="21">
        <v>288701</v>
      </c>
      <c r="BT279" s="21">
        <v>1315996</v>
      </c>
      <c r="BU279" s="21">
        <v>267144</v>
      </c>
      <c r="BV279" s="21">
        <v>21798</v>
      </c>
      <c r="BW279" s="21">
        <v>2287</v>
      </c>
      <c r="CB279" s="21">
        <v>9265</v>
      </c>
      <c r="CC279" s="21">
        <v>2183</v>
      </c>
      <c r="CD279" s="21">
        <v>16394</v>
      </c>
      <c r="CE279" s="21">
        <v>1262</v>
      </c>
      <c r="CJ279" s="21">
        <v>5448</v>
      </c>
      <c r="CK279" s="21">
        <v>1187</v>
      </c>
      <c r="CL279" s="21">
        <v>125544</v>
      </c>
      <c r="CM279" s="21">
        <v>13339</v>
      </c>
      <c r="CR279" s="21">
        <v>55761</v>
      </c>
      <c r="CS279" s="21">
        <v>12217</v>
      </c>
    </row>
    <row r="280" spans="1:97" x14ac:dyDescent="0.35">
      <c r="A280" s="14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20">
        <v>9.5000000000000001E-2</v>
      </c>
      <c r="BL280" s="20">
        <v>0.114</v>
      </c>
      <c r="BM280" s="20">
        <v>9.2999999999999999E-2</v>
      </c>
      <c r="BN280" s="21">
        <v>2880248</v>
      </c>
      <c r="BO280" s="21">
        <v>289344</v>
      </c>
      <c r="BT280" s="21">
        <v>1317905</v>
      </c>
      <c r="BU280" s="21">
        <v>267727</v>
      </c>
      <c r="BV280" s="21">
        <v>21827</v>
      </c>
      <c r="BW280" s="21">
        <v>2293</v>
      </c>
      <c r="CB280" s="21">
        <v>9274</v>
      </c>
      <c r="CC280" s="21">
        <v>2183</v>
      </c>
      <c r="CD280" s="21">
        <v>16417</v>
      </c>
      <c r="CE280" s="21">
        <v>1263</v>
      </c>
      <c r="CJ280" s="21">
        <v>5461</v>
      </c>
      <c r="CK280" s="21">
        <v>1189</v>
      </c>
      <c r="CL280" s="21">
        <v>125748</v>
      </c>
      <c r="CM280" s="21">
        <v>13356</v>
      </c>
      <c r="CR280" s="21">
        <v>55816</v>
      </c>
      <c r="CS280" s="21">
        <v>12234</v>
      </c>
    </row>
    <row r="281" spans="1:97" x14ac:dyDescent="0.35">
      <c r="A281" s="14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20">
        <v>8.8999999999999996E-2</v>
      </c>
      <c r="BL281" s="20">
        <v>0.107</v>
      </c>
      <c r="BM281" s="20">
        <v>9.0999999999999998E-2</v>
      </c>
      <c r="BN281" s="21">
        <v>2910925</v>
      </c>
      <c r="BO281" s="21">
        <v>290705</v>
      </c>
      <c r="BT281" s="21">
        <v>1322134</v>
      </c>
      <c r="BU281" s="21">
        <v>269020</v>
      </c>
      <c r="BV281" s="21">
        <v>22106</v>
      </c>
      <c r="BW281" s="21">
        <v>2301</v>
      </c>
      <c r="CB281" s="21">
        <v>9295</v>
      </c>
      <c r="CC281" s="21">
        <v>2189</v>
      </c>
      <c r="CD281" s="21">
        <v>16665</v>
      </c>
      <c r="CE281" s="21">
        <v>1271</v>
      </c>
      <c r="CJ281" s="21">
        <v>5472</v>
      </c>
      <c r="CK281" s="21">
        <v>1197</v>
      </c>
      <c r="CL281" s="21">
        <v>127291</v>
      </c>
      <c r="CM281" s="21">
        <v>13403</v>
      </c>
      <c r="CR281" s="21">
        <v>55963</v>
      </c>
      <c r="CS281" s="21">
        <v>12278</v>
      </c>
    </row>
    <row r="282" spans="1:97" x14ac:dyDescent="0.35">
      <c r="A282" s="14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20">
        <v>8.6999999999999994E-2</v>
      </c>
      <c r="BL282" s="20">
        <v>0.11</v>
      </c>
      <c r="BM282" s="20">
        <v>9.4E-2</v>
      </c>
      <c r="BN282" s="21">
        <v>2939800</v>
      </c>
      <c r="BO282" s="21">
        <v>292830</v>
      </c>
      <c r="BT282" s="21">
        <v>1329329</v>
      </c>
      <c r="BU282" s="21">
        <v>271018</v>
      </c>
      <c r="BV282" s="21">
        <v>22258</v>
      </c>
      <c r="BW282" s="21">
        <v>2306</v>
      </c>
      <c r="CB282" s="21">
        <v>9326</v>
      </c>
      <c r="CC282" s="21">
        <v>2199</v>
      </c>
      <c r="CD282" s="21">
        <v>16836</v>
      </c>
      <c r="CE282" s="21">
        <v>1285</v>
      </c>
      <c r="CJ282" s="21">
        <v>5496</v>
      </c>
      <c r="CK282" s="21">
        <v>1211</v>
      </c>
      <c r="CL282" s="21">
        <v>128634</v>
      </c>
      <c r="CM282" s="21">
        <v>13493</v>
      </c>
      <c r="CR282" s="21">
        <v>56229</v>
      </c>
      <c r="CS282" s="21">
        <v>12366</v>
      </c>
    </row>
    <row r="283" spans="1:97" x14ac:dyDescent="0.35">
      <c r="A283" s="14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20">
        <v>8.2000000000000003E-2</v>
      </c>
      <c r="BL283" s="20">
        <v>0.109</v>
      </c>
      <c r="BM283" s="20">
        <v>0.104</v>
      </c>
      <c r="BN283" s="21">
        <v>2961661</v>
      </c>
      <c r="BO283" s="21">
        <v>294364</v>
      </c>
      <c r="BT283" s="21">
        <v>1332938</v>
      </c>
      <c r="BU283" s="21">
        <v>272444</v>
      </c>
      <c r="BV283" s="21">
        <v>22352</v>
      </c>
      <c r="BW283" s="21">
        <v>2316</v>
      </c>
      <c r="CB283" s="21">
        <v>9343</v>
      </c>
      <c r="CC283" s="21">
        <v>2208</v>
      </c>
      <c r="CD283" s="21">
        <v>16955</v>
      </c>
      <c r="CE283" s="21">
        <v>1298</v>
      </c>
      <c r="CJ283" s="21">
        <v>5512</v>
      </c>
      <c r="CK283" s="21">
        <v>1224</v>
      </c>
      <c r="CL283" s="21">
        <v>129445</v>
      </c>
      <c r="CM283" s="21">
        <v>13536</v>
      </c>
      <c r="CR283" s="21">
        <v>56352</v>
      </c>
      <c r="CS283" s="21">
        <v>12402</v>
      </c>
    </row>
    <row r="284" spans="1:97" x14ac:dyDescent="0.35">
      <c r="A284" s="14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20">
        <v>7.9000000000000001E-2</v>
      </c>
      <c r="BL284" s="20">
        <v>0.11</v>
      </c>
      <c r="BM284" s="20">
        <v>0.11799999999999999</v>
      </c>
      <c r="BN284" s="21">
        <v>2985079</v>
      </c>
      <c r="BO284" s="21">
        <v>296017</v>
      </c>
      <c r="BT284" s="21">
        <v>1337938</v>
      </c>
      <c r="BU284" s="21">
        <v>273915</v>
      </c>
      <c r="BV284" s="21">
        <v>22541</v>
      </c>
      <c r="BW284" s="21">
        <v>2320</v>
      </c>
      <c r="CB284" s="21">
        <v>9382</v>
      </c>
      <c r="CC284" s="21">
        <v>2214</v>
      </c>
      <c r="CD284" s="21">
        <v>17118</v>
      </c>
      <c r="CE284" s="21">
        <v>1314</v>
      </c>
      <c r="CJ284" s="21">
        <v>5537</v>
      </c>
      <c r="CK284" s="21">
        <v>1240</v>
      </c>
      <c r="CL284" s="21">
        <v>130751</v>
      </c>
      <c r="CM284" s="21">
        <v>13622</v>
      </c>
      <c r="CR284" s="21">
        <v>56557</v>
      </c>
      <c r="CS284" s="21">
        <v>12486</v>
      </c>
    </row>
    <row r="285" spans="1:97" x14ac:dyDescent="0.35">
      <c r="A285" s="14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20">
        <v>8.2000000000000003E-2</v>
      </c>
      <c r="BL285" s="20">
        <v>0.106</v>
      </c>
      <c r="BM285" s="20">
        <v>0.122</v>
      </c>
      <c r="BN285" s="21">
        <v>2990643</v>
      </c>
      <c r="BO285" s="21">
        <v>296441</v>
      </c>
      <c r="BT285" s="21">
        <v>1339488</v>
      </c>
      <c r="BU285" s="21">
        <v>274311</v>
      </c>
      <c r="BV285" s="21">
        <v>22567</v>
      </c>
      <c r="BW285" s="21">
        <v>2326</v>
      </c>
      <c r="CB285" s="21">
        <v>9393</v>
      </c>
      <c r="CC285" s="21">
        <v>2221</v>
      </c>
      <c r="CD285" s="21">
        <v>17154</v>
      </c>
      <c r="CE285" s="21">
        <v>1317</v>
      </c>
      <c r="CJ285" s="21">
        <v>5542</v>
      </c>
      <c r="CK285" s="21">
        <v>1243</v>
      </c>
      <c r="CL285" s="21">
        <v>130996</v>
      </c>
      <c r="CM285" s="21">
        <v>13637</v>
      </c>
      <c r="CR285" s="21">
        <v>56601</v>
      </c>
      <c r="CS285" s="21">
        <v>12501</v>
      </c>
    </row>
    <row r="286" spans="1:97" x14ac:dyDescent="0.35">
      <c r="A286" s="14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20">
        <v>8.4000000000000005E-2</v>
      </c>
      <c r="BL286" s="20">
        <v>0.106</v>
      </c>
      <c r="BM286" s="20">
        <v>0.123</v>
      </c>
      <c r="BN286" s="21">
        <v>2997028</v>
      </c>
      <c r="BO286" s="21">
        <v>297122</v>
      </c>
      <c r="BT286" s="21">
        <v>1341403</v>
      </c>
      <c r="BU286" s="21">
        <v>274936</v>
      </c>
      <c r="BV286" s="21">
        <v>22604</v>
      </c>
      <c r="BW286" s="21">
        <v>2328</v>
      </c>
      <c r="CB286" s="21">
        <v>9405</v>
      </c>
      <c r="CC286" s="21">
        <v>2223</v>
      </c>
      <c r="CD286" s="21">
        <v>17195</v>
      </c>
      <c r="CE286" s="21">
        <v>1321</v>
      </c>
      <c r="CJ286" s="21">
        <v>5550</v>
      </c>
      <c r="CK286" s="21">
        <v>1246</v>
      </c>
      <c r="CL286" s="21">
        <v>131279</v>
      </c>
      <c r="CM286" s="21">
        <v>13660</v>
      </c>
      <c r="CR286" s="21">
        <v>56679</v>
      </c>
      <c r="CS286" s="21">
        <v>12521</v>
      </c>
    </row>
    <row r="287" spans="1:97" x14ac:dyDescent="0.35">
      <c r="A287" s="14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20">
        <v>8.2000000000000003E-2</v>
      </c>
      <c r="BL287" s="20">
        <v>0.109</v>
      </c>
      <c r="BM287" s="20">
        <v>0.123</v>
      </c>
      <c r="BN287" s="21">
        <v>3002443</v>
      </c>
      <c r="BO287" s="21">
        <v>297698</v>
      </c>
      <c r="BT287" s="21">
        <v>1342809</v>
      </c>
      <c r="BU287" s="21">
        <v>275471</v>
      </c>
      <c r="BV287" s="21">
        <v>22640</v>
      </c>
      <c r="BW287" s="21">
        <v>2333</v>
      </c>
      <c r="CB287" s="21">
        <v>9410</v>
      </c>
      <c r="CC287" s="21">
        <v>2226</v>
      </c>
      <c r="CD287" s="21">
        <v>17250</v>
      </c>
      <c r="CE287" s="21">
        <v>1322</v>
      </c>
      <c r="CJ287" s="21">
        <v>5562</v>
      </c>
      <c r="CK287" s="21">
        <v>1248</v>
      </c>
      <c r="CL287" s="21">
        <v>131684</v>
      </c>
      <c r="CM287" s="21">
        <v>13697</v>
      </c>
      <c r="CR287" s="21">
        <v>56771</v>
      </c>
      <c r="CS287" s="21">
        <v>12554</v>
      </c>
    </row>
    <row r="288" spans="1:97" x14ac:dyDescent="0.35">
      <c r="A288" s="14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20">
        <v>8.5999999999999993E-2</v>
      </c>
      <c r="BL288" s="20">
        <v>0.109</v>
      </c>
      <c r="BM288" s="20">
        <v>0.113</v>
      </c>
      <c r="BN288" s="20">
        <v>3028524</v>
      </c>
      <c r="BO288" s="20">
        <v>299256</v>
      </c>
      <c r="BP288" s="20"/>
      <c r="BQ288" s="20"/>
      <c r="BR288" s="20"/>
      <c r="BS288" s="20"/>
      <c r="BT288" s="20">
        <v>1346710</v>
      </c>
      <c r="BU288" s="20">
        <v>276946</v>
      </c>
      <c r="BV288" s="20">
        <v>22746</v>
      </c>
      <c r="BW288" s="20">
        <v>2346</v>
      </c>
      <c r="BX288" s="20"/>
      <c r="BY288" s="20"/>
      <c r="BZ288" s="20"/>
      <c r="CA288" s="20"/>
      <c r="CB288" s="20">
        <v>9431</v>
      </c>
      <c r="CC288" s="20">
        <v>2234</v>
      </c>
      <c r="CD288" s="20">
        <v>17383</v>
      </c>
      <c r="CE288" s="20">
        <v>1323</v>
      </c>
      <c r="CF288" s="20"/>
      <c r="CG288" s="20"/>
      <c r="CH288" s="20"/>
      <c r="CI288" s="20"/>
      <c r="CJ288" s="20">
        <v>5570</v>
      </c>
      <c r="CK288" s="20">
        <v>1249</v>
      </c>
      <c r="CL288" s="20">
        <v>133421</v>
      </c>
      <c r="CM288" s="20">
        <v>13750</v>
      </c>
      <c r="CN288" s="20"/>
      <c r="CO288" s="20"/>
      <c r="CP288" s="20"/>
      <c r="CQ288" s="20"/>
      <c r="CR288" s="20">
        <v>56885</v>
      </c>
      <c r="CS288" s="20">
        <v>12600</v>
      </c>
    </row>
    <row r="289" spans="1:97" x14ac:dyDescent="0.35">
      <c r="A289" s="14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20">
        <v>0.09</v>
      </c>
      <c r="BL289" s="20">
        <v>0.11700000000000001</v>
      </c>
      <c r="BM289" s="20">
        <v>0.124</v>
      </c>
      <c r="BN289" s="20">
        <v>3049114</v>
      </c>
      <c r="BO289" s="20">
        <v>300983</v>
      </c>
      <c r="BP289" s="20"/>
      <c r="BQ289" s="20"/>
      <c r="BR289" s="20"/>
      <c r="BS289" s="20"/>
      <c r="BT289" s="20">
        <v>1350876</v>
      </c>
      <c r="BU289" s="20">
        <v>278593</v>
      </c>
      <c r="BV289" s="20">
        <v>22906</v>
      </c>
      <c r="BW289" s="20">
        <v>2356</v>
      </c>
      <c r="BX289" s="20"/>
      <c r="BY289" s="20"/>
      <c r="BZ289" s="20"/>
      <c r="CA289" s="20"/>
      <c r="CB289" s="20">
        <v>9462</v>
      </c>
      <c r="CC289" s="20">
        <v>2247</v>
      </c>
      <c r="CD289" s="20">
        <v>17527</v>
      </c>
      <c r="CE289" s="20">
        <v>1332</v>
      </c>
      <c r="CF289" s="20"/>
      <c r="CG289" s="20"/>
      <c r="CH289" s="20"/>
      <c r="CI289" s="20"/>
      <c r="CJ289" s="20">
        <v>5595</v>
      </c>
      <c r="CK289" s="20">
        <v>1258</v>
      </c>
      <c r="CL289" s="20">
        <v>134302</v>
      </c>
      <c r="CM289" s="20">
        <v>13830</v>
      </c>
      <c r="CN289" s="20"/>
      <c r="CO289" s="20"/>
      <c r="CP289" s="20"/>
      <c r="CQ289" s="20"/>
      <c r="CR289" s="20">
        <v>57087</v>
      </c>
      <c r="CS289" s="20">
        <v>12680</v>
      </c>
    </row>
    <row r="290" spans="1:97" x14ac:dyDescent="0.35">
      <c r="A290" s="14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20">
        <v>0.1</v>
      </c>
      <c r="BL290" s="20">
        <v>0.121</v>
      </c>
      <c r="BM290" s="20">
        <v>0.13800000000000001</v>
      </c>
      <c r="BN290" s="20">
        <v>3064532</v>
      </c>
      <c r="BO290" s="20">
        <v>302892</v>
      </c>
      <c r="BP290" s="20"/>
      <c r="BQ290" s="20"/>
      <c r="BR290" s="20"/>
      <c r="BS290" s="20"/>
      <c r="BT290" s="20">
        <v>1355010</v>
      </c>
      <c r="BU290" s="20">
        <v>280298</v>
      </c>
      <c r="BV290" s="20">
        <v>22999</v>
      </c>
      <c r="BW290" s="20">
        <v>2370</v>
      </c>
      <c r="BX290" s="20"/>
      <c r="BY290" s="20"/>
      <c r="BZ290" s="20"/>
      <c r="CA290" s="20"/>
      <c r="CB290" s="20">
        <v>9479</v>
      </c>
      <c r="CC290" s="20">
        <v>2259</v>
      </c>
      <c r="CD290" s="20">
        <v>17596</v>
      </c>
      <c r="CE290" s="20">
        <v>1341</v>
      </c>
      <c r="CF290" s="20"/>
      <c r="CG290" s="20"/>
      <c r="CH290" s="20"/>
      <c r="CI290" s="20"/>
      <c r="CJ290" s="20">
        <v>5609</v>
      </c>
      <c r="CK290" s="20">
        <v>1267</v>
      </c>
      <c r="CL290" s="20">
        <v>135021</v>
      </c>
      <c r="CM290" s="20">
        <v>13904</v>
      </c>
      <c r="CN290" s="20"/>
      <c r="CO290" s="20"/>
      <c r="CP290" s="20"/>
      <c r="CQ290" s="20"/>
      <c r="CR290" s="20">
        <v>57247</v>
      </c>
      <c r="CS290" s="20">
        <v>12746</v>
      </c>
    </row>
    <row r="291" spans="1:97" x14ac:dyDescent="0.35">
      <c r="A291" s="14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20">
        <v>0.104</v>
      </c>
      <c r="BL291" s="20">
        <v>0.122</v>
      </c>
      <c r="BM291" s="20">
        <v>0.15</v>
      </c>
      <c r="BN291" s="20">
        <v>3093973</v>
      </c>
      <c r="BO291" s="20">
        <v>305160</v>
      </c>
      <c r="BP291" s="20"/>
      <c r="BQ291" s="20"/>
      <c r="BR291" s="20"/>
      <c r="BS291" s="20"/>
      <c r="BT291" s="20">
        <v>1359659</v>
      </c>
      <c r="BU291" s="20">
        <v>282437</v>
      </c>
      <c r="BV291" s="20">
        <v>23142</v>
      </c>
      <c r="BW291" s="20">
        <v>2377</v>
      </c>
      <c r="BX291" s="20"/>
      <c r="BY291" s="20"/>
      <c r="BZ291" s="20"/>
      <c r="CA291" s="20"/>
      <c r="CB291" s="20">
        <v>9501</v>
      </c>
      <c r="CC291" s="20">
        <v>2269</v>
      </c>
      <c r="CD291" s="20">
        <v>17835</v>
      </c>
      <c r="CE291" s="20">
        <v>1356</v>
      </c>
      <c r="CF291" s="20"/>
      <c r="CG291" s="20"/>
      <c r="CH291" s="20"/>
      <c r="CI291" s="20"/>
      <c r="CJ291" s="20">
        <v>5631</v>
      </c>
      <c r="CK291" s="20">
        <v>1282</v>
      </c>
      <c r="CL291" s="20">
        <v>136318</v>
      </c>
      <c r="CM291" s="20">
        <v>13965</v>
      </c>
      <c r="CN291" s="20"/>
      <c r="CO291" s="20"/>
      <c r="CP291" s="20"/>
      <c r="CQ291" s="20"/>
      <c r="CR291" s="20">
        <v>57394</v>
      </c>
      <c r="CS291" s="20">
        <v>12804</v>
      </c>
    </row>
    <row r="292" spans="1:97" x14ac:dyDescent="0.35">
      <c r="A292" s="14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20">
        <v>0.105</v>
      </c>
      <c r="BL292" s="20">
        <v>0.122</v>
      </c>
      <c r="BM292" s="20">
        <v>0.155</v>
      </c>
      <c r="BN292" s="20">
        <v>3102309</v>
      </c>
      <c r="BO292" s="20">
        <v>305895</v>
      </c>
      <c r="BP292" s="20"/>
      <c r="BQ292" s="20"/>
      <c r="BR292" s="20"/>
      <c r="BS292" s="20"/>
      <c r="BT292" s="20">
        <v>1361710</v>
      </c>
      <c r="BU292" s="20">
        <v>283144</v>
      </c>
      <c r="BV292" s="20">
        <v>23181</v>
      </c>
      <c r="BW292" s="20">
        <v>2378</v>
      </c>
      <c r="BX292" s="20"/>
      <c r="BY292" s="20"/>
      <c r="BZ292" s="20"/>
      <c r="CA292" s="20"/>
      <c r="CB292" s="20">
        <v>9509</v>
      </c>
      <c r="CC292" s="20">
        <v>2271</v>
      </c>
      <c r="CD292" s="20">
        <v>17868</v>
      </c>
      <c r="CE292" s="20">
        <v>1365</v>
      </c>
      <c r="CF292" s="20"/>
      <c r="CG292" s="20"/>
      <c r="CH292" s="20"/>
      <c r="CI292" s="20"/>
      <c r="CJ292" s="20">
        <v>5646</v>
      </c>
      <c r="CK292" s="20">
        <v>1290</v>
      </c>
      <c r="CL292" s="20">
        <v>136767</v>
      </c>
      <c r="CM292" s="20">
        <v>13986</v>
      </c>
      <c r="CN292" s="20"/>
      <c r="CO292" s="20"/>
      <c r="CP292" s="20"/>
      <c r="CQ292" s="20"/>
      <c r="CR292" s="20">
        <v>57453</v>
      </c>
      <c r="CS292" s="20">
        <v>12823</v>
      </c>
    </row>
    <row r="293" spans="1:97" x14ac:dyDescent="0.35">
      <c r="A293" s="14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20">
        <v>0.10199999999999999</v>
      </c>
      <c r="BL293" s="20">
        <v>0.124</v>
      </c>
      <c r="BM293" s="20">
        <v>0.16</v>
      </c>
      <c r="BN293" s="20">
        <v>3110869</v>
      </c>
      <c r="BO293" s="20">
        <v>307110</v>
      </c>
      <c r="BP293" s="20"/>
      <c r="BQ293" s="20"/>
      <c r="BR293" s="20"/>
      <c r="BS293" s="20"/>
      <c r="BT293" s="20">
        <v>1364349</v>
      </c>
      <c r="BU293" s="20">
        <v>284265</v>
      </c>
      <c r="BV293" s="20">
        <v>23229</v>
      </c>
      <c r="BW293" s="20">
        <v>2382</v>
      </c>
      <c r="BX293" s="20"/>
      <c r="BY293" s="20"/>
      <c r="BZ293" s="20"/>
      <c r="CA293" s="20"/>
      <c r="CB293" s="20">
        <v>9531</v>
      </c>
      <c r="CC293" s="20">
        <v>2273</v>
      </c>
      <c r="CD293" s="20">
        <v>17922</v>
      </c>
      <c r="CE293" s="20">
        <v>1372</v>
      </c>
      <c r="CF293" s="20"/>
      <c r="CG293" s="20"/>
      <c r="CH293" s="20"/>
      <c r="CI293" s="20"/>
      <c r="CJ293" s="20">
        <v>5660</v>
      </c>
      <c r="CK293" s="20">
        <v>1298</v>
      </c>
      <c r="CL293" s="20">
        <v>137189</v>
      </c>
      <c r="CM293" s="20">
        <v>14041</v>
      </c>
      <c r="CN293" s="20"/>
      <c r="CO293" s="20"/>
      <c r="CP293" s="20"/>
      <c r="CQ293" s="20"/>
      <c r="CR293" s="20">
        <v>57597</v>
      </c>
      <c r="CS293" s="20">
        <v>12869</v>
      </c>
    </row>
    <row r="294" spans="1:97" x14ac:dyDescent="0.35">
      <c r="A294" s="14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20">
        <v>0.109</v>
      </c>
      <c r="BL294" s="20">
        <v>0.126</v>
      </c>
      <c r="BM294" s="20">
        <v>0.158</v>
      </c>
      <c r="BN294" s="20">
        <v>3115975</v>
      </c>
      <c r="BO294" s="20">
        <v>307756</v>
      </c>
      <c r="BP294" s="20"/>
      <c r="BQ294" s="20"/>
      <c r="BR294" s="20"/>
      <c r="BS294" s="20"/>
      <c r="BT294" s="20">
        <v>1365703</v>
      </c>
      <c r="BU294" s="20">
        <v>284860</v>
      </c>
      <c r="BV294" s="20">
        <v>23264</v>
      </c>
      <c r="BW294" s="20">
        <v>2387</v>
      </c>
      <c r="BX294" s="20"/>
      <c r="BY294" s="20"/>
      <c r="BZ294" s="20"/>
      <c r="CA294" s="20"/>
      <c r="CB294" s="20">
        <v>9539</v>
      </c>
      <c r="CC294" s="20">
        <v>2279</v>
      </c>
      <c r="CD294" s="20">
        <v>18035</v>
      </c>
      <c r="CE294" s="20">
        <v>1375</v>
      </c>
      <c r="CF294" s="20"/>
      <c r="CG294" s="20"/>
      <c r="CH294" s="20"/>
      <c r="CI294" s="20"/>
      <c r="CJ294" s="20">
        <v>5665</v>
      </c>
      <c r="CK294" s="20">
        <v>1300</v>
      </c>
      <c r="CL294" s="20">
        <v>137536</v>
      </c>
      <c r="CM294" s="20">
        <v>14076</v>
      </c>
      <c r="CN294" s="20"/>
      <c r="CO294" s="20"/>
      <c r="CP294" s="20"/>
      <c r="CQ294" s="20"/>
      <c r="CR294" s="20">
        <v>57691</v>
      </c>
      <c r="CS294" s="20">
        <v>12906</v>
      </c>
    </row>
    <row r="295" spans="1:97" x14ac:dyDescent="0.35">
      <c r="A295" s="14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20">
        <v>0.115</v>
      </c>
      <c r="BL295" s="20">
        <v>0.124</v>
      </c>
      <c r="BM295" s="20">
        <v>0.156</v>
      </c>
      <c r="BN295" s="20">
        <v>3140701</v>
      </c>
      <c r="BO295" s="20">
        <v>309633</v>
      </c>
      <c r="BP295" s="20"/>
      <c r="BQ295" s="20"/>
      <c r="BR295" s="20"/>
      <c r="BS295" s="20"/>
      <c r="BT295" s="20">
        <v>1369643</v>
      </c>
      <c r="BU295" s="20">
        <v>286677</v>
      </c>
      <c r="BV295" s="20">
        <v>23563</v>
      </c>
      <c r="BW295" s="20">
        <v>2398</v>
      </c>
      <c r="BX295" s="20"/>
      <c r="BY295" s="20"/>
      <c r="BZ295" s="20"/>
      <c r="CA295" s="20"/>
      <c r="CB295" s="20">
        <v>9561</v>
      </c>
      <c r="CC295" s="20">
        <v>2291</v>
      </c>
      <c r="CD295" s="20">
        <v>18235</v>
      </c>
      <c r="CE295" s="20">
        <v>1386</v>
      </c>
      <c r="CF295" s="20"/>
      <c r="CG295" s="20"/>
      <c r="CH295" s="20"/>
      <c r="CI295" s="20"/>
      <c r="CJ295" s="20">
        <v>5677</v>
      </c>
      <c r="CK295" s="20">
        <v>1310</v>
      </c>
      <c r="CL295" s="20">
        <v>138603</v>
      </c>
      <c r="CM295" s="20">
        <v>14127</v>
      </c>
      <c r="CN295" s="20"/>
      <c r="CO295" s="20"/>
      <c r="CP295" s="20"/>
      <c r="CQ295" s="20"/>
      <c r="CR295" s="20">
        <v>57787</v>
      </c>
      <c r="CS295" s="20">
        <v>12946</v>
      </c>
    </row>
    <row r="296" spans="1:97" x14ac:dyDescent="0.35">
      <c r="A296" s="14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20">
        <v>0.12</v>
      </c>
      <c r="BL296" s="20">
        <v>0.128</v>
      </c>
      <c r="BM296" s="20">
        <v>0.16</v>
      </c>
      <c r="BN296" s="20">
        <v>3165870</v>
      </c>
      <c r="BO296" s="20">
        <v>312573</v>
      </c>
      <c r="BP296" s="20"/>
      <c r="BQ296" s="20"/>
      <c r="BR296" s="20"/>
      <c r="BS296" s="20"/>
      <c r="BT296" s="20">
        <v>1375680</v>
      </c>
      <c r="BU296" s="20">
        <v>289463</v>
      </c>
      <c r="BV296" s="20">
        <v>23722</v>
      </c>
      <c r="BW296" s="20">
        <v>2413</v>
      </c>
      <c r="BX296" s="20"/>
      <c r="BY296" s="20"/>
      <c r="BZ296" s="20"/>
      <c r="CA296" s="20"/>
      <c r="CB296" s="20">
        <v>9599</v>
      </c>
      <c r="CC296" s="20">
        <v>2304</v>
      </c>
      <c r="CD296" s="20">
        <v>18446</v>
      </c>
      <c r="CE296" s="20">
        <v>1412</v>
      </c>
      <c r="CF296" s="20"/>
      <c r="CG296" s="20"/>
      <c r="CH296" s="20"/>
      <c r="CI296" s="20"/>
      <c r="CJ296" s="20">
        <v>5712</v>
      </c>
      <c r="CK296" s="20">
        <v>1337</v>
      </c>
      <c r="CL296" s="20">
        <v>139613</v>
      </c>
      <c r="CM296" s="20">
        <v>14299</v>
      </c>
      <c r="CN296" s="20"/>
      <c r="CO296" s="20"/>
      <c r="CP296" s="20"/>
      <c r="CQ296" s="20"/>
      <c r="CR296" s="20">
        <v>58011</v>
      </c>
      <c r="CS296" s="20">
        <v>13039</v>
      </c>
    </row>
    <row r="297" spans="1:97" x14ac:dyDescent="0.35">
      <c r="A297" s="14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20">
        <v>0.11700000000000001</v>
      </c>
      <c r="BL297" s="20">
        <v>0.125</v>
      </c>
      <c r="BM297" s="20">
        <v>0.16600000000000001</v>
      </c>
      <c r="BN297" s="20">
        <v>3185108</v>
      </c>
      <c r="BO297" s="20">
        <v>314630</v>
      </c>
      <c r="BP297" s="20"/>
      <c r="BQ297" s="20"/>
      <c r="BR297" s="20"/>
      <c r="BS297" s="20"/>
      <c r="BT297" s="20">
        <v>1380524</v>
      </c>
      <c r="BU297" s="20">
        <v>291370</v>
      </c>
      <c r="BV297" s="20">
        <v>23872</v>
      </c>
      <c r="BW297" s="20">
        <v>2420</v>
      </c>
      <c r="BX297" s="20"/>
      <c r="BY297" s="20"/>
      <c r="BZ297" s="20"/>
      <c r="CA297" s="20"/>
      <c r="CB297" s="20">
        <v>9630</v>
      </c>
      <c r="CC297" s="20">
        <v>2314</v>
      </c>
      <c r="CD297" s="20">
        <v>18583</v>
      </c>
      <c r="CE297" s="20">
        <v>1432</v>
      </c>
      <c r="CF297" s="20"/>
      <c r="CG297" s="20"/>
      <c r="CH297" s="20"/>
      <c r="CI297" s="20"/>
      <c r="CJ297" s="20">
        <v>5732</v>
      </c>
      <c r="CK297" s="20">
        <v>1355</v>
      </c>
      <c r="CL297" s="20">
        <v>140300</v>
      </c>
      <c r="CM297" s="20">
        <v>14280</v>
      </c>
      <c r="CN297" s="20"/>
      <c r="CO297" s="20"/>
      <c r="CP297" s="20"/>
      <c r="CQ297" s="20"/>
      <c r="CR297" s="20">
        <v>58187</v>
      </c>
      <c r="CS297" s="20">
        <v>13084</v>
      </c>
    </row>
    <row r="298" spans="1:97" x14ac:dyDescent="0.35">
      <c r="A298" s="14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20">
        <v>0.113</v>
      </c>
      <c r="BL298" s="20">
        <v>0.123</v>
      </c>
      <c r="BM298" s="20">
        <v>0.17299999999999999</v>
      </c>
      <c r="BN298" s="20">
        <v>3213413</v>
      </c>
      <c r="BO298" s="20">
        <v>316891</v>
      </c>
      <c r="BP298" s="20"/>
      <c r="BQ298" s="20"/>
      <c r="BR298" s="20"/>
      <c r="BS298" s="20"/>
      <c r="BT298" s="20">
        <v>1389169</v>
      </c>
      <c r="BU298" s="20">
        <v>293448</v>
      </c>
      <c r="BV298" s="20">
        <v>24211</v>
      </c>
      <c r="BW298" s="20">
        <v>2440</v>
      </c>
      <c r="BX298" s="20"/>
      <c r="BY298" s="20"/>
      <c r="BZ298" s="20"/>
      <c r="CA298" s="20"/>
      <c r="CB298" s="20">
        <v>9684</v>
      </c>
      <c r="CC298" s="20">
        <v>2330</v>
      </c>
      <c r="CD298" s="20">
        <v>18915</v>
      </c>
      <c r="CE298" s="20">
        <v>1452</v>
      </c>
      <c r="CF298" s="20"/>
      <c r="CG298" s="20"/>
      <c r="CH298" s="20"/>
      <c r="CI298" s="20"/>
      <c r="CJ298" s="20">
        <v>5779</v>
      </c>
      <c r="CK298" s="20">
        <v>1377</v>
      </c>
      <c r="CL298" s="20">
        <v>142081</v>
      </c>
      <c r="CM298" s="20">
        <v>14373</v>
      </c>
      <c r="CN298" s="20"/>
      <c r="CO298" s="20"/>
      <c r="CP298" s="20"/>
      <c r="CQ298" s="20"/>
      <c r="CR298" s="20">
        <v>58408</v>
      </c>
      <c r="CS298" s="20">
        <v>13172</v>
      </c>
    </row>
    <row r="299" spans="1:97" x14ac:dyDescent="0.35">
      <c r="A299" s="14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20">
        <v>0.11600000000000001</v>
      </c>
      <c r="BL299" s="20">
        <v>0.123</v>
      </c>
      <c r="BM299" s="20">
        <v>0.184</v>
      </c>
      <c r="BN299" s="20">
        <v>3236424</v>
      </c>
      <c r="BO299" s="20">
        <v>318668</v>
      </c>
      <c r="BP299" s="20"/>
      <c r="BQ299" s="20"/>
      <c r="BR299" s="20"/>
      <c r="BS299" s="20"/>
      <c r="BT299" s="20">
        <v>1390852</v>
      </c>
      <c r="BU299" s="20">
        <v>295113</v>
      </c>
      <c r="BV299" s="20">
        <v>24539</v>
      </c>
      <c r="BW299" s="20">
        <v>2456</v>
      </c>
      <c r="BX299" s="20"/>
      <c r="BY299" s="20"/>
      <c r="BZ299" s="20"/>
      <c r="CA299" s="20"/>
      <c r="CB299" s="20">
        <v>9743</v>
      </c>
      <c r="CC299" s="20">
        <v>2345</v>
      </c>
      <c r="CD299" s="20">
        <v>19105</v>
      </c>
      <c r="CE299" s="20">
        <v>1468</v>
      </c>
      <c r="CF299" s="20"/>
      <c r="CG299" s="20"/>
      <c r="CH299" s="20"/>
      <c r="CI299" s="20"/>
      <c r="CJ299" s="20">
        <v>5802</v>
      </c>
      <c r="CK299" s="20">
        <v>1394</v>
      </c>
      <c r="CL299" s="20">
        <v>143571</v>
      </c>
      <c r="CM299" s="20">
        <v>14459</v>
      </c>
      <c r="CN299" s="20"/>
      <c r="CO299" s="20"/>
      <c r="CP299" s="20"/>
      <c r="CQ299" s="20"/>
      <c r="CR299" s="20">
        <v>58619</v>
      </c>
      <c r="CS299" s="20">
        <v>13244</v>
      </c>
    </row>
    <row r="300" spans="1:97" x14ac:dyDescent="0.35">
      <c r="A300" s="14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20">
        <v>0.11899999999999999</v>
      </c>
      <c r="BL300" s="20">
        <v>0.124</v>
      </c>
      <c r="BM300" s="20">
        <v>0.187</v>
      </c>
      <c r="BN300" s="20">
        <v>3248281</v>
      </c>
      <c r="BO300" s="20">
        <v>320108</v>
      </c>
      <c r="BP300" s="20"/>
      <c r="BQ300" s="20"/>
      <c r="BR300" s="20"/>
      <c r="BS300" s="20"/>
      <c r="BT300" s="20">
        <v>1394802</v>
      </c>
      <c r="BU300" s="20">
        <v>296443</v>
      </c>
      <c r="BV300" s="20">
        <v>24613</v>
      </c>
      <c r="BW300" s="20">
        <v>2466</v>
      </c>
      <c r="BX300" s="20"/>
      <c r="BY300" s="20"/>
      <c r="BZ300" s="20"/>
      <c r="CA300" s="20"/>
      <c r="CB300" s="20">
        <v>9770</v>
      </c>
      <c r="CC300" s="20">
        <v>2357</v>
      </c>
      <c r="CD300" s="20">
        <v>19182</v>
      </c>
      <c r="CE300" s="20">
        <v>1476</v>
      </c>
      <c r="CF300" s="20"/>
      <c r="CG300" s="20"/>
      <c r="CH300" s="20"/>
      <c r="CI300" s="20"/>
      <c r="CJ300" s="20">
        <v>5818</v>
      </c>
      <c r="CK300" s="20">
        <v>1402</v>
      </c>
      <c r="CL300" s="20">
        <v>144047</v>
      </c>
      <c r="CM300" s="20">
        <v>14502</v>
      </c>
      <c r="CN300" s="20"/>
      <c r="CO300" s="20"/>
      <c r="CP300" s="20"/>
      <c r="CQ300" s="20"/>
      <c r="CR300" s="20">
        <v>58785</v>
      </c>
      <c r="CS300" s="20">
        <v>13288</v>
      </c>
    </row>
    <row r="301" spans="1:97" x14ac:dyDescent="0.35">
      <c r="A301" s="14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20">
        <v>0.11799999999999999</v>
      </c>
      <c r="BL301" s="20">
        <v>0.121</v>
      </c>
      <c r="BM301" s="20">
        <v>0.193</v>
      </c>
      <c r="BN301" s="20">
        <v>3253975</v>
      </c>
      <c r="BO301" s="20">
        <v>320551</v>
      </c>
      <c r="BP301" s="20"/>
      <c r="BQ301" s="20"/>
      <c r="BR301" s="20"/>
      <c r="BS301" s="20"/>
      <c r="BT301" s="20">
        <v>1396433</v>
      </c>
      <c r="BU301" s="20">
        <v>296859</v>
      </c>
      <c r="BV301" s="20">
        <v>24652</v>
      </c>
      <c r="BW301" s="20">
        <v>2472</v>
      </c>
      <c r="BX301" s="20"/>
      <c r="BY301" s="20"/>
      <c r="BZ301" s="20"/>
      <c r="CA301" s="20"/>
      <c r="CB301" s="20">
        <v>9783</v>
      </c>
      <c r="CC301" s="20">
        <v>2361</v>
      </c>
      <c r="CD301" s="20">
        <v>19222</v>
      </c>
      <c r="CE301" s="20">
        <v>1479</v>
      </c>
      <c r="CF301" s="20"/>
      <c r="CG301" s="20"/>
      <c r="CH301" s="20"/>
      <c r="CI301" s="20"/>
      <c r="CJ301" s="20">
        <v>5820</v>
      </c>
      <c r="CK301" s="20">
        <v>1406</v>
      </c>
      <c r="CL301" s="20">
        <v>144310</v>
      </c>
      <c r="CM301" s="20">
        <v>14519</v>
      </c>
      <c r="CN301" s="20"/>
      <c r="CO301" s="20"/>
      <c r="CP301" s="20"/>
      <c r="CQ301" s="20"/>
      <c r="CR301" s="20">
        <v>58840</v>
      </c>
      <c r="CS301" s="20">
        <v>13297</v>
      </c>
    </row>
    <row r="302" spans="1:97" x14ac:dyDescent="0.35">
      <c r="A302" s="14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20">
        <v>0.106</v>
      </c>
      <c r="BL302" s="20">
        <v>0.11700000000000001</v>
      </c>
      <c r="BM302" s="20">
        <v>0.187</v>
      </c>
      <c r="BN302" s="20">
        <v>3276063</v>
      </c>
      <c r="BO302" s="20">
        <v>321813</v>
      </c>
      <c r="BP302" s="20"/>
      <c r="BQ302" s="20"/>
      <c r="BR302" s="20"/>
      <c r="BS302" s="20"/>
      <c r="BT302" s="20">
        <v>1399877</v>
      </c>
      <c r="BU302" s="20">
        <v>298040</v>
      </c>
      <c r="BV302" s="20">
        <v>24766</v>
      </c>
      <c r="BW302" s="20">
        <v>2473</v>
      </c>
      <c r="BX302" s="20"/>
      <c r="BY302" s="20"/>
      <c r="BZ302" s="20"/>
      <c r="CA302" s="20"/>
      <c r="CB302" s="20">
        <v>9804</v>
      </c>
      <c r="CC302" s="20">
        <v>2360</v>
      </c>
      <c r="CD302" s="20">
        <v>19417</v>
      </c>
      <c r="CE302" s="20">
        <v>1487</v>
      </c>
      <c r="CF302" s="20"/>
      <c r="CG302" s="20"/>
      <c r="CH302" s="20"/>
      <c r="CI302" s="20"/>
      <c r="CJ302" s="20">
        <v>5840</v>
      </c>
      <c r="CK302" s="20">
        <v>1414</v>
      </c>
      <c r="CL302" s="20">
        <v>145091</v>
      </c>
      <c r="CM302" s="20">
        <v>14552</v>
      </c>
      <c r="CN302" s="20"/>
      <c r="CO302" s="20"/>
      <c r="CP302" s="20"/>
      <c r="CQ302" s="20"/>
      <c r="CR302" s="20">
        <v>58955</v>
      </c>
      <c r="CS302" s="20">
        <v>13328</v>
      </c>
    </row>
    <row r="303" spans="1:97" x14ac:dyDescent="0.35">
      <c r="A303" s="14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20">
        <v>0.104</v>
      </c>
      <c r="BL303" s="20">
        <v>0.11899999999999999</v>
      </c>
      <c r="BM303" s="20">
        <v>0.192</v>
      </c>
      <c r="BN303" s="20">
        <v>3300007</v>
      </c>
      <c r="BO303" s="20">
        <v>323814</v>
      </c>
      <c r="BP303" s="20"/>
      <c r="BQ303" s="20"/>
      <c r="BR303" s="20"/>
      <c r="BS303" s="20"/>
      <c r="BT303" s="20">
        <v>1405114</v>
      </c>
      <c r="BU303" s="20">
        <v>299884</v>
      </c>
      <c r="BV303" s="20">
        <v>24948</v>
      </c>
      <c r="BW303" s="20">
        <v>2482</v>
      </c>
      <c r="BX303" s="20"/>
      <c r="BY303" s="20"/>
      <c r="BZ303" s="20"/>
      <c r="CA303" s="20"/>
      <c r="CB303" s="20">
        <v>9835</v>
      </c>
      <c r="CC303" s="20">
        <v>2369</v>
      </c>
      <c r="CD303" s="20">
        <v>19610</v>
      </c>
      <c r="CE303" s="20">
        <v>1506</v>
      </c>
      <c r="CF303" s="20"/>
      <c r="CG303" s="20"/>
      <c r="CH303" s="20"/>
      <c r="CI303" s="20"/>
      <c r="CJ303" s="20">
        <v>5870</v>
      </c>
      <c r="CK303" s="20">
        <v>1431</v>
      </c>
      <c r="CL303" s="20">
        <v>146138</v>
      </c>
      <c r="CM303" s="20">
        <v>14649</v>
      </c>
      <c r="CN303" s="20"/>
      <c r="CO303" s="20"/>
      <c r="CP303" s="20"/>
      <c r="CQ303" s="20"/>
      <c r="CR303" s="20">
        <v>59173</v>
      </c>
      <c r="CS303" s="20">
        <v>13427</v>
      </c>
    </row>
    <row r="304" spans="1:97" x14ac:dyDescent="0.35">
      <c r="A304" s="14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20">
        <v>0.11</v>
      </c>
      <c r="BL304" s="20">
        <v>0.12</v>
      </c>
      <c r="BM304" s="20">
        <v>0.19</v>
      </c>
      <c r="BN304" s="20">
        <v>3320406</v>
      </c>
      <c r="BO304" s="20">
        <v>325478</v>
      </c>
      <c r="BP304" s="20"/>
      <c r="BQ304" s="20"/>
      <c r="BR304" s="20"/>
      <c r="BS304" s="20"/>
      <c r="BT304" s="20">
        <v>1410318</v>
      </c>
      <c r="BU304" s="20">
        <v>301442</v>
      </c>
      <c r="BV304" s="20">
        <v>25103</v>
      </c>
      <c r="BW304" s="20">
        <v>2499</v>
      </c>
      <c r="BX304" s="20"/>
      <c r="BY304" s="20"/>
      <c r="BZ304" s="20"/>
      <c r="CA304" s="20"/>
      <c r="CB304" s="20">
        <v>9865</v>
      </c>
      <c r="CC304" s="20">
        <v>2385</v>
      </c>
      <c r="CD304" s="20">
        <v>19696</v>
      </c>
      <c r="CE304" s="20">
        <v>1515</v>
      </c>
      <c r="CF304" s="20"/>
      <c r="CG304" s="20"/>
      <c r="CH304" s="20"/>
      <c r="CI304" s="20"/>
      <c r="CJ304" s="20">
        <v>5885</v>
      </c>
      <c r="CK304" s="20">
        <v>1442</v>
      </c>
      <c r="CL304" s="20">
        <v>146661</v>
      </c>
      <c r="CM304" s="20">
        <v>14713</v>
      </c>
      <c r="CN304" s="20"/>
      <c r="CO304" s="20"/>
      <c r="CP304" s="20"/>
      <c r="CQ304" s="20"/>
      <c r="CR304" s="20">
        <v>59329</v>
      </c>
      <c r="CS304" s="20">
        <v>13490</v>
      </c>
    </row>
    <row r="305" spans="1:97" x14ac:dyDescent="0.35">
      <c r="A305" s="14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20">
        <v>0.11</v>
      </c>
      <c r="BL305" s="20">
        <v>0.11</v>
      </c>
      <c r="BM305" s="20">
        <v>0.19</v>
      </c>
      <c r="BN305" s="20">
        <v>3343502</v>
      </c>
      <c r="BO305" s="20">
        <v>326938</v>
      </c>
      <c r="BP305" s="20"/>
      <c r="BQ305" s="20"/>
      <c r="BR305" s="20"/>
      <c r="BS305" s="20"/>
      <c r="BT305" s="20">
        <v>1414800</v>
      </c>
      <c r="BU305" s="20">
        <v>302782</v>
      </c>
      <c r="BV305" s="20">
        <v>25395</v>
      </c>
      <c r="BW305" s="20">
        <v>2518</v>
      </c>
      <c r="BX305" s="20"/>
      <c r="BY305" s="20"/>
      <c r="BZ305" s="20"/>
      <c r="CA305" s="20"/>
      <c r="CB305" s="20">
        <v>9917</v>
      </c>
      <c r="CC305" s="20">
        <v>2402</v>
      </c>
      <c r="CD305" s="20">
        <v>19875</v>
      </c>
      <c r="CE305" s="20">
        <v>1527</v>
      </c>
      <c r="CF305" s="20"/>
      <c r="CG305" s="20"/>
      <c r="CH305" s="20"/>
      <c r="CI305" s="20"/>
      <c r="CJ305" s="20">
        <v>5909</v>
      </c>
      <c r="CK305" s="20">
        <v>1454</v>
      </c>
      <c r="CL305" s="20">
        <v>148027</v>
      </c>
      <c r="CM305" s="20">
        <v>14779</v>
      </c>
      <c r="CN305" s="20"/>
      <c r="CO305" s="20"/>
      <c r="CP305" s="20"/>
      <c r="CQ305" s="20"/>
      <c r="CR305" s="20">
        <v>59522</v>
      </c>
      <c r="CS305" s="20">
        <v>13556</v>
      </c>
    </row>
    <row r="306" spans="1:97" x14ac:dyDescent="0.35">
      <c r="A306" s="14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20">
        <v>0.11</v>
      </c>
      <c r="BL306" s="20">
        <v>0.11</v>
      </c>
      <c r="BM306" s="20">
        <v>0.19</v>
      </c>
      <c r="BN306" s="20">
        <v>3364961</v>
      </c>
      <c r="BO306" s="20">
        <v>328417</v>
      </c>
      <c r="BP306" s="20"/>
      <c r="BQ306" s="20"/>
      <c r="BR306" s="20"/>
      <c r="BS306" s="20"/>
      <c r="BT306" s="20">
        <v>1418943</v>
      </c>
      <c r="BU306" s="20">
        <v>304125</v>
      </c>
      <c r="BV306" s="20">
        <v>25572</v>
      </c>
      <c r="BW306" s="20">
        <v>2534</v>
      </c>
      <c r="BX306" s="20"/>
      <c r="BY306" s="20"/>
      <c r="BZ306" s="20"/>
      <c r="CA306" s="20"/>
      <c r="CB306" s="20">
        <v>9965</v>
      </c>
      <c r="CC306" s="20">
        <v>2417</v>
      </c>
      <c r="CD306" s="20">
        <v>20074</v>
      </c>
      <c r="CE306" s="20">
        <v>1535</v>
      </c>
      <c r="CF306" s="20"/>
      <c r="CG306" s="20"/>
      <c r="CH306" s="20"/>
      <c r="CI306" s="20"/>
      <c r="CJ306" s="20">
        <v>5936</v>
      </c>
      <c r="CK306" s="20">
        <v>1461</v>
      </c>
      <c r="CL306" s="20">
        <v>149635</v>
      </c>
      <c r="CM306" s="20">
        <v>14848</v>
      </c>
      <c r="CN306" s="20"/>
      <c r="CO306" s="20"/>
      <c r="CP306" s="20"/>
      <c r="CQ306" s="20"/>
      <c r="CR306" s="20">
        <v>59759</v>
      </c>
      <c r="CS306" s="20">
        <v>13616</v>
      </c>
    </row>
    <row r="307" spans="1:97" x14ac:dyDescent="0.35">
      <c r="A307" s="14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20">
        <v>0.1</v>
      </c>
      <c r="BL307" s="20">
        <v>0.11</v>
      </c>
      <c r="BM307" s="20">
        <v>0.18</v>
      </c>
      <c r="BN307" s="20">
        <v>3372903</v>
      </c>
      <c r="BO307" s="20">
        <v>329210</v>
      </c>
      <c r="BP307" s="20"/>
      <c r="BQ307" s="20"/>
      <c r="BR307" s="20"/>
      <c r="BS307" s="20"/>
      <c r="BT307" s="20">
        <v>1421490</v>
      </c>
      <c r="BU307" s="20">
        <v>304851</v>
      </c>
      <c r="BV307" s="20">
        <v>25612</v>
      </c>
      <c r="BW307" s="20">
        <v>2536</v>
      </c>
      <c r="BX307" s="20"/>
      <c r="BY307" s="20"/>
      <c r="BZ307" s="20"/>
      <c r="CA307" s="20"/>
      <c r="CB307" s="20">
        <v>9973</v>
      </c>
      <c r="CC307" s="20">
        <v>2420</v>
      </c>
      <c r="CD307" s="20">
        <v>20115</v>
      </c>
      <c r="CE307" s="20">
        <v>1542</v>
      </c>
      <c r="CF307" s="20"/>
      <c r="CG307" s="20"/>
      <c r="CH307" s="20"/>
      <c r="CI307" s="20"/>
      <c r="CJ307" s="20">
        <v>5952</v>
      </c>
      <c r="CK307" s="20">
        <v>1466</v>
      </c>
      <c r="CL307" s="20">
        <v>149958</v>
      </c>
      <c r="CM307" s="20">
        <v>14889</v>
      </c>
      <c r="CN307" s="20"/>
      <c r="CO307" s="20"/>
      <c r="CP307" s="20"/>
      <c r="CQ307" s="20"/>
      <c r="CR307" s="20">
        <v>59864</v>
      </c>
      <c r="CS307" s="20">
        <v>13648</v>
      </c>
    </row>
    <row r="308" spans="1:97" x14ac:dyDescent="0.35">
      <c r="A308" s="14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20">
        <v>0.1</v>
      </c>
      <c r="BL308" s="20">
        <v>0.11</v>
      </c>
      <c r="BM308" s="20">
        <v>0.18</v>
      </c>
      <c r="BN308" s="20">
        <v>3377961</v>
      </c>
      <c r="BO308" s="20">
        <v>329650</v>
      </c>
      <c r="BP308" s="20"/>
      <c r="BQ308" s="20"/>
      <c r="BR308" s="20"/>
      <c r="BS308" s="20"/>
      <c r="BT308" s="20">
        <v>1422938</v>
      </c>
      <c r="BU308" s="20">
        <v>305277</v>
      </c>
      <c r="BV308" s="20">
        <v>25638</v>
      </c>
      <c r="BW308" s="20">
        <v>2539</v>
      </c>
      <c r="BX308" s="20"/>
      <c r="BY308" s="20"/>
      <c r="BZ308" s="20"/>
      <c r="CA308" s="20"/>
      <c r="CB308" s="20">
        <v>9984</v>
      </c>
      <c r="CC308" s="20">
        <v>2422</v>
      </c>
      <c r="CD308" s="20">
        <v>20132</v>
      </c>
      <c r="CE308" s="20">
        <v>1542</v>
      </c>
      <c r="CF308" s="20"/>
      <c r="CG308" s="20"/>
      <c r="CH308" s="20"/>
      <c r="CI308" s="20"/>
      <c r="CJ308" s="20">
        <v>5958</v>
      </c>
      <c r="CK308" s="20">
        <v>1468</v>
      </c>
      <c r="CL308" s="20">
        <v>150183</v>
      </c>
      <c r="CM308" s="20">
        <v>14891</v>
      </c>
      <c r="CN308" s="20"/>
      <c r="CO308" s="20"/>
      <c r="CP308" s="20"/>
      <c r="CQ308" s="20"/>
      <c r="CR308" s="20">
        <v>59921</v>
      </c>
      <c r="CS308" s="20">
        <v>13660</v>
      </c>
    </row>
    <row r="309" spans="1:97" x14ac:dyDescent="0.35">
      <c r="A309" s="14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20">
        <v>0.1</v>
      </c>
      <c r="BL309" s="20">
        <v>0.1</v>
      </c>
      <c r="BM309" s="20">
        <v>0.17</v>
      </c>
      <c r="BN309" s="20">
        <v>3399890</v>
      </c>
      <c r="BO309" s="20">
        <v>330682</v>
      </c>
      <c r="BP309" s="20"/>
      <c r="BQ309" s="20"/>
      <c r="BR309" s="20"/>
      <c r="BS309" s="20"/>
      <c r="BT309" s="20">
        <v>1426214</v>
      </c>
      <c r="BU309" s="20">
        <v>306238</v>
      </c>
      <c r="BV309" s="20">
        <v>25840</v>
      </c>
      <c r="BW309" s="20">
        <v>2545</v>
      </c>
      <c r="BX309" s="20"/>
      <c r="BY309" s="20"/>
      <c r="BZ309" s="20"/>
      <c r="CA309" s="20"/>
      <c r="CB309" s="20">
        <v>10013</v>
      </c>
      <c r="CC309" s="20">
        <v>2429</v>
      </c>
      <c r="CD309" s="20">
        <v>20340</v>
      </c>
      <c r="CE309" s="20">
        <v>1546</v>
      </c>
      <c r="CF309" s="20"/>
      <c r="CG309" s="20"/>
      <c r="CH309" s="20"/>
      <c r="CI309" s="20"/>
      <c r="CJ309" s="20">
        <v>5972</v>
      </c>
      <c r="CK309" s="20">
        <v>1473</v>
      </c>
      <c r="CL309" s="20">
        <v>151245</v>
      </c>
      <c r="CM309" s="20">
        <v>14937</v>
      </c>
      <c r="CN309" s="20"/>
      <c r="CO309" s="20"/>
      <c r="CP309" s="20"/>
      <c r="CQ309" s="20"/>
      <c r="CR309" s="20">
        <v>60074</v>
      </c>
      <c r="CS309" s="20">
        <v>13702</v>
      </c>
    </row>
    <row r="310" spans="1:97" x14ac:dyDescent="0.35">
      <c r="A310" s="14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20">
        <v>0.1</v>
      </c>
      <c r="BL310" s="20">
        <v>0.1</v>
      </c>
      <c r="BM310" s="20">
        <v>0.15</v>
      </c>
      <c r="BN310" s="20">
        <v>3421017</v>
      </c>
      <c r="BO310" s="20">
        <v>332078</v>
      </c>
      <c r="BP310" s="20"/>
      <c r="BQ310" s="20"/>
      <c r="BR310" s="20"/>
      <c r="BS310" s="20"/>
      <c r="BT310" s="20">
        <v>1430371</v>
      </c>
      <c r="BU310" s="20">
        <v>307570</v>
      </c>
      <c r="BV310" s="20">
        <v>26005</v>
      </c>
      <c r="BW310" s="20">
        <v>2564</v>
      </c>
      <c r="BX310" s="20"/>
      <c r="BY310" s="20"/>
      <c r="BZ310" s="20"/>
      <c r="CA310" s="20"/>
      <c r="CB310" s="20">
        <v>10056</v>
      </c>
      <c r="CC310" s="20">
        <v>2449</v>
      </c>
      <c r="CD310" s="20">
        <v>20473</v>
      </c>
      <c r="CE310" s="20">
        <v>1558</v>
      </c>
      <c r="CF310" s="20"/>
      <c r="CG310" s="20"/>
      <c r="CH310" s="20"/>
      <c r="CI310" s="20"/>
      <c r="CJ310" s="20">
        <v>5992</v>
      </c>
      <c r="CK310" s="20">
        <v>1483</v>
      </c>
      <c r="CL310" s="20">
        <v>151871</v>
      </c>
      <c r="CM310" s="20">
        <v>15028</v>
      </c>
      <c r="CN310" s="20"/>
      <c r="CO310" s="20"/>
      <c r="CP310" s="20"/>
      <c r="CQ310" s="20"/>
      <c r="CR310" s="20">
        <v>60234</v>
      </c>
      <c r="CS310" s="20">
        <v>13785</v>
      </c>
    </row>
    <row r="311" spans="1:97" x14ac:dyDescent="0.35">
      <c r="A311" s="14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20">
        <v>0.09</v>
      </c>
      <c r="BL311" s="20">
        <v>0.1</v>
      </c>
      <c r="BM311" s="20">
        <v>0.13</v>
      </c>
      <c r="BN311" s="20">
        <v>3443194</v>
      </c>
      <c r="BO311" s="20">
        <v>333968</v>
      </c>
      <c r="BP311" s="20"/>
      <c r="BQ311" s="20"/>
      <c r="BR311" s="20"/>
      <c r="BS311" s="20"/>
      <c r="BT311" s="20">
        <v>1435642</v>
      </c>
      <c r="BU311" s="20">
        <v>309274</v>
      </c>
      <c r="BV311" s="20">
        <v>26327</v>
      </c>
      <c r="BW311" s="20">
        <v>2586</v>
      </c>
      <c r="BX311" s="20"/>
      <c r="BY311" s="20"/>
      <c r="BZ311" s="20"/>
      <c r="CA311" s="20"/>
      <c r="CB311" s="20">
        <v>10181</v>
      </c>
      <c r="CC311" s="20">
        <v>2470</v>
      </c>
      <c r="CD311" s="20">
        <v>20646</v>
      </c>
      <c r="CE311" s="20">
        <v>1568</v>
      </c>
      <c r="CF311" s="20"/>
      <c r="CG311" s="20"/>
      <c r="CH311" s="20"/>
      <c r="CI311" s="20"/>
      <c r="CJ311" s="20">
        <v>6015</v>
      </c>
      <c r="CK311" s="20">
        <v>1493</v>
      </c>
      <c r="CL311" s="20">
        <v>142874</v>
      </c>
      <c r="CM311" s="20">
        <v>15132</v>
      </c>
      <c r="CN311" s="20"/>
      <c r="CO311" s="20"/>
      <c r="CP311" s="20"/>
      <c r="CQ311" s="20"/>
      <c r="CR311" s="20">
        <v>60452</v>
      </c>
      <c r="CS311" s="20">
        <v>13890</v>
      </c>
    </row>
    <row r="312" spans="1:97" x14ac:dyDescent="0.35">
      <c r="A312" s="14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20">
        <v>0.08</v>
      </c>
      <c r="BL312" s="20">
        <v>0.1</v>
      </c>
      <c r="BM312" s="20">
        <v>0.12</v>
      </c>
      <c r="BN312" s="20">
        <v>3466465</v>
      </c>
      <c r="BO312" s="20">
        <v>335371</v>
      </c>
      <c r="BP312" s="20"/>
      <c r="BQ312" s="20"/>
      <c r="BR312" s="20"/>
      <c r="BS312" s="20"/>
      <c r="BT312" s="20">
        <v>1439736</v>
      </c>
      <c r="BU312" s="20">
        <v>310578</v>
      </c>
      <c r="BV312" s="20">
        <v>26617</v>
      </c>
      <c r="BW312" s="20">
        <v>2597</v>
      </c>
      <c r="BX312" s="20"/>
      <c r="BY312" s="20"/>
      <c r="BZ312" s="20"/>
      <c r="CA312" s="20"/>
      <c r="CB312" s="20">
        <v>10289</v>
      </c>
      <c r="CC312" s="20">
        <v>2481</v>
      </c>
      <c r="CD312" s="20">
        <v>20789</v>
      </c>
      <c r="CE312" s="20">
        <v>1573</v>
      </c>
      <c r="CF312" s="20"/>
      <c r="CG312" s="20"/>
      <c r="CH312" s="20"/>
      <c r="CI312" s="20"/>
      <c r="CJ312" s="20">
        <v>6034</v>
      </c>
      <c r="CK312" s="20">
        <v>1498</v>
      </c>
      <c r="CL312" s="20">
        <v>154176</v>
      </c>
      <c r="CM312" s="20">
        <v>15210</v>
      </c>
      <c r="CN312" s="20"/>
      <c r="CO312" s="20"/>
      <c r="CP312" s="20"/>
      <c r="CQ312" s="20"/>
      <c r="CR312" s="20">
        <v>60641</v>
      </c>
      <c r="CS312" s="20">
        <v>13962</v>
      </c>
    </row>
    <row r="313" spans="1:97" x14ac:dyDescent="0.35">
      <c r="A313" s="14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20">
        <v>0.08</v>
      </c>
      <c r="BL313" s="20">
        <v>0.1</v>
      </c>
      <c r="BM313" s="20">
        <v>0.12</v>
      </c>
      <c r="BN313" s="20">
        <v>3489247</v>
      </c>
      <c r="BO313" s="20">
        <v>336871</v>
      </c>
      <c r="BP313" s="20"/>
      <c r="BQ313" s="20"/>
      <c r="BR313" s="20"/>
      <c r="BS313" s="20"/>
      <c r="BT313" s="20">
        <v>1444457</v>
      </c>
      <c r="BU313" s="20">
        <v>311964</v>
      </c>
      <c r="BV313" s="20">
        <v>26876</v>
      </c>
      <c r="BW313" s="20">
        <v>2609</v>
      </c>
      <c r="BX313" s="20"/>
      <c r="BY313" s="20"/>
      <c r="BZ313" s="20"/>
      <c r="CA313" s="20"/>
      <c r="CB313" s="20">
        <v>10363</v>
      </c>
      <c r="CC313" s="20">
        <v>2495</v>
      </c>
      <c r="CD313" s="20">
        <v>20978</v>
      </c>
      <c r="CE313" s="20">
        <v>1586</v>
      </c>
      <c r="CF313" s="20"/>
      <c r="CG313" s="20"/>
      <c r="CH313" s="20"/>
      <c r="CI313" s="20"/>
      <c r="CJ313" s="20">
        <v>6058</v>
      </c>
      <c r="CK313" s="20">
        <v>1509</v>
      </c>
      <c r="CL313" s="20">
        <v>155211</v>
      </c>
      <c r="CM313" s="20">
        <v>15297</v>
      </c>
      <c r="CN313" s="20"/>
      <c r="CO313" s="20"/>
      <c r="CP313" s="20"/>
      <c r="CQ313" s="20"/>
      <c r="CR313" s="20">
        <v>60869</v>
      </c>
      <c r="CS313" s="20">
        <v>14042</v>
      </c>
    </row>
    <row r="314" spans="1:97" x14ac:dyDescent="0.35">
      <c r="A314" s="14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20">
        <v>0.08</v>
      </c>
      <c r="BL314" s="20">
        <v>0.11</v>
      </c>
      <c r="BM314" s="20">
        <v>0.12</v>
      </c>
      <c r="BN314" s="20">
        <v>3498415</v>
      </c>
      <c r="BO314" s="20">
        <v>337785</v>
      </c>
      <c r="BP314" s="20"/>
      <c r="BQ314" s="20"/>
      <c r="BR314" s="20"/>
      <c r="BS314" s="20"/>
      <c r="BT314" s="20">
        <v>1447206</v>
      </c>
      <c r="BU314" s="20">
        <v>312807</v>
      </c>
      <c r="BV314" s="20">
        <v>26922</v>
      </c>
      <c r="BW314" s="20">
        <v>2614</v>
      </c>
      <c r="BX314" s="20"/>
      <c r="BY314" s="20"/>
      <c r="BZ314" s="20"/>
      <c r="CA314" s="20"/>
      <c r="CB314" s="20">
        <v>10373</v>
      </c>
      <c r="CC314" s="20">
        <v>2498</v>
      </c>
      <c r="CD314" s="20">
        <v>21027</v>
      </c>
      <c r="CE314" s="20">
        <v>1590</v>
      </c>
      <c r="CF314" s="20"/>
      <c r="CG314" s="20"/>
      <c r="CH314" s="20"/>
      <c r="CI314" s="20"/>
      <c r="CJ314" s="20">
        <v>6071</v>
      </c>
      <c r="CK314" s="20">
        <v>1513</v>
      </c>
      <c r="CL314" s="20">
        <v>155583</v>
      </c>
      <c r="CM314" s="20">
        <v>15335</v>
      </c>
      <c r="CN314" s="20"/>
      <c r="CO314" s="20"/>
      <c r="CP314" s="20"/>
      <c r="CQ314" s="20"/>
      <c r="CR314" s="20">
        <v>60983</v>
      </c>
      <c r="CS314" s="20">
        <v>14078</v>
      </c>
    </row>
    <row r="315" spans="1:97" x14ac:dyDescent="0.35">
      <c r="A315" s="14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20">
        <v>0.08</v>
      </c>
      <c r="BL315" s="20">
        <v>0.11</v>
      </c>
      <c r="BM315" s="20">
        <v>0.12</v>
      </c>
      <c r="BN315" s="20">
        <v>3504393</v>
      </c>
      <c r="BO315" s="20">
        <v>338255</v>
      </c>
      <c r="BP315" s="20"/>
      <c r="BQ315" s="20"/>
      <c r="BR315" s="20"/>
      <c r="BS315" s="20"/>
      <c r="BT315" s="20">
        <v>1448928</v>
      </c>
      <c r="BU315" s="20">
        <v>313238</v>
      </c>
      <c r="BV315" s="20">
        <v>26957</v>
      </c>
      <c r="BW315" s="20">
        <v>2615</v>
      </c>
      <c r="BX315" s="20"/>
      <c r="BY315" s="20"/>
      <c r="BZ315" s="20"/>
      <c r="CA315" s="20"/>
      <c r="CB315" s="20">
        <v>10385</v>
      </c>
      <c r="CC315" s="20">
        <v>2501</v>
      </c>
      <c r="CD315" s="20">
        <v>21083</v>
      </c>
      <c r="CE315" s="20">
        <v>1595</v>
      </c>
      <c r="CF315" s="20"/>
      <c r="CG315" s="20"/>
      <c r="CH315" s="20"/>
      <c r="CI315" s="20"/>
      <c r="CJ315" s="20">
        <v>6078</v>
      </c>
      <c r="CK315" s="20">
        <v>1518</v>
      </c>
      <c r="CL315" s="20">
        <v>155837</v>
      </c>
      <c r="CM315" s="20">
        <v>15348</v>
      </c>
      <c r="CN315" s="20"/>
      <c r="CO315" s="20"/>
      <c r="CP315" s="20"/>
      <c r="CQ315" s="20"/>
      <c r="CR315" s="20">
        <v>61043</v>
      </c>
      <c r="CS315" s="20">
        <v>14094</v>
      </c>
    </row>
    <row r="316" spans="1:97" x14ac:dyDescent="0.35">
      <c r="A316" s="14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20">
        <v>7.0000000000000007E-2</v>
      </c>
      <c r="BL316" s="20">
        <v>0.1</v>
      </c>
      <c r="BM316" s="20">
        <v>0.1</v>
      </c>
      <c r="BN316" s="20">
        <v>3525269</v>
      </c>
      <c r="BO316" s="20">
        <v>339157</v>
      </c>
      <c r="BP316" s="20"/>
      <c r="BQ316" s="20"/>
      <c r="BR316" s="20"/>
      <c r="BS316" s="20"/>
      <c r="BT316" s="20">
        <v>1451973</v>
      </c>
      <c r="BU316" s="20">
        <v>314058</v>
      </c>
      <c r="BV316" s="20">
        <v>27071</v>
      </c>
      <c r="BW316" s="20">
        <v>2619</v>
      </c>
      <c r="BX316" s="20"/>
      <c r="BY316" s="20"/>
      <c r="BZ316" s="20"/>
      <c r="CA316" s="20"/>
      <c r="CB316" s="20">
        <v>10412</v>
      </c>
      <c r="CC316" s="20">
        <v>2504</v>
      </c>
      <c r="CD316" s="20">
        <v>21219</v>
      </c>
      <c r="CE316" s="20">
        <v>1601</v>
      </c>
      <c r="CF316" s="20"/>
      <c r="CG316" s="20"/>
      <c r="CH316" s="20"/>
      <c r="CI316" s="20"/>
      <c r="CJ316" s="20">
        <v>6098</v>
      </c>
      <c r="CK316" s="20">
        <v>1523</v>
      </c>
      <c r="CL316" s="20">
        <v>156973</v>
      </c>
      <c r="CM316" s="20">
        <v>15396</v>
      </c>
      <c r="CN316" s="20"/>
      <c r="CO316" s="20"/>
      <c r="CP316" s="20"/>
      <c r="CQ316" s="20"/>
      <c r="CR316" s="20">
        <v>61199</v>
      </c>
      <c r="CS316" s="20">
        <v>14128</v>
      </c>
    </row>
    <row r="317" spans="1:97" x14ac:dyDescent="0.35">
      <c r="A317" s="14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20">
        <v>7.0000000000000007E-2</v>
      </c>
      <c r="BL317" s="20">
        <v>0.1</v>
      </c>
      <c r="BM317" s="20">
        <v>0.1</v>
      </c>
      <c r="BN317" s="20">
        <v>3544420</v>
      </c>
      <c r="BO317" s="20">
        <v>340344</v>
      </c>
      <c r="BP317" s="20"/>
      <c r="BQ317" s="20"/>
      <c r="BR317" s="20"/>
      <c r="BS317" s="20"/>
      <c r="BT317" s="20">
        <v>1455735</v>
      </c>
      <c r="BU317" s="20">
        <v>315152</v>
      </c>
      <c r="BV317" s="20">
        <v>27224</v>
      </c>
      <c r="BW317" s="20">
        <v>2626</v>
      </c>
      <c r="BX317" s="20"/>
      <c r="BY317" s="20"/>
      <c r="BZ317" s="20"/>
      <c r="CA317" s="20"/>
      <c r="CB317" s="20">
        <v>10437</v>
      </c>
      <c r="CC317" s="20">
        <v>2510</v>
      </c>
      <c r="CD317" s="20">
        <v>21373</v>
      </c>
      <c r="CE317" s="20">
        <v>1602</v>
      </c>
      <c r="CF317" s="20"/>
      <c r="CG317" s="20"/>
      <c r="CH317" s="20"/>
      <c r="CI317" s="20"/>
      <c r="CJ317" s="20">
        <v>6112</v>
      </c>
      <c r="CK317" s="20">
        <v>1526</v>
      </c>
      <c r="CL317" s="20">
        <v>158136</v>
      </c>
      <c r="CM317" s="20">
        <v>15451</v>
      </c>
      <c r="CN317" s="20"/>
      <c r="CO317" s="20"/>
      <c r="CP317" s="20"/>
      <c r="CQ317" s="20"/>
      <c r="CR317" s="20">
        <v>61369</v>
      </c>
      <c r="CS317" s="20">
        <v>14187</v>
      </c>
    </row>
    <row r="318" spans="1:97" x14ac:dyDescent="0.35">
      <c r="A318" s="14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20">
        <v>0.06</v>
      </c>
      <c r="BL318" s="20">
        <v>0.1</v>
      </c>
      <c r="BM318" s="20">
        <v>0.09</v>
      </c>
      <c r="BN318" s="20">
        <v>3564851</v>
      </c>
      <c r="BO318" s="20">
        <v>341707</v>
      </c>
      <c r="BP318" s="20"/>
      <c r="BQ318" s="20"/>
      <c r="BR318" s="20"/>
      <c r="BS318" s="20"/>
      <c r="BT318" s="20">
        <v>1459926</v>
      </c>
      <c r="BU318" s="20">
        <v>316437</v>
      </c>
      <c r="BV318" s="20">
        <v>27467</v>
      </c>
      <c r="BW318" s="20">
        <v>2632</v>
      </c>
      <c r="BX318" s="20"/>
      <c r="BY318" s="20"/>
      <c r="BZ318" s="20"/>
      <c r="CA318" s="20"/>
      <c r="CB318" s="20">
        <v>10470</v>
      </c>
      <c r="CC318" s="20">
        <v>2515</v>
      </c>
      <c r="CD318" s="20">
        <v>21495</v>
      </c>
      <c r="CE318" s="20">
        <v>1604</v>
      </c>
      <c r="CF318" s="20"/>
      <c r="CG318" s="20"/>
      <c r="CH318" s="20"/>
      <c r="CI318" s="20"/>
      <c r="CJ318" s="20">
        <v>6127</v>
      </c>
      <c r="CK318" s="20">
        <v>1528</v>
      </c>
      <c r="CL318" s="20">
        <v>158919</v>
      </c>
      <c r="CM318" s="20">
        <v>15518</v>
      </c>
      <c r="CN318" s="20"/>
      <c r="CO318" s="20"/>
      <c r="CP318" s="20"/>
      <c r="CQ318" s="20"/>
      <c r="CR318" s="20">
        <v>61565</v>
      </c>
      <c r="CS318" s="20">
        <v>14251</v>
      </c>
    </row>
    <row r="319" spans="1:97" x14ac:dyDescent="0.35">
      <c r="A319" s="14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20">
        <v>0.06</v>
      </c>
      <c r="BL319" s="20">
        <v>0.1</v>
      </c>
      <c r="BM319" s="20">
        <v>0.08</v>
      </c>
      <c r="BN319" s="20">
        <v>3579558</v>
      </c>
      <c r="BO319" s="20">
        <v>342499</v>
      </c>
      <c r="BP319" s="20"/>
      <c r="BQ319" s="20"/>
      <c r="BR319" s="20"/>
      <c r="BS319" s="20"/>
      <c r="BT319" s="20">
        <v>1462822</v>
      </c>
      <c r="BU319" s="20">
        <v>317124</v>
      </c>
      <c r="BV319" s="20">
        <v>27623</v>
      </c>
      <c r="BW319" s="20">
        <v>2632</v>
      </c>
      <c r="BX319" s="20"/>
      <c r="BY319" s="20"/>
      <c r="BZ319" s="20"/>
      <c r="CA319" s="20"/>
      <c r="CB319" s="20">
        <v>10498</v>
      </c>
      <c r="CC319" s="20">
        <v>2520</v>
      </c>
      <c r="CD319" s="20">
        <v>21567</v>
      </c>
      <c r="CE319" s="20">
        <v>1604</v>
      </c>
      <c r="CF319" s="20"/>
      <c r="CG319" s="20"/>
      <c r="CH319" s="20"/>
      <c r="CI319" s="20"/>
      <c r="CJ319" s="20">
        <v>6136</v>
      </c>
      <c r="CK319" s="20">
        <v>1528</v>
      </c>
      <c r="CL319" s="20">
        <v>159753</v>
      </c>
      <c r="CM319" s="20">
        <v>15557</v>
      </c>
      <c r="CN319" s="20"/>
      <c r="CO319" s="20"/>
      <c r="CP319" s="20"/>
      <c r="CQ319" s="20"/>
      <c r="CR319" s="20">
        <v>61704</v>
      </c>
      <c r="CS319" s="20">
        <v>14276</v>
      </c>
    </row>
    <row r="320" spans="1:97" x14ac:dyDescent="0.35">
      <c r="A320" s="14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20">
        <v>0.06</v>
      </c>
      <c r="BL320" s="20">
        <v>0.1</v>
      </c>
      <c r="BM320" s="20">
        <v>0.08</v>
      </c>
      <c r="BN320" s="20">
        <v>3612560</v>
      </c>
      <c r="BO320" s="20">
        <v>343928</v>
      </c>
      <c r="BP320" s="20"/>
      <c r="BQ320" s="20"/>
      <c r="BR320" s="20"/>
      <c r="BS320" s="20"/>
      <c r="BT320" s="20">
        <v>1469900</v>
      </c>
      <c r="BU320" s="20">
        <v>318450</v>
      </c>
      <c r="BV320" s="20">
        <v>28085</v>
      </c>
      <c r="BW320" s="20">
        <v>2647</v>
      </c>
      <c r="BX320" s="20"/>
      <c r="BY320" s="20"/>
      <c r="BZ320" s="20"/>
      <c r="CA320" s="20"/>
      <c r="CB320" s="20">
        <v>10801</v>
      </c>
      <c r="CC320" s="20">
        <v>2529</v>
      </c>
      <c r="CD320" s="20">
        <v>21955</v>
      </c>
      <c r="CE320" s="20">
        <v>1613</v>
      </c>
      <c r="CF320" s="20"/>
      <c r="CG320" s="20"/>
      <c r="CH320" s="20"/>
      <c r="CI320" s="20"/>
      <c r="CJ320" s="20">
        <v>6257</v>
      </c>
      <c r="CK320" s="20">
        <v>1535</v>
      </c>
      <c r="CL320" s="20">
        <v>162799</v>
      </c>
      <c r="CM320" s="20">
        <v>15616</v>
      </c>
      <c r="CN320" s="20"/>
      <c r="CO320" s="20"/>
      <c r="CP320" s="20"/>
      <c r="CQ320" s="20"/>
      <c r="CR320" s="20">
        <v>63041</v>
      </c>
      <c r="CS320" s="20">
        <v>14338</v>
      </c>
    </row>
    <row r="321" spans="1:97" x14ac:dyDescent="0.35">
      <c r="A321" s="14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20">
        <v>7.0000000000000007E-2</v>
      </c>
      <c r="BL321" s="20">
        <v>0.1</v>
      </c>
      <c r="BM321" s="20">
        <v>0.08</v>
      </c>
      <c r="BN321" s="20">
        <v>3622148</v>
      </c>
      <c r="BO321" s="20">
        <v>344770</v>
      </c>
      <c r="BP321" s="20"/>
      <c r="BQ321" s="20"/>
      <c r="BR321" s="20"/>
      <c r="BS321" s="20"/>
      <c r="BT321" s="20">
        <v>1472772</v>
      </c>
      <c r="BU321" s="20">
        <v>319206</v>
      </c>
      <c r="BV321" s="20">
        <v>28156</v>
      </c>
      <c r="BW321" s="20">
        <v>2652</v>
      </c>
      <c r="BX321" s="20"/>
      <c r="BY321" s="20"/>
      <c r="BZ321" s="20"/>
      <c r="CA321" s="20"/>
      <c r="CB321" s="20">
        <v>10817</v>
      </c>
      <c r="CC321" s="20">
        <v>2535</v>
      </c>
      <c r="CD321" s="20">
        <v>21982</v>
      </c>
      <c r="CE321" s="20">
        <v>1615</v>
      </c>
      <c r="CF321" s="20"/>
      <c r="CG321" s="20"/>
      <c r="CH321" s="20"/>
      <c r="CI321" s="20"/>
      <c r="CJ321" s="20">
        <v>6265</v>
      </c>
      <c r="CK321" s="20">
        <v>1536</v>
      </c>
      <c r="CL321" s="20">
        <v>163255</v>
      </c>
      <c r="CM321" s="20">
        <v>15657</v>
      </c>
      <c r="CN321" s="20"/>
      <c r="CO321" s="20"/>
      <c r="CP321" s="20"/>
      <c r="CQ321" s="20"/>
      <c r="CR321" s="20">
        <v>63162</v>
      </c>
      <c r="CS321" s="20">
        <v>14371</v>
      </c>
    </row>
    <row r="322" spans="1:97" x14ac:dyDescent="0.35">
      <c r="A322" s="14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20">
        <v>0.06</v>
      </c>
      <c r="BL322" s="20">
        <v>0.1</v>
      </c>
      <c r="BM322" s="20">
        <v>7.0000000000000007E-2</v>
      </c>
      <c r="BN322" s="20">
        <v>3627948</v>
      </c>
      <c r="BO322" s="20">
        <v>345052</v>
      </c>
      <c r="BP322" s="20"/>
      <c r="BQ322" s="20"/>
      <c r="BR322" s="20"/>
      <c r="BS322" s="20"/>
      <c r="BT322" s="20">
        <v>1474033</v>
      </c>
      <c r="BU322" s="20">
        <v>319495</v>
      </c>
      <c r="BV322" s="20">
        <v>28197</v>
      </c>
      <c r="BW322" s="20">
        <v>2652</v>
      </c>
      <c r="BX322" s="20"/>
      <c r="BY322" s="20"/>
      <c r="BZ322" s="20"/>
      <c r="CA322" s="20"/>
      <c r="CB322" s="20">
        <v>10828</v>
      </c>
      <c r="CC322" s="20">
        <v>2537</v>
      </c>
      <c r="CD322" s="20">
        <v>21998</v>
      </c>
      <c r="CE322" s="20">
        <v>1615</v>
      </c>
      <c r="CF322" s="20"/>
      <c r="CG322" s="20"/>
      <c r="CH322" s="20"/>
      <c r="CI322" s="20"/>
      <c r="CJ322" s="20">
        <v>6266</v>
      </c>
      <c r="CK322" s="20">
        <v>1536</v>
      </c>
      <c r="CL322" s="20">
        <v>163709</v>
      </c>
      <c r="CM322" s="20">
        <v>15672</v>
      </c>
      <c r="CN322" s="20"/>
      <c r="CO322" s="20"/>
      <c r="CP322" s="20"/>
      <c r="CQ322" s="20"/>
      <c r="CR322" s="20">
        <v>63210</v>
      </c>
      <c r="CS322" s="20">
        <v>14377</v>
      </c>
    </row>
    <row r="323" spans="1:97" x14ac:dyDescent="0.35">
      <c r="A323" s="14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20">
        <v>7.0000000000000007E-2</v>
      </c>
      <c r="BL323" s="20">
        <v>0.09</v>
      </c>
      <c r="BM323" s="20">
        <v>7.0000000000000007E-2</v>
      </c>
      <c r="BN323" s="20">
        <v>3648648</v>
      </c>
      <c r="BO323" s="20">
        <v>346002</v>
      </c>
      <c r="BP323" s="20"/>
      <c r="BQ323" s="20"/>
      <c r="BR323" s="20"/>
      <c r="BS323" s="20"/>
      <c r="BT323" s="20">
        <v>1477304</v>
      </c>
      <c r="BU323" s="20">
        <v>320342</v>
      </c>
      <c r="BV323" s="20">
        <v>28351</v>
      </c>
      <c r="BW323" s="20">
        <v>2661</v>
      </c>
      <c r="BX323" s="20"/>
      <c r="BY323" s="20"/>
      <c r="BZ323" s="20"/>
      <c r="CA323" s="20"/>
      <c r="CB323" s="20">
        <v>10856</v>
      </c>
      <c r="CC323" s="20">
        <v>2544</v>
      </c>
      <c r="CD323" s="20">
        <v>22094</v>
      </c>
      <c r="CE323" s="20">
        <v>1617</v>
      </c>
      <c r="CF323" s="20"/>
      <c r="CG323" s="20"/>
      <c r="CH323" s="20"/>
      <c r="CI323" s="20"/>
      <c r="CJ323" s="20">
        <v>6276</v>
      </c>
      <c r="CK323" s="20">
        <v>1538</v>
      </c>
      <c r="CL323" s="20">
        <v>164478</v>
      </c>
      <c r="CM323" s="20">
        <v>15683</v>
      </c>
      <c r="CN323" s="20"/>
      <c r="CO323" s="20"/>
      <c r="CP323" s="20"/>
      <c r="CQ323" s="20"/>
      <c r="CR323" s="20">
        <v>63330</v>
      </c>
      <c r="CS323" s="20">
        <v>14389</v>
      </c>
    </row>
    <row r="324" spans="1:97" x14ac:dyDescent="0.35">
      <c r="A324" s="14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20">
        <v>0.08</v>
      </c>
      <c r="BL324" s="20">
        <v>0.09</v>
      </c>
      <c r="BM324" s="20">
        <v>7.0000000000000007E-2</v>
      </c>
      <c r="BN324" s="20">
        <v>3663536</v>
      </c>
      <c r="BO324" s="20">
        <v>346991</v>
      </c>
      <c r="BP324" s="20"/>
      <c r="BQ324" s="20"/>
      <c r="BR324" s="20"/>
      <c r="BS324" s="20"/>
      <c r="BT324" s="20">
        <v>1480685</v>
      </c>
      <c r="BU324" s="20">
        <v>321271</v>
      </c>
      <c r="BV324" s="20">
        <v>28439</v>
      </c>
      <c r="BW324" s="20">
        <v>2669</v>
      </c>
      <c r="BX324" s="20"/>
      <c r="BY324" s="20"/>
      <c r="BZ324" s="20"/>
      <c r="CA324" s="20"/>
      <c r="CB324" s="20">
        <v>10877</v>
      </c>
      <c r="CC324" s="20">
        <v>2554</v>
      </c>
      <c r="CD324" s="20">
        <v>22178</v>
      </c>
      <c r="CE324" s="20">
        <v>1622</v>
      </c>
      <c r="CF324" s="20"/>
      <c r="CG324" s="20"/>
      <c r="CH324" s="20"/>
      <c r="CI324" s="20"/>
      <c r="CJ324" s="20">
        <v>6291</v>
      </c>
      <c r="CK324" s="20">
        <v>1543</v>
      </c>
      <c r="CL324" s="20">
        <v>165174</v>
      </c>
      <c r="CM324" s="20">
        <v>15730</v>
      </c>
      <c r="CN324" s="20"/>
      <c r="CO324" s="20"/>
      <c r="CP324" s="20"/>
      <c r="CQ324" s="20"/>
      <c r="CR324" s="20">
        <v>63478</v>
      </c>
      <c r="CS324" s="20">
        <v>14432</v>
      </c>
    </row>
    <row r="325" spans="1:97" x14ac:dyDescent="0.35">
      <c r="A325" s="14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20">
        <v>7.0000000000000007E-2</v>
      </c>
      <c r="BL325" s="20">
        <v>0.09</v>
      </c>
      <c r="BM325" s="20">
        <v>0.06</v>
      </c>
      <c r="BN325" s="20">
        <v>3689952</v>
      </c>
      <c r="BO325" s="20">
        <v>348334</v>
      </c>
      <c r="BP325" s="20"/>
      <c r="BQ325" s="20"/>
      <c r="BR325" s="20"/>
      <c r="BS325" s="20"/>
      <c r="BT325" s="20">
        <v>1485685</v>
      </c>
      <c r="BU325" s="20">
        <v>322512</v>
      </c>
      <c r="BV325" s="20">
        <v>28756</v>
      </c>
      <c r="BW325" s="20">
        <v>2676</v>
      </c>
      <c r="BX325" s="20"/>
      <c r="BY325" s="20"/>
      <c r="BZ325" s="20"/>
      <c r="CA325" s="20"/>
      <c r="CB325" s="20">
        <v>10923</v>
      </c>
      <c r="CC325" s="20">
        <v>2559</v>
      </c>
      <c r="CD325" s="20">
        <v>22404</v>
      </c>
      <c r="CE325" s="20">
        <v>1625</v>
      </c>
      <c r="CF325" s="20"/>
      <c r="CG325" s="20"/>
      <c r="CH325" s="20"/>
      <c r="CI325" s="20"/>
      <c r="CJ325" s="20">
        <v>6305</v>
      </c>
      <c r="CK325" s="20">
        <v>1546</v>
      </c>
      <c r="CL325" s="20">
        <v>166762</v>
      </c>
      <c r="CM325" s="20">
        <v>15768</v>
      </c>
      <c r="CN325" s="20"/>
      <c r="CO325" s="20"/>
      <c r="CP325" s="20"/>
      <c r="CQ325" s="20"/>
      <c r="CR325" s="20">
        <v>63679</v>
      </c>
      <c r="CS325" s="20">
        <v>14473</v>
      </c>
    </row>
    <row r="326" spans="1:97" x14ac:dyDescent="0.35">
      <c r="A326" s="14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20">
        <v>7.0000000000000007E-2</v>
      </c>
      <c r="BL326" s="20">
        <v>0.08</v>
      </c>
      <c r="BM326" s="20">
        <v>0.06</v>
      </c>
      <c r="BN326" s="20">
        <v>3709565</v>
      </c>
      <c r="BO326" s="20">
        <v>349205</v>
      </c>
      <c r="BP326" s="20"/>
      <c r="BQ326" s="20"/>
      <c r="BR326" s="20"/>
      <c r="BS326" s="20"/>
      <c r="BT326" s="20">
        <v>1489077</v>
      </c>
      <c r="BU326" s="20">
        <v>323301</v>
      </c>
      <c r="BV326" s="20">
        <v>28915</v>
      </c>
      <c r="BW326" s="20">
        <v>2682</v>
      </c>
      <c r="BX326" s="20"/>
      <c r="BY326" s="20"/>
      <c r="BZ326" s="20"/>
      <c r="CA326" s="20"/>
      <c r="CB326" s="20">
        <v>10952</v>
      </c>
      <c r="CC326" s="20">
        <v>2565</v>
      </c>
      <c r="CD326" s="20">
        <v>22494</v>
      </c>
      <c r="CE326" s="20">
        <v>1628</v>
      </c>
      <c r="CF326" s="20"/>
      <c r="CG326" s="20"/>
      <c r="CH326" s="20"/>
      <c r="CI326" s="20"/>
      <c r="CJ326" s="20">
        <v>6316</v>
      </c>
      <c r="CK326" s="20">
        <v>1550</v>
      </c>
      <c r="CL326" s="20">
        <v>167626</v>
      </c>
      <c r="CM326" s="20">
        <v>15804</v>
      </c>
      <c r="CN326" s="20"/>
      <c r="CO326" s="20"/>
      <c r="CP326" s="20"/>
      <c r="CQ326" s="20"/>
      <c r="CR326" s="20">
        <v>63803</v>
      </c>
      <c r="CS326" s="20">
        <v>14504</v>
      </c>
    </row>
    <row r="327" spans="1:97" x14ac:dyDescent="0.35">
      <c r="A327" s="14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20">
        <v>7.0000000000000007E-2</v>
      </c>
      <c r="BL327" s="20">
        <v>0.08</v>
      </c>
      <c r="BM327" s="20">
        <v>0.05</v>
      </c>
      <c r="BN327" s="20">
        <v>3726045</v>
      </c>
      <c r="BO327" s="20">
        <v>349798</v>
      </c>
      <c r="BP327" s="20"/>
      <c r="BQ327" s="20"/>
      <c r="BR327" s="20"/>
      <c r="BS327" s="20"/>
      <c r="BT327" s="20">
        <v>1491722</v>
      </c>
      <c r="BU327" s="20">
        <v>323872</v>
      </c>
      <c r="BV327" s="20">
        <v>29035</v>
      </c>
      <c r="BW327" s="20">
        <v>2685</v>
      </c>
      <c r="BX327" s="20"/>
      <c r="BY327" s="20"/>
      <c r="BZ327" s="20"/>
      <c r="CA327" s="20"/>
      <c r="CB327" s="20">
        <v>10967</v>
      </c>
      <c r="CC327" s="20">
        <v>2572</v>
      </c>
      <c r="CD327" s="20">
        <v>22622</v>
      </c>
      <c r="CE327" s="20">
        <v>1633</v>
      </c>
      <c r="CF327" s="20"/>
      <c r="CG327" s="20"/>
      <c r="CH327" s="20"/>
      <c r="CI327" s="20"/>
      <c r="CJ327" s="20">
        <v>6327</v>
      </c>
      <c r="CK327" s="20">
        <v>1551</v>
      </c>
      <c r="CL327" s="20">
        <v>168827</v>
      </c>
      <c r="CM327" s="20">
        <v>15831</v>
      </c>
      <c r="CN327" s="20"/>
      <c r="CO327" s="20"/>
      <c r="CP327" s="20"/>
      <c r="CQ327" s="20"/>
      <c r="CR327" s="20">
        <v>63898</v>
      </c>
      <c r="CS327" s="20">
        <v>14517</v>
      </c>
    </row>
    <row r="328" spans="1:97" x14ac:dyDescent="0.35">
      <c r="A328" s="14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20">
        <v>7.0000000000000007E-2</v>
      </c>
      <c r="BL328" s="20">
        <v>0.08</v>
      </c>
      <c r="BM328" s="20">
        <v>0.05</v>
      </c>
      <c r="BN328" s="20">
        <v>3734427</v>
      </c>
      <c r="BO328" s="20">
        <v>350402</v>
      </c>
      <c r="BP328" s="20"/>
      <c r="BQ328" s="20"/>
      <c r="BR328" s="20"/>
      <c r="BS328" s="20"/>
      <c r="BT328" s="20">
        <v>1493897</v>
      </c>
      <c r="BU328" s="20">
        <v>324403</v>
      </c>
      <c r="BV328" s="20">
        <v>29064</v>
      </c>
      <c r="BW328" s="20">
        <v>2688</v>
      </c>
      <c r="BX328" s="20"/>
      <c r="BY328" s="20"/>
      <c r="BZ328" s="20"/>
      <c r="CA328" s="20"/>
      <c r="CB328" s="20">
        <v>10976</v>
      </c>
      <c r="CC328" s="20">
        <v>2573</v>
      </c>
      <c r="CD328" s="20">
        <v>22660</v>
      </c>
      <c r="CE328" s="20">
        <v>1632</v>
      </c>
      <c r="CF328" s="20"/>
      <c r="CG328" s="20"/>
      <c r="CH328" s="20"/>
      <c r="CI328" s="20"/>
      <c r="CJ328" s="20">
        <v>6333</v>
      </c>
      <c r="CK328" s="20">
        <v>1551</v>
      </c>
      <c r="CL328" s="20">
        <v>169172</v>
      </c>
      <c r="CM328" s="20">
        <v>15862</v>
      </c>
      <c r="CN328" s="20"/>
      <c r="CO328" s="20"/>
      <c r="CP328" s="20"/>
      <c r="CQ328" s="20"/>
      <c r="CR328" s="20">
        <v>64006</v>
      </c>
      <c r="CS328" s="20">
        <v>14550</v>
      </c>
    </row>
    <row r="329" spans="1:97" x14ac:dyDescent="0.35">
      <c r="A329" s="14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20">
        <v>7.0000000000000007E-2</v>
      </c>
      <c r="BL329" s="20">
        <v>0.08</v>
      </c>
      <c r="BM329" s="20">
        <v>0.05</v>
      </c>
      <c r="BN329" s="20">
        <v>3739369</v>
      </c>
      <c r="BO329" s="20">
        <v>350676</v>
      </c>
      <c r="BP329" s="20"/>
      <c r="BQ329" s="20"/>
      <c r="BR329" s="20"/>
      <c r="BS329" s="20"/>
      <c r="BT329" s="20">
        <v>1495202</v>
      </c>
      <c r="BU329" s="20">
        <v>324664</v>
      </c>
      <c r="BV329" s="20">
        <v>29087</v>
      </c>
      <c r="BW329" s="20">
        <v>2689</v>
      </c>
      <c r="BX329" s="20"/>
      <c r="BY329" s="20"/>
      <c r="BZ329" s="20"/>
      <c r="CA329" s="20"/>
      <c r="CB329" s="20">
        <v>10980</v>
      </c>
      <c r="CC329" s="20">
        <v>2575</v>
      </c>
      <c r="CD329" s="20">
        <v>22682</v>
      </c>
      <c r="CE329" s="20">
        <v>1632</v>
      </c>
      <c r="CF329" s="20"/>
      <c r="CG329" s="20"/>
      <c r="CH329" s="20"/>
      <c r="CI329" s="20"/>
      <c r="CJ329" s="20">
        <v>6339</v>
      </c>
      <c r="CK329" s="20">
        <v>1551</v>
      </c>
      <c r="CL329" s="20">
        <v>169403</v>
      </c>
      <c r="CM329" s="20">
        <v>15864</v>
      </c>
      <c r="CN329" s="20"/>
      <c r="CO329" s="20"/>
      <c r="CP329" s="20"/>
      <c r="CQ329" s="20"/>
      <c r="CR329" s="20">
        <v>64042</v>
      </c>
      <c r="CS329" s="20">
        <v>14556</v>
      </c>
    </row>
    <row r="330" spans="1:97" x14ac:dyDescent="0.35">
      <c r="A330" s="14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20">
        <v>7.0000000000000007E-2</v>
      </c>
      <c r="BL330" s="20">
        <v>7.0000000000000007E-2</v>
      </c>
      <c r="BM330" s="20">
        <v>0.05</v>
      </c>
      <c r="BN330" s="20">
        <v>3758434</v>
      </c>
      <c r="BO330" s="20">
        <v>351464</v>
      </c>
      <c r="BP330" s="20"/>
      <c r="BQ330" s="20"/>
      <c r="BR330" s="20"/>
      <c r="BS330" s="20"/>
      <c r="BT330" s="20">
        <v>1498121</v>
      </c>
      <c r="BU330" s="20">
        <v>325376</v>
      </c>
      <c r="BV330" s="20">
        <v>29279</v>
      </c>
      <c r="BW330" s="20">
        <v>2701</v>
      </c>
      <c r="BX330" s="20"/>
      <c r="BY330" s="20"/>
      <c r="BZ330" s="20"/>
      <c r="CA330" s="20"/>
      <c r="CB330" s="20">
        <v>11009</v>
      </c>
      <c r="CC330" s="20">
        <v>2582</v>
      </c>
      <c r="CD330" s="20">
        <v>22835</v>
      </c>
      <c r="CE330" s="20">
        <v>1634</v>
      </c>
      <c r="CF330" s="20"/>
      <c r="CG330" s="20"/>
      <c r="CH330" s="20"/>
      <c r="CI330" s="20"/>
      <c r="CJ330" s="20">
        <v>6355</v>
      </c>
      <c r="CK330" s="20">
        <v>1555</v>
      </c>
      <c r="CL330" s="20">
        <v>170474</v>
      </c>
      <c r="CM330" s="20">
        <v>15880</v>
      </c>
      <c r="CN330" s="20"/>
      <c r="CO330" s="20"/>
      <c r="CP330" s="20"/>
      <c r="CQ330" s="20"/>
      <c r="CR330" s="20">
        <v>64158</v>
      </c>
      <c r="CS330" s="20">
        <v>14570</v>
      </c>
    </row>
    <row r="331" spans="1:97" x14ac:dyDescent="0.35">
      <c r="A331" s="14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20">
        <v>0.08</v>
      </c>
      <c r="BL331" s="20">
        <v>7.0000000000000007E-2</v>
      </c>
      <c r="BM331" s="20">
        <v>0.05</v>
      </c>
      <c r="BN331" s="20">
        <v>3778548</v>
      </c>
      <c r="BO331" s="20">
        <v>352602</v>
      </c>
      <c r="BP331" s="20"/>
      <c r="BQ331" s="20"/>
      <c r="BR331" s="20"/>
      <c r="BS331" s="20"/>
      <c r="BT331" s="20">
        <v>1501787</v>
      </c>
      <c r="BU331" s="20">
        <v>326414</v>
      </c>
      <c r="BV331" s="20">
        <v>29366</v>
      </c>
      <c r="BW331" s="20">
        <v>2710</v>
      </c>
      <c r="BX331" s="20"/>
      <c r="BY331" s="20"/>
      <c r="BZ331" s="20"/>
      <c r="CA331" s="20"/>
      <c r="CB331" s="20">
        <v>11027</v>
      </c>
      <c r="CC331" s="20">
        <v>2592</v>
      </c>
      <c r="CD331" s="20">
        <v>22976</v>
      </c>
      <c r="CE331" s="20">
        <v>1638</v>
      </c>
      <c r="CF331" s="20"/>
      <c r="CG331" s="20"/>
      <c r="CH331" s="20"/>
      <c r="CI331" s="20"/>
      <c r="CJ331" s="20">
        <v>6377</v>
      </c>
      <c r="CK331" s="20">
        <v>1557</v>
      </c>
      <c r="CL331" s="20">
        <v>171490</v>
      </c>
      <c r="CM331" s="20">
        <v>15919</v>
      </c>
      <c r="CN331" s="20"/>
      <c r="CO331" s="20"/>
      <c r="CP331" s="20"/>
      <c r="CQ331" s="20"/>
      <c r="CR331" s="20">
        <v>64293</v>
      </c>
      <c r="CS331" s="20">
        <v>14603</v>
      </c>
    </row>
    <row r="332" spans="1:97" x14ac:dyDescent="0.35">
      <c r="A332" s="14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20">
        <v>0.08</v>
      </c>
      <c r="BL332" s="20">
        <v>7.0000000000000007E-2</v>
      </c>
      <c r="BM332" s="20">
        <v>0.05</v>
      </c>
      <c r="BN332" s="20">
        <v>3797409</v>
      </c>
      <c r="BO332" s="20">
        <v>353520</v>
      </c>
      <c r="BP332" s="20"/>
      <c r="BQ332" s="20"/>
      <c r="BR332" s="20"/>
      <c r="BS332" s="20"/>
      <c r="BT332" s="20">
        <v>1505497</v>
      </c>
      <c r="BU332" s="20">
        <v>327253</v>
      </c>
      <c r="BV332" s="20">
        <v>29500</v>
      </c>
      <c r="BW332" s="20">
        <v>2718</v>
      </c>
      <c r="BX332" s="20"/>
      <c r="BY332" s="20"/>
      <c r="BZ332" s="20"/>
      <c r="CA332" s="20"/>
      <c r="CB332" s="20">
        <v>11054</v>
      </c>
      <c r="CC332" s="20">
        <v>2597</v>
      </c>
      <c r="CD332" s="20">
        <v>23088</v>
      </c>
      <c r="CE332" s="20">
        <v>1637</v>
      </c>
      <c r="CF332" s="20"/>
      <c r="CG332" s="20"/>
      <c r="CH332" s="20"/>
      <c r="CI332" s="20"/>
      <c r="CJ332" s="20">
        <v>6397</v>
      </c>
      <c r="CK332" s="20">
        <v>1558</v>
      </c>
      <c r="CL332" s="20">
        <v>172362</v>
      </c>
      <c r="CM332" s="20">
        <v>15950</v>
      </c>
      <c r="CN332" s="20"/>
      <c r="CO332" s="20"/>
      <c r="CP332" s="20"/>
      <c r="CQ332" s="20"/>
      <c r="CR332" s="20">
        <v>64445</v>
      </c>
      <c r="CS332" s="20">
        <v>14634</v>
      </c>
    </row>
    <row r="333" spans="1:97" x14ac:dyDescent="0.35">
      <c r="A333" s="14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20">
        <v>7.0000000000000007E-2</v>
      </c>
      <c r="BL333" s="20">
        <v>0.06</v>
      </c>
      <c r="BM333" s="20">
        <v>0.05</v>
      </c>
      <c r="BN333" s="20">
        <v>3817674</v>
      </c>
      <c r="BO333" s="20">
        <v>354338</v>
      </c>
      <c r="BP333" s="20"/>
      <c r="BQ333" s="20"/>
      <c r="BR333" s="20"/>
      <c r="BS333" s="20"/>
      <c r="BT333" s="20">
        <v>1508871</v>
      </c>
      <c r="BU333" s="20">
        <v>327991</v>
      </c>
      <c r="BV333" s="20">
        <v>29783</v>
      </c>
      <c r="BW333" s="20">
        <v>2720</v>
      </c>
      <c r="BX333" s="20"/>
      <c r="BY333" s="20"/>
      <c r="BZ333" s="20"/>
      <c r="CA333" s="20"/>
      <c r="CB333" s="20">
        <v>11084</v>
      </c>
      <c r="CC333" s="20">
        <v>2602</v>
      </c>
      <c r="CD333" s="20">
        <v>23239</v>
      </c>
      <c r="CE333" s="20">
        <v>1642</v>
      </c>
      <c r="CF333" s="20"/>
      <c r="CG333" s="20"/>
      <c r="CH333" s="20"/>
      <c r="CI333" s="20"/>
      <c r="CJ333" s="20">
        <v>6410</v>
      </c>
      <c r="CK333" s="20">
        <v>1561</v>
      </c>
      <c r="CL333" s="20">
        <v>172965</v>
      </c>
      <c r="CM333" s="20">
        <v>15979</v>
      </c>
      <c r="CN333" s="20"/>
      <c r="CO333" s="20"/>
      <c r="CP333" s="20"/>
      <c r="CQ333" s="20"/>
      <c r="CR333" s="20">
        <v>64540</v>
      </c>
      <c r="CS333" s="20">
        <v>14653</v>
      </c>
    </row>
    <row r="334" spans="1:97" x14ac:dyDescent="0.35">
      <c r="A334" s="14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20">
        <v>7.0000000000000007E-2</v>
      </c>
      <c r="BL334" s="20">
        <v>0.06</v>
      </c>
      <c r="BM334" s="20">
        <v>0.04</v>
      </c>
      <c r="BN334" s="20">
        <v>3833809</v>
      </c>
      <c r="BO334" s="20">
        <v>355048</v>
      </c>
      <c r="BP334" s="20"/>
      <c r="BQ334" s="20"/>
      <c r="BR334" s="20"/>
      <c r="BS334" s="20"/>
      <c r="BT334" s="20">
        <v>1511672</v>
      </c>
      <c r="BU334" s="20">
        <v>328642</v>
      </c>
      <c r="BV334" s="20">
        <v>29880</v>
      </c>
      <c r="BW334" s="20">
        <v>2731</v>
      </c>
      <c r="BX334" s="20"/>
      <c r="BY334" s="20"/>
      <c r="BZ334" s="20"/>
      <c r="CA334" s="20"/>
      <c r="CB334" s="20">
        <v>11104</v>
      </c>
      <c r="CC334" s="20">
        <v>2607</v>
      </c>
      <c r="CD334" s="20">
        <v>23352</v>
      </c>
      <c r="CE334" s="20">
        <v>1638</v>
      </c>
      <c r="CF334" s="20"/>
      <c r="CG334" s="20"/>
      <c r="CH334" s="20"/>
      <c r="CI334" s="20"/>
      <c r="CJ334" s="20">
        <v>6423</v>
      </c>
      <c r="CK334" s="20">
        <v>1561</v>
      </c>
      <c r="CL334" s="20">
        <v>173837</v>
      </c>
      <c r="CM334" s="20">
        <v>16000</v>
      </c>
      <c r="CN334" s="20"/>
      <c r="CO334" s="20"/>
      <c r="CP334" s="20"/>
      <c r="CQ334" s="20"/>
      <c r="CR334" s="20">
        <v>64663</v>
      </c>
      <c r="CS334" s="20">
        <v>14679</v>
      </c>
    </row>
    <row r="335" spans="1:97" x14ac:dyDescent="0.35">
      <c r="A335" s="14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20">
        <v>7.0000000000000007E-2</v>
      </c>
      <c r="BL335" s="20">
        <v>0.06</v>
      </c>
      <c r="BM335" s="20">
        <v>0.05</v>
      </c>
      <c r="BN335" s="20">
        <v>3840179</v>
      </c>
      <c r="BO335" s="20">
        <v>355547</v>
      </c>
      <c r="BP335" s="20"/>
      <c r="BQ335" s="20"/>
      <c r="BR335" s="20"/>
      <c r="BS335" s="20"/>
      <c r="BT335" s="20">
        <v>1513648</v>
      </c>
      <c r="BU335" s="20">
        <v>329096</v>
      </c>
      <c r="BV335" s="20">
        <v>29912</v>
      </c>
      <c r="BW335" s="20">
        <v>2727</v>
      </c>
      <c r="BX335" s="20"/>
      <c r="BY335" s="20"/>
      <c r="BZ335" s="20"/>
      <c r="CA335" s="20"/>
      <c r="CB335" s="20">
        <v>11114</v>
      </c>
      <c r="CC335" s="20">
        <v>2609</v>
      </c>
      <c r="CD335" s="20">
        <v>23371</v>
      </c>
      <c r="CE335" s="20">
        <v>1643</v>
      </c>
      <c r="CF335" s="20"/>
      <c r="CG335" s="20"/>
      <c r="CH335" s="20"/>
      <c r="CI335" s="20"/>
      <c r="CJ335" s="20">
        <v>6430</v>
      </c>
      <c r="CK335" s="20">
        <v>1562</v>
      </c>
      <c r="CL335" s="20">
        <v>174172</v>
      </c>
      <c r="CM335" s="20">
        <v>16024</v>
      </c>
      <c r="CN335" s="20"/>
      <c r="CO335" s="20"/>
      <c r="CP335" s="20"/>
      <c r="CQ335" s="20"/>
      <c r="CR335" s="20">
        <v>64724</v>
      </c>
      <c r="CS335" s="20">
        <v>14695</v>
      </c>
    </row>
    <row r="336" spans="1:97" x14ac:dyDescent="0.35">
      <c r="A336" s="14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20">
        <v>7.0000000000000007E-2</v>
      </c>
      <c r="BL336" s="20">
        <v>0.06</v>
      </c>
      <c r="BM336" s="20">
        <v>0.05</v>
      </c>
      <c r="BN336" s="20">
        <v>3844755</v>
      </c>
      <c r="BO336" s="20">
        <v>355757</v>
      </c>
      <c r="BP336" s="20"/>
      <c r="BQ336" s="20"/>
      <c r="BR336" s="20"/>
      <c r="BS336" s="20"/>
      <c r="BT336" s="20">
        <v>1514925</v>
      </c>
      <c r="BU336" s="20">
        <v>329297</v>
      </c>
      <c r="BV336" s="20">
        <v>29933</v>
      </c>
      <c r="BW336" s="20">
        <v>2729</v>
      </c>
      <c r="BX336" s="20"/>
      <c r="BY336" s="20"/>
      <c r="BZ336" s="20"/>
      <c r="CA336" s="20"/>
      <c r="CB336" s="20">
        <v>11117</v>
      </c>
      <c r="CC336" s="20">
        <v>2610</v>
      </c>
      <c r="CD336" s="20">
        <v>23397</v>
      </c>
      <c r="CE336" s="20">
        <v>1643</v>
      </c>
      <c r="CF336" s="20"/>
      <c r="CG336" s="20"/>
      <c r="CH336" s="20"/>
      <c r="CI336" s="20"/>
      <c r="CJ336" s="20">
        <v>6434</v>
      </c>
      <c r="CK336" s="20">
        <v>1562</v>
      </c>
      <c r="CL336" s="20">
        <v>174428</v>
      </c>
      <c r="CM336" s="20">
        <v>16027</v>
      </c>
      <c r="CN336" s="20"/>
      <c r="CO336" s="20"/>
      <c r="CP336" s="20"/>
      <c r="CQ336" s="20"/>
      <c r="CR336" s="20">
        <v>64763</v>
      </c>
      <c r="CS336" s="20">
        <v>14698</v>
      </c>
    </row>
    <row r="337" spans="1:97" x14ac:dyDescent="0.35">
      <c r="A337" s="14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20">
        <v>7.0000000000000007E-2</v>
      </c>
      <c r="BL337" s="20">
        <v>0.06</v>
      </c>
      <c r="BM337" s="20">
        <v>0.03</v>
      </c>
      <c r="BN337" s="20">
        <v>3880052</v>
      </c>
      <c r="BO337" s="20">
        <v>356320</v>
      </c>
      <c r="BP337" s="20"/>
      <c r="BQ337" s="20"/>
      <c r="BR337" s="20"/>
      <c r="BS337" s="20"/>
      <c r="BT337" s="20">
        <v>1525232</v>
      </c>
      <c r="BU337" s="20">
        <v>329808</v>
      </c>
      <c r="BV337" s="20">
        <v>30220</v>
      </c>
      <c r="BW337" s="20">
        <v>2734</v>
      </c>
      <c r="BX337" s="20"/>
      <c r="BY337" s="20"/>
      <c r="BZ337" s="20"/>
      <c r="CA337" s="20"/>
      <c r="CB337" s="20">
        <v>11179</v>
      </c>
      <c r="CC337" s="20">
        <v>2616</v>
      </c>
      <c r="CD337" s="20">
        <v>23736</v>
      </c>
      <c r="CE337" s="20">
        <v>1644</v>
      </c>
      <c r="CF337" s="20"/>
      <c r="CG337" s="20"/>
      <c r="CH337" s="20"/>
      <c r="CI337" s="20"/>
      <c r="CJ337" s="20">
        <v>6475</v>
      </c>
      <c r="CK337" s="20">
        <v>1563</v>
      </c>
      <c r="CL337" s="20">
        <v>176204</v>
      </c>
      <c r="CM337" s="20">
        <v>16042</v>
      </c>
      <c r="CN337" s="20"/>
      <c r="CO337" s="20"/>
      <c r="CP337" s="20"/>
      <c r="CQ337" s="20"/>
      <c r="CR337" s="20">
        <v>65075</v>
      </c>
      <c r="CS337" s="20">
        <v>14710</v>
      </c>
    </row>
    <row r="338" spans="1:97" x14ac:dyDescent="0.35">
      <c r="A338" s="14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20">
        <v>7.0000000000000007E-2</v>
      </c>
      <c r="BL338" s="20">
        <v>0.05</v>
      </c>
      <c r="BM338" s="20">
        <v>0.03</v>
      </c>
      <c r="BN338" s="20">
        <v>3898365</v>
      </c>
      <c r="BO338" s="20">
        <v>357027</v>
      </c>
      <c r="BP338" s="20"/>
      <c r="BQ338" s="20"/>
      <c r="BR338" s="20"/>
      <c r="BS338" s="20"/>
      <c r="BT338" s="20">
        <v>1528641</v>
      </c>
      <c r="BU338" s="20">
        <v>330430</v>
      </c>
      <c r="BV338" s="20">
        <v>30396</v>
      </c>
      <c r="BW338" s="20">
        <v>2741</v>
      </c>
      <c r="BX338" s="20"/>
      <c r="BY338" s="20"/>
      <c r="BZ338" s="20"/>
      <c r="CA338" s="20"/>
      <c r="CB338" s="20">
        <v>11216</v>
      </c>
      <c r="CC338" s="20">
        <v>2622</v>
      </c>
      <c r="CD338" s="20">
        <v>23934</v>
      </c>
      <c r="CE338" s="20">
        <v>1648</v>
      </c>
      <c r="CF338" s="20"/>
      <c r="CG338" s="20"/>
      <c r="CH338" s="20"/>
      <c r="CI338" s="20"/>
      <c r="CJ338" s="20">
        <v>6513</v>
      </c>
      <c r="CK338" s="20">
        <v>1565</v>
      </c>
      <c r="CL338" s="20">
        <v>177262</v>
      </c>
      <c r="CM338" s="20">
        <v>16060</v>
      </c>
      <c r="CN338" s="20"/>
      <c r="CO338" s="20"/>
      <c r="CP338" s="20"/>
      <c r="CQ338" s="20"/>
      <c r="CR338" s="20">
        <v>65233</v>
      </c>
      <c r="CS338" s="20">
        <v>14722</v>
      </c>
    </row>
    <row r="339" spans="1:97" x14ac:dyDescent="0.35">
      <c r="A339" s="14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20">
        <v>7.0000000000000007E-2</v>
      </c>
      <c r="BL339" s="20">
        <v>0.05</v>
      </c>
      <c r="BM339" s="20">
        <v>0.04</v>
      </c>
      <c r="BN339" s="20">
        <v>3913989</v>
      </c>
      <c r="BO339" s="20">
        <v>357727</v>
      </c>
      <c r="BP339" s="20"/>
      <c r="BQ339" s="20"/>
      <c r="BR339" s="20"/>
      <c r="BS339" s="20"/>
      <c r="BT339" s="20">
        <v>1531595</v>
      </c>
      <c r="BU339" s="20">
        <v>331036</v>
      </c>
      <c r="BV339" s="20">
        <v>30590</v>
      </c>
      <c r="BW339" s="20">
        <v>2748</v>
      </c>
      <c r="BX339" s="20"/>
      <c r="BY339" s="20"/>
      <c r="BZ339" s="20"/>
      <c r="CA339" s="20"/>
      <c r="CB339" s="20">
        <v>11241</v>
      </c>
      <c r="CC339" s="20">
        <v>2628</v>
      </c>
      <c r="CD339" s="20">
        <v>24039</v>
      </c>
      <c r="CE339" s="20">
        <v>1652</v>
      </c>
      <c r="CF339" s="20"/>
      <c r="CG339" s="20"/>
      <c r="CH339" s="20"/>
      <c r="CI339" s="20"/>
      <c r="CJ339" s="20">
        <v>6537</v>
      </c>
      <c r="CK339" s="20">
        <v>1570</v>
      </c>
      <c r="CL339" s="20">
        <v>177900</v>
      </c>
      <c r="CM339" s="20">
        <v>16067</v>
      </c>
      <c r="CN339" s="20"/>
      <c r="CO339" s="20"/>
      <c r="CP339" s="20"/>
      <c r="CQ339" s="20"/>
      <c r="CR339" s="20">
        <v>65335</v>
      </c>
      <c r="CS339" s="20">
        <v>14733</v>
      </c>
    </row>
    <row r="340" spans="1:97" x14ac:dyDescent="0.35">
      <c r="A340" s="14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20">
        <v>0.06</v>
      </c>
      <c r="BL340" s="20">
        <v>0.05</v>
      </c>
      <c r="BM340" s="20">
        <v>0.03</v>
      </c>
      <c r="BN340" s="20">
        <v>3932143</v>
      </c>
      <c r="BO340" s="20">
        <v>358351</v>
      </c>
      <c r="BP340" s="20"/>
      <c r="BQ340" s="20"/>
      <c r="BR340" s="20"/>
      <c r="BS340" s="20"/>
      <c r="BT340" s="20">
        <v>1534374</v>
      </c>
      <c r="BU340" s="20">
        <v>331623</v>
      </c>
      <c r="BV340" s="20">
        <v>30758</v>
      </c>
      <c r="BW340" s="20">
        <v>2750</v>
      </c>
      <c r="BX340" s="20"/>
      <c r="BY340" s="20"/>
      <c r="BZ340" s="20"/>
      <c r="CA340" s="20"/>
      <c r="CB340" s="20">
        <v>11255</v>
      </c>
      <c r="CC340" s="20">
        <v>2629</v>
      </c>
      <c r="CD340" s="20">
        <v>24145</v>
      </c>
      <c r="CE340" s="20">
        <v>1650</v>
      </c>
      <c r="CF340" s="20"/>
      <c r="CG340" s="20"/>
      <c r="CH340" s="20"/>
      <c r="CI340" s="20"/>
      <c r="CJ340" s="20">
        <v>6545</v>
      </c>
      <c r="CK340" s="20">
        <v>1570</v>
      </c>
      <c r="CL340" s="20">
        <v>178529</v>
      </c>
      <c r="CM340" s="20">
        <v>16087</v>
      </c>
      <c r="CN340" s="20"/>
      <c r="CO340" s="20"/>
      <c r="CP340" s="20"/>
      <c r="CQ340" s="20"/>
      <c r="CR340" s="20">
        <v>65405</v>
      </c>
      <c r="CS340" s="20">
        <v>14753</v>
      </c>
    </row>
    <row r="341" spans="1:97" x14ac:dyDescent="0.35">
      <c r="A341" s="14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20">
        <v>3946431</v>
      </c>
      <c r="BO341" s="20">
        <v>358949</v>
      </c>
      <c r="BP341" s="20">
        <v>1300793</v>
      </c>
      <c r="BQ341" s="20">
        <v>235716</v>
      </c>
      <c r="BR341" s="20">
        <v>276947</v>
      </c>
      <c r="BS341" s="20">
        <v>55236</v>
      </c>
      <c r="BT341" s="21">
        <f t="shared" ref="BT341:BT372" si="2766">SUM(BP341:BQ341)</f>
        <v>1536509</v>
      </c>
      <c r="BU341" s="21">
        <f t="shared" ref="BU341:BU479" si="2767">SUM(BR341:BS341)</f>
        <v>332183</v>
      </c>
      <c r="BV341" s="20">
        <v>30869</v>
      </c>
      <c r="BW341" s="20">
        <v>2750</v>
      </c>
      <c r="BX341" s="20">
        <v>8750</v>
      </c>
      <c r="BY341" s="20">
        <v>2530</v>
      </c>
      <c r="BZ341" s="20">
        <v>2039</v>
      </c>
      <c r="CA341" s="20">
        <v>590</v>
      </c>
      <c r="CB341" s="21">
        <f t="shared" ref="CB341:CB372" si="2768">SUM(BX341:BY341)</f>
        <v>11280</v>
      </c>
      <c r="CC341" s="21">
        <f t="shared" ref="CC341:CC479" si="2769">SUM(BZ341:CA341)</f>
        <v>2629</v>
      </c>
      <c r="CD341" s="20">
        <v>24285</v>
      </c>
      <c r="CE341" s="20">
        <v>1654</v>
      </c>
      <c r="CF341" s="20">
        <v>4923</v>
      </c>
      <c r="CG341" s="20">
        <v>1634</v>
      </c>
      <c r="CH341" s="20">
        <v>1133</v>
      </c>
      <c r="CI341" s="20">
        <v>437</v>
      </c>
      <c r="CJ341" s="21">
        <f t="shared" ref="CJ341:CJ372" si="2770">SUM(CF341:CG341)</f>
        <v>6557</v>
      </c>
      <c r="CK341" s="21">
        <f t="shared" ref="CK341:CK479" si="2771">SUM(CH341:CI341)</f>
        <v>1570</v>
      </c>
      <c r="CL341" s="20">
        <v>179180</v>
      </c>
      <c r="CM341" s="20">
        <v>16106</v>
      </c>
      <c r="CN341" s="20">
        <v>60928</v>
      </c>
      <c r="CO341" s="20">
        <v>4581</v>
      </c>
      <c r="CP341" s="20">
        <v>14013</v>
      </c>
      <c r="CQ341" s="20">
        <v>755</v>
      </c>
      <c r="CR341" s="21">
        <f t="shared" ref="CR341:CR372" si="2772">SUM(CN341:CO341)</f>
        <v>65509</v>
      </c>
      <c r="CS341" s="21">
        <f t="shared" ref="CS341:CS411" si="2773">SUM(CP341:CQ341)</f>
        <v>14768</v>
      </c>
    </row>
    <row r="342" spans="1:97" x14ac:dyDescent="0.35">
      <c r="A342" s="14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20">
        <v>3953107</v>
      </c>
      <c r="BO342" s="20">
        <v>359397</v>
      </c>
      <c r="BP342" s="21">
        <v>1302281</v>
      </c>
      <c r="BQ342" s="21">
        <v>236185</v>
      </c>
      <c r="BR342" s="21">
        <v>277229</v>
      </c>
      <c r="BS342" s="21">
        <v>55345</v>
      </c>
      <c r="BT342" s="21">
        <f t="shared" si="2766"/>
        <v>1538466</v>
      </c>
      <c r="BU342" s="21">
        <f t="shared" si="2767"/>
        <v>332574</v>
      </c>
      <c r="BV342" s="20">
        <v>30898</v>
      </c>
      <c r="BW342" s="20">
        <v>2750</v>
      </c>
      <c r="BX342" s="21">
        <v>8758</v>
      </c>
      <c r="BY342" s="21">
        <v>2529</v>
      </c>
      <c r="BZ342" s="21">
        <v>2039</v>
      </c>
      <c r="CA342" s="21">
        <v>590</v>
      </c>
      <c r="CB342" s="21">
        <f t="shared" si="2768"/>
        <v>11287</v>
      </c>
      <c r="CC342" s="21">
        <f t="shared" si="2769"/>
        <v>2629</v>
      </c>
      <c r="CD342" s="20">
        <v>24310</v>
      </c>
      <c r="CE342" s="20">
        <v>1653</v>
      </c>
      <c r="CF342" s="21">
        <v>4927</v>
      </c>
      <c r="CG342" s="21">
        <v>1635</v>
      </c>
      <c r="CH342" s="21">
        <v>1134</v>
      </c>
      <c r="CI342" s="21">
        <v>437</v>
      </c>
      <c r="CJ342" s="21">
        <f t="shared" si="2770"/>
        <v>6562</v>
      </c>
      <c r="CK342" s="21">
        <f t="shared" si="2771"/>
        <v>1571</v>
      </c>
      <c r="CL342" s="20">
        <v>179566</v>
      </c>
      <c r="CM342" s="20">
        <v>16119</v>
      </c>
      <c r="CN342" s="21">
        <v>60996</v>
      </c>
      <c r="CO342" s="21">
        <v>4578</v>
      </c>
      <c r="CP342" s="21">
        <v>14022</v>
      </c>
      <c r="CQ342" s="21">
        <v>756</v>
      </c>
      <c r="CR342" s="21">
        <f t="shared" si="2772"/>
        <v>65574</v>
      </c>
      <c r="CS342" s="21">
        <f t="shared" si="2773"/>
        <v>14778</v>
      </c>
    </row>
    <row r="343" spans="1:97" x14ac:dyDescent="0.35">
      <c r="A343" s="14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20">
        <v>3953107</v>
      </c>
      <c r="BO343" s="20">
        <v>359397</v>
      </c>
      <c r="BP343" s="21">
        <v>1302281</v>
      </c>
      <c r="BQ343" s="21">
        <v>236185</v>
      </c>
      <c r="BR343" s="21">
        <v>277229</v>
      </c>
      <c r="BS343" s="21">
        <v>55345</v>
      </c>
      <c r="BT343" s="21">
        <f t="shared" si="2766"/>
        <v>1538466</v>
      </c>
      <c r="BU343" s="21">
        <f t="shared" si="2767"/>
        <v>332574</v>
      </c>
      <c r="BV343" s="20">
        <v>30925</v>
      </c>
      <c r="BW343" s="20">
        <v>2749</v>
      </c>
      <c r="BX343" s="21">
        <v>8764</v>
      </c>
      <c r="BY343" s="21">
        <v>2527</v>
      </c>
      <c r="BZ343" s="21">
        <v>2040</v>
      </c>
      <c r="CA343" s="21">
        <v>590</v>
      </c>
      <c r="CB343" s="21">
        <f t="shared" si="2768"/>
        <v>11291</v>
      </c>
      <c r="CC343" s="21">
        <f t="shared" si="2769"/>
        <v>2630</v>
      </c>
      <c r="CD343" s="20">
        <v>24335</v>
      </c>
      <c r="CE343" s="20">
        <v>1655</v>
      </c>
      <c r="CF343" s="21">
        <v>4932</v>
      </c>
      <c r="CG343" s="21">
        <v>1635</v>
      </c>
      <c r="CH343" s="21">
        <v>1134</v>
      </c>
      <c r="CI343" s="21">
        <v>437</v>
      </c>
      <c r="CJ343" s="21">
        <f t="shared" si="2770"/>
        <v>6567</v>
      </c>
      <c r="CK343" s="21">
        <f t="shared" si="2771"/>
        <v>1571</v>
      </c>
      <c r="CL343" s="20">
        <v>179751</v>
      </c>
      <c r="CM343" s="20">
        <v>16120</v>
      </c>
      <c r="CN343" s="21">
        <v>61022</v>
      </c>
      <c r="CO343" s="21">
        <v>4581</v>
      </c>
      <c r="CP343" s="21">
        <v>14025</v>
      </c>
      <c r="CQ343" s="21">
        <v>756</v>
      </c>
      <c r="CR343" s="21">
        <f t="shared" si="2772"/>
        <v>65603</v>
      </c>
      <c r="CS343" s="21">
        <f t="shared" si="2773"/>
        <v>14781</v>
      </c>
    </row>
    <row r="344" spans="1:97" x14ac:dyDescent="0.35">
      <c r="A344" s="14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20">
        <v>3975909</v>
      </c>
      <c r="BO344" s="20">
        <v>360274</v>
      </c>
      <c r="BP344" s="20">
        <v>1305283</v>
      </c>
      <c r="BQ344" s="20">
        <v>237496</v>
      </c>
      <c r="BR344" s="20">
        <v>277778</v>
      </c>
      <c r="BS344" s="20">
        <v>55595</v>
      </c>
      <c r="BT344" s="21">
        <f t="shared" si="2766"/>
        <v>1542779</v>
      </c>
      <c r="BU344" s="21">
        <f t="shared" si="2767"/>
        <v>333373</v>
      </c>
      <c r="BV344" s="20">
        <v>31148</v>
      </c>
      <c r="BW344" s="20">
        <v>2755</v>
      </c>
      <c r="BX344" s="20">
        <v>8776</v>
      </c>
      <c r="BY344" s="20">
        <v>2553</v>
      </c>
      <c r="BZ344" s="20">
        <v>2040</v>
      </c>
      <c r="CA344" s="20">
        <v>592</v>
      </c>
      <c r="CB344" s="21">
        <f t="shared" si="2768"/>
        <v>11329</v>
      </c>
      <c r="CC344" s="21">
        <f t="shared" si="2769"/>
        <v>2632</v>
      </c>
      <c r="CD344" s="20">
        <v>24439</v>
      </c>
      <c r="CE344" s="20">
        <v>1653</v>
      </c>
      <c r="CF344" s="20">
        <v>4945</v>
      </c>
      <c r="CG344" s="20">
        <v>1644</v>
      </c>
      <c r="CH344" s="20">
        <v>1135</v>
      </c>
      <c r="CI344" s="20">
        <v>437</v>
      </c>
      <c r="CJ344" s="21">
        <f t="shared" si="2770"/>
        <v>6589</v>
      </c>
      <c r="CK344" s="21">
        <f t="shared" si="2771"/>
        <v>1572</v>
      </c>
      <c r="CL344" s="20">
        <v>180493</v>
      </c>
      <c r="CM344" s="20">
        <v>16140</v>
      </c>
      <c r="CN344" s="20">
        <v>61120</v>
      </c>
      <c r="CO344" s="20">
        <v>4605</v>
      </c>
      <c r="CP344" s="20">
        <v>14041</v>
      </c>
      <c r="CQ344" s="20">
        <v>757</v>
      </c>
      <c r="CR344" s="21">
        <f t="shared" si="2772"/>
        <v>65725</v>
      </c>
      <c r="CS344" s="21">
        <f t="shared" si="2773"/>
        <v>14798</v>
      </c>
    </row>
    <row r="345" spans="1:97" x14ac:dyDescent="0.35">
      <c r="A345" s="14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20">
        <v>3994904</v>
      </c>
      <c r="BO345" s="20">
        <v>361074</v>
      </c>
      <c r="BP345" s="20">
        <v>1307740</v>
      </c>
      <c r="BQ345" s="20">
        <v>238675</v>
      </c>
      <c r="BR345" s="20">
        <v>278335</v>
      </c>
      <c r="BS345" s="20">
        <v>55771</v>
      </c>
      <c r="BT345" s="21">
        <f t="shared" si="2766"/>
        <v>1546415</v>
      </c>
      <c r="BU345" s="21">
        <f t="shared" si="2767"/>
        <v>334106</v>
      </c>
      <c r="BV345" s="20">
        <v>31346</v>
      </c>
      <c r="BW345" s="20">
        <v>2765</v>
      </c>
      <c r="BX345" s="20">
        <v>8768</v>
      </c>
      <c r="BY345" s="20">
        <v>2590</v>
      </c>
      <c r="BZ345" s="20">
        <v>2043</v>
      </c>
      <c r="CA345" s="20">
        <v>594</v>
      </c>
      <c r="CB345" s="21">
        <f t="shared" si="2768"/>
        <v>11358</v>
      </c>
      <c r="CC345" s="21">
        <f t="shared" si="2769"/>
        <v>2637</v>
      </c>
      <c r="CD345" s="20">
        <v>24614</v>
      </c>
      <c r="CE345" s="20">
        <v>1654</v>
      </c>
      <c r="CF345" s="20">
        <v>4947</v>
      </c>
      <c r="CG345" s="20">
        <v>1650</v>
      </c>
      <c r="CH345" s="20">
        <v>1135</v>
      </c>
      <c r="CI345" s="20">
        <v>437</v>
      </c>
      <c r="CJ345" s="21">
        <f t="shared" si="2770"/>
        <v>6597</v>
      </c>
      <c r="CK345" s="21">
        <f t="shared" si="2771"/>
        <v>1572</v>
      </c>
      <c r="CL345" s="20"/>
      <c r="CM345" s="20">
        <v>16161</v>
      </c>
      <c r="CN345" s="20">
        <v>61258</v>
      </c>
      <c r="CO345" s="20">
        <v>4604</v>
      </c>
      <c r="CP345" s="20">
        <v>14059</v>
      </c>
      <c r="CQ345" s="20">
        <v>758</v>
      </c>
      <c r="CR345" s="21">
        <f t="shared" si="2772"/>
        <v>65862</v>
      </c>
      <c r="CS345" s="21">
        <f t="shared" si="2773"/>
        <v>14817</v>
      </c>
    </row>
    <row r="346" spans="1:97" x14ac:dyDescent="0.35">
      <c r="A346" s="14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20">
        <v>4012548</v>
      </c>
      <c r="BO346" s="20">
        <v>361764</v>
      </c>
      <c r="BP346" s="20">
        <v>1310549</v>
      </c>
      <c r="BQ346" s="20">
        <v>239474</v>
      </c>
      <c r="BR346" s="20">
        <v>278817</v>
      </c>
      <c r="BS346" s="20">
        <v>55942</v>
      </c>
      <c r="BT346" s="21">
        <f t="shared" si="2766"/>
        <v>1550023</v>
      </c>
      <c r="BU346" s="21">
        <f t="shared" si="2767"/>
        <v>334759</v>
      </c>
      <c r="BV346" s="20">
        <v>31477</v>
      </c>
      <c r="BW346" s="20">
        <v>2765</v>
      </c>
      <c r="BX346" s="20">
        <v>8794</v>
      </c>
      <c r="BY346" s="20">
        <v>2597</v>
      </c>
      <c r="BZ346" s="20">
        <v>2046</v>
      </c>
      <c r="CA346" s="20">
        <v>595</v>
      </c>
      <c r="CB346" s="21">
        <f t="shared" si="2768"/>
        <v>11391</v>
      </c>
      <c r="CC346" s="21">
        <f t="shared" si="2769"/>
        <v>2641</v>
      </c>
      <c r="CD346" s="20">
        <v>24710</v>
      </c>
      <c r="CE346" s="20">
        <v>1659</v>
      </c>
      <c r="CF346" s="20">
        <v>4952</v>
      </c>
      <c r="CG346" s="20">
        <v>1657</v>
      </c>
      <c r="CH346" s="20">
        <v>1137</v>
      </c>
      <c r="CI346" s="20">
        <v>438</v>
      </c>
      <c r="CJ346" s="21">
        <f t="shared" si="2770"/>
        <v>6609</v>
      </c>
      <c r="CK346" s="21">
        <f t="shared" si="2771"/>
        <v>1575</v>
      </c>
      <c r="CL346" s="20"/>
      <c r="CM346" s="20">
        <v>16188</v>
      </c>
      <c r="CN346" s="20">
        <v>61483</v>
      </c>
      <c r="CO346" s="20">
        <v>4530</v>
      </c>
      <c r="CP346" s="20">
        <v>14081</v>
      </c>
      <c r="CQ346" s="20">
        <v>757</v>
      </c>
      <c r="CR346" s="21">
        <f t="shared" si="2772"/>
        <v>66013</v>
      </c>
      <c r="CS346" s="21">
        <f t="shared" si="2773"/>
        <v>14838</v>
      </c>
    </row>
    <row r="347" spans="1:97" x14ac:dyDescent="0.35">
      <c r="A347" s="14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20">
        <v>4028874</v>
      </c>
      <c r="BO347" s="20">
        <v>362491</v>
      </c>
      <c r="BP347" s="20">
        <v>1312415</v>
      </c>
      <c r="BQ347" s="20">
        <v>240612</v>
      </c>
      <c r="BR347" s="20">
        <v>279296</v>
      </c>
      <c r="BS347" s="20">
        <v>56108</v>
      </c>
      <c r="BT347" s="21">
        <f t="shared" si="2766"/>
        <v>1553027</v>
      </c>
      <c r="BU347" s="21">
        <f t="shared" si="2767"/>
        <v>335404</v>
      </c>
      <c r="BV347" s="20">
        <v>31607</v>
      </c>
      <c r="BW347" s="20">
        <v>2772</v>
      </c>
      <c r="BX347" s="20">
        <v>8809</v>
      </c>
      <c r="BY347" s="20">
        <v>2601</v>
      </c>
      <c r="BZ347" s="20">
        <v>2052</v>
      </c>
      <c r="CA347" s="20">
        <v>596</v>
      </c>
      <c r="CB347" s="21">
        <f t="shared" si="2768"/>
        <v>11410</v>
      </c>
      <c r="CC347" s="21">
        <f t="shared" si="2769"/>
        <v>2648</v>
      </c>
      <c r="CD347" s="20">
        <v>24786</v>
      </c>
      <c r="CE347" s="20">
        <v>1658</v>
      </c>
      <c r="CF347" s="20">
        <v>4951</v>
      </c>
      <c r="CG347" s="20">
        <v>1666</v>
      </c>
      <c r="CH347" s="20">
        <v>1138</v>
      </c>
      <c r="CI347" s="20">
        <v>438</v>
      </c>
      <c r="CJ347" s="21">
        <f t="shared" si="2770"/>
        <v>6617</v>
      </c>
      <c r="CK347" s="21">
        <f t="shared" si="2771"/>
        <v>1576</v>
      </c>
      <c r="CL347" s="20">
        <v>182927</v>
      </c>
      <c r="CM347" s="20">
        <v>16210</v>
      </c>
      <c r="CN347" s="20">
        <v>61574</v>
      </c>
      <c r="CO347" s="20">
        <v>4553</v>
      </c>
      <c r="CP347" s="20">
        <v>14097</v>
      </c>
      <c r="CQ347" s="20">
        <v>759</v>
      </c>
      <c r="CR347" s="21">
        <f t="shared" si="2772"/>
        <v>66127</v>
      </c>
      <c r="CS347" s="21">
        <f t="shared" si="2773"/>
        <v>14856</v>
      </c>
    </row>
    <row r="348" spans="1:97" x14ac:dyDescent="0.35">
      <c r="A348" s="14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20">
        <v>4042862</v>
      </c>
      <c r="BO348" s="20">
        <v>363077</v>
      </c>
      <c r="BP348" s="20">
        <v>1314203</v>
      </c>
      <c r="BQ348" s="20">
        <v>241608</v>
      </c>
      <c r="BR348" s="20">
        <v>279731</v>
      </c>
      <c r="BS348" s="20">
        <v>56233</v>
      </c>
      <c r="BT348" s="21">
        <f t="shared" si="2766"/>
        <v>1555811</v>
      </c>
      <c r="BU348" s="21">
        <f t="shared" si="2767"/>
        <v>335964</v>
      </c>
      <c r="BV348" s="20">
        <v>31995</v>
      </c>
      <c r="BW348" s="20">
        <v>2786</v>
      </c>
      <c r="BX348" s="20">
        <v>8776</v>
      </c>
      <c r="BY348" s="20">
        <v>2667</v>
      </c>
      <c r="BZ348" s="20">
        <v>2062</v>
      </c>
      <c r="CA348" s="20">
        <v>600</v>
      </c>
      <c r="CB348" s="21">
        <f t="shared" si="2768"/>
        <v>11443</v>
      </c>
      <c r="CC348" s="21">
        <f t="shared" si="2769"/>
        <v>2662</v>
      </c>
      <c r="CD348" s="20">
        <v>24921</v>
      </c>
      <c r="CE348" s="20">
        <v>1661</v>
      </c>
      <c r="CF348" s="20">
        <v>4956</v>
      </c>
      <c r="CG348" s="20">
        <v>1669</v>
      </c>
      <c r="CH348" s="20">
        <v>1138</v>
      </c>
      <c r="CI348" s="20">
        <v>438</v>
      </c>
      <c r="CJ348" s="21">
        <f t="shared" si="2770"/>
        <v>6625</v>
      </c>
      <c r="CK348" s="21">
        <f t="shared" si="2771"/>
        <v>1576</v>
      </c>
      <c r="CL348" s="20">
        <v>183427</v>
      </c>
      <c r="CM348" s="20">
        <v>16216</v>
      </c>
      <c r="CN348" s="20">
        <v>61640</v>
      </c>
      <c r="CO348" s="20">
        <v>4569</v>
      </c>
      <c r="CP348" s="20">
        <v>14105</v>
      </c>
      <c r="CQ348" s="20">
        <v>758</v>
      </c>
      <c r="CR348" s="21">
        <f t="shared" si="2772"/>
        <v>66209</v>
      </c>
      <c r="CS348" s="21">
        <f t="shared" si="2773"/>
        <v>14863</v>
      </c>
    </row>
    <row r="349" spans="1:97" x14ac:dyDescent="0.35">
      <c r="A349" s="14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20">
        <v>4049492</v>
      </c>
      <c r="BO349" s="20">
        <v>363467</v>
      </c>
      <c r="BP349" s="20">
        <v>1315987</v>
      </c>
      <c r="BQ349" s="20">
        <v>241914</v>
      </c>
      <c r="BR349" s="20">
        <v>280019</v>
      </c>
      <c r="BS349" s="20">
        <v>56291</v>
      </c>
      <c r="BT349" s="21">
        <f t="shared" si="2766"/>
        <v>1557901</v>
      </c>
      <c r="BU349" s="21">
        <f t="shared" si="2767"/>
        <v>336310</v>
      </c>
      <c r="BV349" s="20">
        <v>32036</v>
      </c>
      <c r="BW349" s="20">
        <v>2793</v>
      </c>
      <c r="BX349" s="20">
        <v>8788</v>
      </c>
      <c r="BY349" s="20">
        <v>2669</v>
      </c>
      <c r="BZ349" s="20">
        <v>2066</v>
      </c>
      <c r="CA349" s="20">
        <v>600</v>
      </c>
      <c r="CB349" s="21">
        <f t="shared" si="2768"/>
        <v>11457</v>
      </c>
      <c r="CC349" s="21">
        <f t="shared" si="2769"/>
        <v>2666</v>
      </c>
      <c r="CD349" s="20">
        <v>24981</v>
      </c>
      <c r="CE349" s="20">
        <v>1663</v>
      </c>
      <c r="CF349" s="20">
        <v>4965</v>
      </c>
      <c r="CG349" s="20">
        <v>1669</v>
      </c>
      <c r="CH349" s="20">
        <v>1140</v>
      </c>
      <c r="CI349" s="20">
        <v>438</v>
      </c>
      <c r="CJ349" s="21">
        <f t="shared" si="2770"/>
        <v>6634</v>
      </c>
      <c r="CK349" s="21">
        <f t="shared" si="2771"/>
        <v>1578</v>
      </c>
      <c r="CL349" s="20">
        <v>183707</v>
      </c>
      <c r="CM349" s="20">
        <v>16223</v>
      </c>
      <c r="CN349" s="20">
        <v>61679</v>
      </c>
      <c r="CO349" s="20">
        <v>4598</v>
      </c>
      <c r="CP349" s="20">
        <v>14114</v>
      </c>
      <c r="CQ349" s="20">
        <v>759</v>
      </c>
      <c r="CR349" s="21">
        <f t="shared" si="2772"/>
        <v>66277</v>
      </c>
      <c r="CS349" s="21">
        <f t="shared" si="2773"/>
        <v>14873</v>
      </c>
    </row>
    <row r="350" spans="1:97" x14ac:dyDescent="0.35">
      <c r="A350" s="14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20">
        <v>4054226</v>
      </c>
      <c r="BO350" s="20">
        <v>363670</v>
      </c>
      <c r="BP350" s="20">
        <v>1317257</v>
      </c>
      <c r="BQ350" s="20">
        <v>241923</v>
      </c>
      <c r="BR350" s="20">
        <v>280195</v>
      </c>
      <c r="BS350" s="20">
        <v>56309</v>
      </c>
      <c r="BT350" s="21">
        <f t="shared" si="2766"/>
        <v>1559180</v>
      </c>
      <c r="BU350" s="21">
        <f t="shared" si="2767"/>
        <v>336504</v>
      </c>
      <c r="BV350" s="20">
        <v>32072</v>
      </c>
      <c r="BW350" s="20">
        <v>2793</v>
      </c>
      <c r="BX350" s="20">
        <v>8797</v>
      </c>
      <c r="BY350" s="20">
        <v>2667</v>
      </c>
      <c r="BZ350" s="20">
        <v>2070</v>
      </c>
      <c r="CA350" s="20">
        <v>600</v>
      </c>
      <c r="CB350" s="21">
        <f t="shared" si="2768"/>
        <v>11464</v>
      </c>
      <c r="CC350" s="21">
        <f t="shared" si="2769"/>
        <v>2670</v>
      </c>
      <c r="CD350" s="20">
        <v>25008</v>
      </c>
      <c r="CE350" s="20">
        <v>1664</v>
      </c>
      <c r="CF350" s="20">
        <v>4976</v>
      </c>
      <c r="CG350" s="20">
        <v>1666</v>
      </c>
      <c r="CH350" s="20">
        <v>1141</v>
      </c>
      <c r="CI350" s="20">
        <v>438</v>
      </c>
      <c r="CJ350" s="21">
        <f t="shared" si="2770"/>
        <v>6642</v>
      </c>
      <c r="CK350" s="21">
        <f t="shared" si="2771"/>
        <v>1579</v>
      </c>
      <c r="CL350" s="20">
        <v>183962</v>
      </c>
      <c r="CM350" s="20">
        <v>16235</v>
      </c>
      <c r="CN350" s="20">
        <v>61757</v>
      </c>
      <c r="CO350" s="20">
        <v>4577</v>
      </c>
      <c r="CP350" s="20">
        <v>14119</v>
      </c>
      <c r="CQ350" s="20">
        <v>759</v>
      </c>
      <c r="CR350" s="21">
        <f t="shared" si="2772"/>
        <v>66334</v>
      </c>
      <c r="CS350" s="21">
        <f t="shared" si="2773"/>
        <v>14878</v>
      </c>
    </row>
    <row r="351" spans="1:97" x14ac:dyDescent="0.35">
      <c r="A351" s="14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20">
        <v>4068828</v>
      </c>
      <c r="BO351" s="20">
        <v>364192</v>
      </c>
      <c r="BP351" s="20">
        <v>1318664</v>
      </c>
      <c r="BQ351" s="20">
        <v>243195</v>
      </c>
      <c r="BR351" s="20">
        <v>280467</v>
      </c>
      <c r="BS351" s="20">
        <v>56499</v>
      </c>
      <c r="BT351" s="21">
        <f t="shared" si="2766"/>
        <v>1561859</v>
      </c>
      <c r="BU351" s="21">
        <f t="shared" si="2767"/>
        <v>336966</v>
      </c>
      <c r="BV351" s="20">
        <v>32311</v>
      </c>
      <c r="BW351" s="20">
        <v>2802</v>
      </c>
      <c r="BX351" s="20">
        <v>8745</v>
      </c>
      <c r="BY351" s="20">
        <v>2748</v>
      </c>
      <c r="BZ351" s="20">
        <v>2074</v>
      </c>
      <c r="CA351" s="20">
        <v>601</v>
      </c>
      <c r="CB351" s="21">
        <f t="shared" si="2768"/>
        <v>11493</v>
      </c>
      <c r="CC351" s="21">
        <f t="shared" si="2769"/>
        <v>2675</v>
      </c>
      <c r="CD351" s="20">
        <v>25077</v>
      </c>
      <c r="CE351" s="20">
        <v>1668</v>
      </c>
      <c r="CF351" s="20">
        <v>4980</v>
      </c>
      <c r="CG351" s="20">
        <v>1670</v>
      </c>
      <c r="CH351" s="20">
        <v>1143</v>
      </c>
      <c r="CI351" s="20">
        <v>440</v>
      </c>
      <c r="CJ351" s="21">
        <f t="shared" si="2770"/>
        <v>6650</v>
      </c>
      <c r="CK351" s="21">
        <f t="shared" si="2771"/>
        <v>1583</v>
      </c>
      <c r="CL351" s="20">
        <v>184773</v>
      </c>
      <c r="CM351" s="20">
        <v>16246</v>
      </c>
      <c r="CN351" s="20">
        <v>61844</v>
      </c>
      <c r="CO351" s="20">
        <v>4630</v>
      </c>
      <c r="CP351" s="20">
        <v>14134</v>
      </c>
      <c r="CQ351" s="20">
        <v>769</v>
      </c>
      <c r="CR351" s="21">
        <f t="shared" si="2772"/>
        <v>66474</v>
      </c>
      <c r="CS351" s="21">
        <f t="shared" si="2773"/>
        <v>14903</v>
      </c>
    </row>
    <row r="352" spans="1:97" x14ac:dyDescent="0.35">
      <c r="A352" s="14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20">
        <v>4088220</v>
      </c>
      <c r="BO352" s="20">
        <v>364892</v>
      </c>
      <c r="BP352" s="20">
        <v>1321134</v>
      </c>
      <c r="BQ352" s="20">
        <v>244280</v>
      </c>
      <c r="BR352" s="20">
        <v>280943</v>
      </c>
      <c r="BS352" s="20">
        <v>56651</v>
      </c>
      <c r="BT352" s="21">
        <f t="shared" si="2766"/>
        <v>1565414</v>
      </c>
      <c r="BU352" s="21">
        <f t="shared" si="2767"/>
        <v>337594</v>
      </c>
      <c r="BV352" s="20">
        <v>32513</v>
      </c>
      <c r="BW352" s="20">
        <v>2808</v>
      </c>
      <c r="BX352" s="20">
        <v>8762</v>
      </c>
      <c r="BY352" s="20">
        <v>2755</v>
      </c>
      <c r="BZ352" s="20">
        <v>2081</v>
      </c>
      <c r="CA352" s="20">
        <v>603</v>
      </c>
      <c r="CB352" s="21">
        <f t="shared" si="2768"/>
        <v>11517</v>
      </c>
      <c r="CC352" s="21">
        <f t="shared" si="2769"/>
        <v>2684</v>
      </c>
      <c r="CD352" s="20">
        <v>25190</v>
      </c>
      <c r="CE352" s="20">
        <v>1672</v>
      </c>
      <c r="CF352" s="20">
        <v>4986</v>
      </c>
      <c r="CG352" s="20">
        <v>1674</v>
      </c>
      <c r="CH352" s="20">
        <v>1146</v>
      </c>
      <c r="CI352" s="20">
        <v>440</v>
      </c>
      <c r="CJ352" s="21">
        <f t="shared" si="2770"/>
        <v>6660</v>
      </c>
      <c r="CK352" s="21">
        <f t="shared" si="2771"/>
        <v>1586</v>
      </c>
      <c r="CL352" s="20">
        <v>185539</v>
      </c>
      <c r="CM352" s="20">
        <v>16261</v>
      </c>
      <c r="CN352" s="20">
        <v>61929</v>
      </c>
      <c r="CO352" s="20">
        <v>4650</v>
      </c>
      <c r="CP352" s="20">
        <v>14144</v>
      </c>
      <c r="CQ352" s="20">
        <v>762</v>
      </c>
      <c r="CR352" s="21">
        <f t="shared" si="2772"/>
        <v>66579</v>
      </c>
      <c r="CS352" s="21">
        <f t="shared" si="2773"/>
        <v>14906</v>
      </c>
    </row>
    <row r="353" spans="1:97" x14ac:dyDescent="0.35">
      <c r="A353" s="14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20">
        <v>4105183</v>
      </c>
      <c r="BO353" s="20">
        <v>365495</v>
      </c>
      <c r="BP353" s="20">
        <v>1323490</v>
      </c>
      <c r="BQ353" s="20">
        <v>245313</v>
      </c>
      <c r="BR353" s="20">
        <v>281328</v>
      </c>
      <c r="BS353" s="20">
        <v>56833</v>
      </c>
      <c r="BT353" s="21">
        <f t="shared" si="2766"/>
        <v>1568803</v>
      </c>
      <c r="BU353" s="21">
        <f t="shared" si="2767"/>
        <v>338161</v>
      </c>
      <c r="BV353" s="20">
        <v>32727</v>
      </c>
      <c r="BW353" s="20">
        <v>2813</v>
      </c>
      <c r="BX353" s="20">
        <v>8753</v>
      </c>
      <c r="BY353" s="20">
        <v>2792</v>
      </c>
      <c r="BZ353" s="20">
        <v>2083</v>
      </c>
      <c r="CA353" s="20">
        <v>606</v>
      </c>
      <c r="CB353" s="21">
        <f t="shared" si="2768"/>
        <v>11545</v>
      </c>
      <c r="CC353" s="21">
        <f t="shared" si="2769"/>
        <v>2689</v>
      </c>
      <c r="CD353" s="20">
        <v>25326</v>
      </c>
      <c r="CE353" s="20">
        <v>1673</v>
      </c>
      <c r="CF353" s="20">
        <v>4998</v>
      </c>
      <c r="CG353" s="20">
        <v>1679</v>
      </c>
      <c r="CH353" s="20">
        <v>1148</v>
      </c>
      <c r="CI353" s="20">
        <v>440</v>
      </c>
      <c r="CJ353" s="21">
        <f t="shared" si="2770"/>
        <v>6677</v>
      </c>
      <c r="CK353" s="21">
        <f t="shared" si="2771"/>
        <v>1588</v>
      </c>
      <c r="CL353" s="20">
        <v>186409</v>
      </c>
      <c r="CM353" s="20">
        <v>16293</v>
      </c>
      <c r="CN353" s="20">
        <v>62039</v>
      </c>
      <c r="CO353" s="20">
        <v>4647</v>
      </c>
      <c r="CP353" s="20">
        <v>14163</v>
      </c>
      <c r="CQ353" s="20">
        <v>765</v>
      </c>
      <c r="CR353" s="21">
        <f t="shared" si="2772"/>
        <v>66686</v>
      </c>
      <c r="CS353" s="21">
        <f t="shared" si="2773"/>
        <v>14928</v>
      </c>
    </row>
    <row r="354" spans="1:97" x14ac:dyDescent="0.35">
      <c r="A354" s="14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20">
        <v>4121420</v>
      </c>
      <c r="BO354" s="20">
        <v>366052</v>
      </c>
      <c r="BP354" s="20">
        <v>1325485</v>
      </c>
      <c r="BQ354" s="20">
        <v>246516</v>
      </c>
      <c r="BR354" s="20">
        <v>281706</v>
      </c>
      <c r="BS354" s="20">
        <v>56965</v>
      </c>
      <c r="BT354" s="21">
        <f t="shared" si="2766"/>
        <v>1572001</v>
      </c>
      <c r="BU354" s="21">
        <f t="shared" si="2767"/>
        <v>338671</v>
      </c>
      <c r="BV354" s="20">
        <v>32990</v>
      </c>
      <c r="BW354" s="20">
        <v>2825</v>
      </c>
      <c r="BX354" s="20">
        <v>8755</v>
      </c>
      <c r="BY354" s="20">
        <v>2818</v>
      </c>
      <c r="BZ354" s="20">
        <v>2087</v>
      </c>
      <c r="CA354" s="20">
        <v>611</v>
      </c>
      <c r="CB354" s="21">
        <f t="shared" si="2768"/>
        <v>11573</v>
      </c>
      <c r="CC354" s="21">
        <f t="shared" si="2769"/>
        <v>2698</v>
      </c>
      <c r="CD354" s="20">
        <v>25493</v>
      </c>
      <c r="CE354" s="20">
        <v>1674</v>
      </c>
      <c r="CF354" s="20">
        <v>5014</v>
      </c>
      <c r="CG354" s="20">
        <v>1680</v>
      </c>
      <c r="CH354" s="20">
        <v>1148</v>
      </c>
      <c r="CI354" s="20">
        <v>442</v>
      </c>
      <c r="CJ354" s="21">
        <f t="shared" si="2770"/>
        <v>6694</v>
      </c>
      <c r="CK354" s="21">
        <f t="shared" si="2771"/>
        <v>1590</v>
      </c>
      <c r="CL354" s="20">
        <v>186817</v>
      </c>
      <c r="CM354" s="20">
        <v>16302</v>
      </c>
      <c r="CN354" s="20">
        <v>62110</v>
      </c>
      <c r="CO354" s="20">
        <v>4666</v>
      </c>
      <c r="CP354" s="20">
        <v>14180</v>
      </c>
      <c r="CQ354" s="20">
        <v>765</v>
      </c>
      <c r="CR354" s="21">
        <f t="shared" si="2772"/>
        <v>66776</v>
      </c>
      <c r="CS354" s="21">
        <f t="shared" si="2773"/>
        <v>14945</v>
      </c>
    </row>
    <row r="355" spans="1:97" x14ac:dyDescent="0.35">
      <c r="A355" s="14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20">
        <v>4136524</v>
      </c>
      <c r="BO355" s="20">
        <v>366630</v>
      </c>
      <c r="BP355" s="20">
        <v>1327323</v>
      </c>
      <c r="BQ355" s="20">
        <v>247743</v>
      </c>
      <c r="BR355" s="20">
        <v>282082</v>
      </c>
      <c r="BS355" s="20">
        <v>57127</v>
      </c>
      <c r="BT355" s="21">
        <f t="shared" si="2766"/>
        <v>1575066</v>
      </c>
      <c r="BU355" s="21">
        <f t="shared" si="2767"/>
        <v>339209</v>
      </c>
      <c r="BV355" s="20">
        <v>33157</v>
      </c>
      <c r="BW355" s="20">
        <v>2832</v>
      </c>
      <c r="BX355" s="20">
        <v>8768</v>
      </c>
      <c r="BY355" s="20">
        <v>2831</v>
      </c>
      <c r="BZ355" s="20">
        <v>2092</v>
      </c>
      <c r="CA355" s="20">
        <v>612</v>
      </c>
      <c r="CB355" s="21">
        <f t="shared" si="2768"/>
        <v>11599</v>
      </c>
      <c r="CC355" s="21">
        <f t="shared" si="2769"/>
        <v>2704</v>
      </c>
      <c r="CD355" s="20">
        <v>25654</v>
      </c>
      <c r="CE355" s="20">
        <v>1677</v>
      </c>
      <c r="CF355" s="20">
        <v>5015</v>
      </c>
      <c r="CG355" s="20">
        <v>1694</v>
      </c>
      <c r="CH355" s="20">
        <v>1149</v>
      </c>
      <c r="CI355" s="20">
        <v>444</v>
      </c>
      <c r="CJ355" s="21">
        <f t="shared" si="2770"/>
        <v>6709</v>
      </c>
      <c r="CK355" s="21">
        <f t="shared" si="2771"/>
        <v>1593</v>
      </c>
      <c r="CL355" s="20">
        <v>187719</v>
      </c>
      <c r="CM355" s="20">
        <v>16319</v>
      </c>
      <c r="CN355" s="20">
        <v>62120</v>
      </c>
      <c r="CO355" s="20">
        <v>4688</v>
      </c>
      <c r="CP355" s="20">
        <v>14194</v>
      </c>
      <c r="CQ355" s="20">
        <v>768</v>
      </c>
      <c r="CR355" s="21">
        <f t="shared" si="2772"/>
        <v>66808</v>
      </c>
      <c r="CS355" s="21">
        <f t="shared" si="2773"/>
        <v>14962</v>
      </c>
    </row>
    <row r="356" spans="1:97" x14ac:dyDescent="0.35">
      <c r="A356" s="14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20">
        <v>4143401</v>
      </c>
      <c r="BO356" s="20">
        <v>367048</v>
      </c>
      <c r="BP356" s="20">
        <v>1329005</v>
      </c>
      <c r="BQ356" s="20">
        <v>247994</v>
      </c>
      <c r="BR356" s="20">
        <v>282361</v>
      </c>
      <c r="BS356" s="20">
        <v>57185</v>
      </c>
      <c r="BT356" s="21">
        <f t="shared" si="2766"/>
        <v>1576999</v>
      </c>
      <c r="BU356" s="21">
        <f t="shared" si="2767"/>
        <v>339546</v>
      </c>
      <c r="BV356" s="20">
        <v>33201</v>
      </c>
      <c r="BW356" s="20">
        <v>2836</v>
      </c>
      <c r="BX356" s="20">
        <v>8775</v>
      </c>
      <c r="BY356" s="20">
        <v>2832</v>
      </c>
      <c r="BZ356" s="20">
        <v>2093</v>
      </c>
      <c r="CA356" s="20">
        <v>612</v>
      </c>
      <c r="CB356" s="21">
        <f t="shared" si="2768"/>
        <v>11607</v>
      </c>
      <c r="CC356" s="21">
        <f t="shared" si="2769"/>
        <v>2705</v>
      </c>
      <c r="CD356" s="20">
        <v>25673</v>
      </c>
      <c r="CE356" s="20">
        <v>1677</v>
      </c>
      <c r="CF356" s="20">
        <v>5017</v>
      </c>
      <c r="CG356" s="20">
        <v>1693</v>
      </c>
      <c r="CH356" s="20">
        <v>1149</v>
      </c>
      <c r="CI356" s="20">
        <v>444</v>
      </c>
      <c r="CJ356" s="21">
        <f t="shared" si="2770"/>
        <v>6710</v>
      </c>
      <c r="CK356" s="21">
        <f t="shared" si="2771"/>
        <v>1593</v>
      </c>
      <c r="CL356" s="20">
        <v>188000</v>
      </c>
      <c r="CM356" s="20">
        <v>16332</v>
      </c>
      <c r="CN356" s="20">
        <v>62231</v>
      </c>
      <c r="CO356" s="20">
        <v>4699</v>
      </c>
      <c r="CP356" s="20">
        <v>14200</v>
      </c>
      <c r="CQ356" s="20">
        <v>771</v>
      </c>
      <c r="CR356" s="21">
        <f t="shared" si="2772"/>
        <v>66930</v>
      </c>
      <c r="CS356" s="21">
        <f t="shared" si="2773"/>
        <v>14971</v>
      </c>
    </row>
    <row r="357" spans="1:97" x14ac:dyDescent="0.35">
      <c r="A357" s="14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20">
        <v>4147210</v>
      </c>
      <c r="BO357" s="20">
        <v>367167</v>
      </c>
      <c r="BP357" s="20">
        <v>1330033</v>
      </c>
      <c r="BQ357" s="20">
        <v>248078</v>
      </c>
      <c r="BR357" s="20">
        <v>282487</v>
      </c>
      <c r="BS357" s="20">
        <v>57207</v>
      </c>
      <c r="BT357" s="21">
        <f t="shared" si="2766"/>
        <v>1578111</v>
      </c>
      <c r="BU357" s="21">
        <f t="shared" si="2767"/>
        <v>339694</v>
      </c>
      <c r="BV357" s="20">
        <v>33228</v>
      </c>
      <c r="BW357" s="20">
        <v>2833</v>
      </c>
      <c r="BX357" s="20">
        <v>8791</v>
      </c>
      <c r="BY357" s="20">
        <v>2830</v>
      </c>
      <c r="BZ357" s="20">
        <v>2094</v>
      </c>
      <c r="CA357" s="20">
        <v>612</v>
      </c>
      <c r="CB357" s="21">
        <f t="shared" si="2768"/>
        <v>11621</v>
      </c>
      <c r="CC357" s="21">
        <f t="shared" si="2769"/>
        <v>2706</v>
      </c>
      <c r="CD357" s="20">
        <v>25690</v>
      </c>
      <c r="CE357" s="20">
        <v>1680</v>
      </c>
      <c r="CF357" s="20">
        <v>5022</v>
      </c>
      <c r="CG357" s="20">
        <v>1692</v>
      </c>
      <c r="CH357" s="20">
        <v>1149</v>
      </c>
      <c r="CI357" s="20">
        <v>444</v>
      </c>
      <c r="CJ357" s="21">
        <f t="shared" si="2770"/>
        <v>6714</v>
      </c>
      <c r="CK357" s="21">
        <f t="shared" si="2771"/>
        <v>1593</v>
      </c>
      <c r="CL357" s="20">
        <v>188230</v>
      </c>
      <c r="CM357" s="20">
        <v>16336</v>
      </c>
      <c r="CN357" s="20">
        <v>62281</v>
      </c>
      <c r="CO357" s="20">
        <v>4699</v>
      </c>
      <c r="CP357" s="20">
        <v>14203</v>
      </c>
      <c r="CQ357" s="20">
        <v>770</v>
      </c>
      <c r="CR357" s="21">
        <f t="shared" si="2772"/>
        <v>66980</v>
      </c>
      <c r="CS357" s="21">
        <f t="shared" si="2773"/>
        <v>14973</v>
      </c>
    </row>
    <row r="358" spans="1:97" x14ac:dyDescent="0.35">
      <c r="A358" s="14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20">
        <v>4167019</v>
      </c>
      <c r="BO358" s="20">
        <v>367751</v>
      </c>
      <c r="BP358" s="20">
        <v>1331706</v>
      </c>
      <c r="BQ358" s="20">
        <v>249255</v>
      </c>
      <c r="BR358" s="20">
        <v>282872</v>
      </c>
      <c r="BS358" s="20">
        <v>57336</v>
      </c>
      <c r="BT358" s="21">
        <f t="shared" si="2766"/>
        <v>1580961</v>
      </c>
      <c r="BU358" s="21">
        <f t="shared" si="2767"/>
        <v>340208</v>
      </c>
      <c r="BV358" s="20">
        <v>33456</v>
      </c>
      <c r="BW358" s="20">
        <v>2840</v>
      </c>
      <c r="BX358" s="20">
        <v>8819</v>
      </c>
      <c r="BY358" s="20">
        <v>2836</v>
      </c>
      <c r="BZ358" s="20">
        <v>2100</v>
      </c>
      <c r="CA358" s="20">
        <v>613</v>
      </c>
      <c r="CB358" s="21">
        <f t="shared" si="2768"/>
        <v>11655</v>
      </c>
      <c r="CC358" s="21">
        <f t="shared" si="2769"/>
        <v>2713</v>
      </c>
      <c r="CD358" s="20">
        <v>25819</v>
      </c>
      <c r="CE358" s="20">
        <v>1681</v>
      </c>
      <c r="CF358" s="20">
        <v>5028</v>
      </c>
      <c r="CG358" s="20">
        <v>1697</v>
      </c>
      <c r="CH358" s="20">
        <v>1149</v>
      </c>
      <c r="CI358" s="20">
        <v>444</v>
      </c>
      <c r="CJ358" s="21">
        <f t="shared" si="2770"/>
        <v>6725</v>
      </c>
      <c r="CK358" s="21">
        <f t="shared" si="2771"/>
        <v>1593</v>
      </c>
      <c r="CL358" s="20">
        <v>188888</v>
      </c>
      <c r="CM358" s="20">
        <v>16347</v>
      </c>
      <c r="CN358" s="20">
        <v>62346</v>
      </c>
      <c r="CO358" s="20">
        <v>4745</v>
      </c>
      <c r="CP358" s="20">
        <v>14212</v>
      </c>
      <c r="CQ358" s="20">
        <v>771</v>
      </c>
      <c r="CR358" s="21">
        <f t="shared" si="2772"/>
        <v>67091</v>
      </c>
      <c r="CS358" s="21">
        <f t="shared" si="2773"/>
        <v>14983</v>
      </c>
    </row>
    <row r="359" spans="1:97" x14ac:dyDescent="0.35">
      <c r="A359" s="14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20">
        <v>4186155</v>
      </c>
      <c r="BO359" s="20">
        <v>368635</v>
      </c>
      <c r="BP359" s="20">
        <v>1334117</v>
      </c>
      <c r="BQ359" s="20">
        <v>250895</v>
      </c>
      <c r="BR359" s="20">
        <v>283392</v>
      </c>
      <c r="BS359" s="20">
        <v>57615</v>
      </c>
      <c r="BT359" s="21">
        <f t="shared" si="2766"/>
        <v>1585012</v>
      </c>
      <c r="BU359" s="21">
        <f t="shared" si="2767"/>
        <v>341007</v>
      </c>
      <c r="BV359" s="20">
        <v>33658</v>
      </c>
      <c r="BW359" s="20">
        <v>2846</v>
      </c>
      <c r="BX359" s="20">
        <v>8840</v>
      </c>
      <c r="BY359" s="20">
        <v>2842</v>
      </c>
      <c r="BZ359" s="20">
        <v>2103</v>
      </c>
      <c r="CA359" s="20">
        <v>613</v>
      </c>
      <c r="CB359" s="21">
        <f t="shared" si="2768"/>
        <v>11682</v>
      </c>
      <c r="CC359" s="21">
        <f t="shared" si="2769"/>
        <v>2716</v>
      </c>
      <c r="CD359" s="20">
        <v>25972</v>
      </c>
      <c r="CE359" s="20">
        <v>1681</v>
      </c>
      <c r="CF359" s="20">
        <v>5037</v>
      </c>
      <c r="CG359" s="20">
        <v>1700</v>
      </c>
      <c r="CH359" s="20">
        <v>1149</v>
      </c>
      <c r="CI359" s="20">
        <v>444</v>
      </c>
      <c r="CJ359" s="21">
        <f t="shared" si="2770"/>
        <v>6737</v>
      </c>
      <c r="CK359" s="21">
        <f t="shared" si="2771"/>
        <v>1593</v>
      </c>
      <c r="CL359" s="20">
        <v>190029</v>
      </c>
      <c r="CM359" s="20">
        <v>16382</v>
      </c>
      <c r="CN359" s="20">
        <v>62415</v>
      </c>
      <c r="CO359" s="20">
        <v>4805</v>
      </c>
      <c r="CP359" s="20">
        <v>14241</v>
      </c>
      <c r="CQ359" s="20">
        <v>774</v>
      </c>
      <c r="CR359" s="21">
        <f t="shared" si="2772"/>
        <v>67220</v>
      </c>
      <c r="CS359" s="21">
        <f t="shared" si="2773"/>
        <v>15015</v>
      </c>
    </row>
    <row r="360" spans="1:97" x14ac:dyDescent="0.35">
      <c r="A360" s="14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20">
        <v>4202242</v>
      </c>
      <c r="BO360" s="20">
        <v>369082</v>
      </c>
      <c r="BP360" s="20">
        <v>1336430</v>
      </c>
      <c r="BQ360" s="20">
        <v>251488</v>
      </c>
      <c r="BR360" s="20">
        <v>283690</v>
      </c>
      <c r="BS360" s="20">
        <v>57732</v>
      </c>
      <c r="BT360" s="21">
        <f t="shared" si="2766"/>
        <v>1587918</v>
      </c>
      <c r="BU360" s="21">
        <f t="shared" si="2767"/>
        <v>341422</v>
      </c>
      <c r="BV360" s="20">
        <v>33866</v>
      </c>
      <c r="BW360" s="20">
        <v>2852</v>
      </c>
      <c r="BX360" s="20">
        <v>8843</v>
      </c>
      <c r="BY360" s="20">
        <v>2863</v>
      </c>
      <c r="BZ360" s="20">
        <v>2104</v>
      </c>
      <c r="CA360" s="20">
        <v>616</v>
      </c>
      <c r="CB360" s="21">
        <f t="shared" si="2768"/>
        <v>11706</v>
      </c>
      <c r="CC360" s="21">
        <f t="shared" si="2769"/>
        <v>2720</v>
      </c>
      <c r="CD360" s="20">
        <v>26071</v>
      </c>
      <c r="CE360" s="20">
        <v>1682</v>
      </c>
      <c r="CF360" s="20">
        <v>5041</v>
      </c>
      <c r="CG360" s="20">
        <v>1710</v>
      </c>
      <c r="CH360" s="20">
        <v>1150</v>
      </c>
      <c r="CI360" s="20">
        <v>444</v>
      </c>
      <c r="CJ360" s="21">
        <f t="shared" si="2770"/>
        <v>6751</v>
      </c>
      <c r="CK360" s="21">
        <f t="shared" si="2771"/>
        <v>1594</v>
      </c>
      <c r="CL360" s="20">
        <v>190767</v>
      </c>
      <c r="CM360" s="20">
        <v>16392</v>
      </c>
      <c r="CN360" s="20">
        <v>62563</v>
      </c>
      <c r="CO360" s="20">
        <v>4784</v>
      </c>
      <c r="CP360" s="20">
        <v>14254</v>
      </c>
      <c r="CQ360" s="20">
        <v>775</v>
      </c>
      <c r="CR360" s="21">
        <f t="shared" si="2772"/>
        <v>67347</v>
      </c>
      <c r="CS360" s="21">
        <f t="shared" si="2773"/>
        <v>15029</v>
      </c>
    </row>
    <row r="361" spans="1:97" x14ac:dyDescent="0.35">
      <c r="A361" s="14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20">
        <v>4218175</v>
      </c>
      <c r="BO361" s="20">
        <v>369628</v>
      </c>
      <c r="BP361" s="20">
        <v>1338339</v>
      </c>
      <c r="BQ361" s="20">
        <v>252953</v>
      </c>
      <c r="BR361" s="20">
        <v>284006</v>
      </c>
      <c r="BS361" s="20">
        <v>57904</v>
      </c>
      <c r="BT361" s="21">
        <f t="shared" si="2766"/>
        <v>1591292</v>
      </c>
      <c r="BU361" s="21">
        <f t="shared" si="2767"/>
        <v>341910</v>
      </c>
      <c r="BV361" s="20">
        <v>34092</v>
      </c>
      <c r="BW361" s="20">
        <v>2854</v>
      </c>
      <c r="BX361" s="20">
        <v>8853</v>
      </c>
      <c r="BY361" s="20">
        <v>2881</v>
      </c>
      <c r="BZ361" s="20">
        <v>2105</v>
      </c>
      <c r="CA361" s="20">
        <v>616</v>
      </c>
      <c r="CB361" s="21">
        <f t="shared" si="2768"/>
        <v>11734</v>
      </c>
      <c r="CC361" s="21">
        <f t="shared" si="2769"/>
        <v>2721</v>
      </c>
      <c r="CD361" s="20">
        <v>26226</v>
      </c>
      <c r="CE361" s="20">
        <v>1684</v>
      </c>
      <c r="CF361" s="20">
        <v>5061</v>
      </c>
      <c r="CG361" s="20">
        <v>1706</v>
      </c>
      <c r="CH361" s="20">
        <v>1150</v>
      </c>
      <c r="CI361" s="20">
        <v>446</v>
      </c>
      <c r="CJ361" s="21">
        <f t="shared" si="2770"/>
        <v>6767</v>
      </c>
      <c r="CK361" s="21">
        <f t="shared" si="2771"/>
        <v>1596</v>
      </c>
      <c r="CL361" s="20">
        <v>191279</v>
      </c>
      <c r="CM361" s="20">
        <v>16410</v>
      </c>
      <c r="CN361" s="20">
        <v>62628</v>
      </c>
      <c r="CO361" s="20">
        <v>4821</v>
      </c>
      <c r="CP361" s="20">
        <v>14265</v>
      </c>
      <c r="CQ361" s="20">
        <v>777</v>
      </c>
      <c r="CR361" s="21">
        <f t="shared" si="2772"/>
        <v>67449</v>
      </c>
      <c r="CS361" s="21">
        <f t="shared" si="2773"/>
        <v>15042</v>
      </c>
    </row>
    <row r="362" spans="1:97" x14ac:dyDescent="0.35">
      <c r="A362" s="14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20">
        <v>4234893</v>
      </c>
      <c r="BO362" s="20">
        <v>370220</v>
      </c>
      <c r="BP362" s="20">
        <v>1340959</v>
      </c>
      <c r="BQ362" s="20">
        <v>253807</v>
      </c>
      <c r="BR362" s="20">
        <v>284438</v>
      </c>
      <c r="BS362" s="20">
        <v>58024</v>
      </c>
      <c r="BT362" s="21">
        <f t="shared" si="2766"/>
        <v>1594766</v>
      </c>
      <c r="BU362" s="21">
        <f t="shared" si="2767"/>
        <v>342462</v>
      </c>
      <c r="BV362" s="20">
        <v>34349</v>
      </c>
      <c r="BW362" s="20">
        <v>2860</v>
      </c>
      <c r="BX362" s="20">
        <v>8874</v>
      </c>
      <c r="BY362" s="20">
        <v>2896</v>
      </c>
      <c r="BZ362" s="20">
        <v>2110</v>
      </c>
      <c r="CA362" s="20">
        <v>619</v>
      </c>
      <c r="CB362" s="21">
        <f t="shared" si="2768"/>
        <v>11770</v>
      </c>
      <c r="CC362" s="21">
        <f t="shared" si="2769"/>
        <v>2729</v>
      </c>
      <c r="CD362" s="20">
        <v>26402</v>
      </c>
      <c r="CE362" s="20">
        <v>1685</v>
      </c>
      <c r="CF362" s="20">
        <v>5068</v>
      </c>
      <c r="CG362" s="20">
        <v>1716</v>
      </c>
      <c r="CH362" s="20">
        <v>1151</v>
      </c>
      <c r="CI362" s="20">
        <v>447</v>
      </c>
      <c r="CJ362" s="21">
        <f t="shared" si="2770"/>
        <v>6784</v>
      </c>
      <c r="CK362" s="21">
        <f t="shared" si="2771"/>
        <v>1598</v>
      </c>
      <c r="CL362" s="20">
        <v>192254</v>
      </c>
      <c r="CM362" s="20">
        <v>16435</v>
      </c>
      <c r="CN362" s="20">
        <v>62780</v>
      </c>
      <c r="CO362" s="20">
        <v>4834</v>
      </c>
      <c r="CP362" s="20">
        <v>14285</v>
      </c>
      <c r="CQ362" s="20">
        <v>779</v>
      </c>
      <c r="CR362" s="21">
        <f t="shared" si="2772"/>
        <v>67614</v>
      </c>
      <c r="CS362" s="21">
        <f t="shared" si="2773"/>
        <v>15064</v>
      </c>
    </row>
    <row r="363" spans="1:97" x14ac:dyDescent="0.35">
      <c r="A363" s="14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20">
        <v>4240043</v>
      </c>
      <c r="BO363" s="20">
        <v>370529</v>
      </c>
      <c r="BP363" s="20">
        <v>1342286</v>
      </c>
      <c r="BQ363" s="20">
        <v>254026</v>
      </c>
      <c r="BR363" s="20">
        <v>284682</v>
      </c>
      <c r="BS363" s="20">
        <v>58061</v>
      </c>
      <c r="BT363" s="21">
        <f t="shared" si="2766"/>
        <v>1596312</v>
      </c>
      <c r="BU363" s="21">
        <f t="shared" si="2767"/>
        <v>342743</v>
      </c>
      <c r="BV363" s="20">
        <v>34376</v>
      </c>
      <c r="BW363" s="20">
        <v>2861</v>
      </c>
      <c r="BX363" s="20">
        <v>8880</v>
      </c>
      <c r="BY363" s="20">
        <v>2894</v>
      </c>
      <c r="BZ363" s="20">
        <v>2109</v>
      </c>
      <c r="CA363" s="20">
        <v>619</v>
      </c>
      <c r="CB363" s="21">
        <f t="shared" si="2768"/>
        <v>11774</v>
      </c>
      <c r="CC363" s="21">
        <f t="shared" si="2769"/>
        <v>2728</v>
      </c>
      <c r="CD363" s="20">
        <v>26417</v>
      </c>
      <c r="CE363" s="20">
        <v>1685</v>
      </c>
      <c r="CF363" s="20">
        <v>5072</v>
      </c>
      <c r="CG363" s="20">
        <v>1717</v>
      </c>
      <c r="CH363" s="20">
        <v>1151</v>
      </c>
      <c r="CI363" s="20">
        <v>447</v>
      </c>
      <c r="CJ363" s="21">
        <f t="shared" si="2770"/>
        <v>6789</v>
      </c>
      <c r="CK363" s="21">
        <f t="shared" si="2771"/>
        <v>1598</v>
      </c>
      <c r="CL363" s="20">
        <v>192383</v>
      </c>
      <c r="CM363" s="20">
        <v>16448</v>
      </c>
      <c r="CN363" s="20">
        <v>62812</v>
      </c>
      <c r="CO363" s="20">
        <v>4838</v>
      </c>
      <c r="CP363" s="20">
        <v>14298</v>
      </c>
      <c r="CQ363" s="20">
        <v>779</v>
      </c>
      <c r="CR363" s="21">
        <f t="shared" si="2772"/>
        <v>67650</v>
      </c>
      <c r="CS363" s="21">
        <f t="shared" si="2773"/>
        <v>15077</v>
      </c>
    </row>
    <row r="364" spans="1:97" x14ac:dyDescent="0.35">
      <c r="A364" s="14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20">
        <v>4240590</v>
      </c>
      <c r="BO364" s="20">
        <v>370576</v>
      </c>
      <c r="BP364" s="20">
        <v>1342462</v>
      </c>
      <c r="BQ364" s="20">
        <v>254038</v>
      </c>
      <c r="BR364" s="20">
        <v>284709</v>
      </c>
      <c r="BS364" s="20">
        <v>58068</v>
      </c>
      <c r="BT364" s="21">
        <f t="shared" si="2766"/>
        <v>1596500</v>
      </c>
      <c r="BU364" s="21">
        <f t="shared" si="2767"/>
        <v>342777</v>
      </c>
      <c r="BV364" s="20">
        <v>34400</v>
      </c>
      <c r="BW364" s="20">
        <v>2864</v>
      </c>
      <c r="BX364" s="20">
        <v>8887</v>
      </c>
      <c r="BY364" s="20">
        <v>2894</v>
      </c>
      <c r="BZ364" s="20">
        <v>2111</v>
      </c>
      <c r="CA364" s="20">
        <v>619</v>
      </c>
      <c r="CB364" s="21">
        <f t="shared" si="2768"/>
        <v>11781</v>
      </c>
      <c r="CC364" s="21">
        <f t="shared" si="2769"/>
        <v>2730</v>
      </c>
      <c r="CD364" s="20">
        <v>26432</v>
      </c>
      <c r="CE364" s="20">
        <v>1681</v>
      </c>
      <c r="CF364" s="20">
        <v>5074</v>
      </c>
      <c r="CG364" s="20">
        <v>1718</v>
      </c>
      <c r="CH364" s="20">
        <v>1151</v>
      </c>
      <c r="CI364" s="20">
        <v>447</v>
      </c>
      <c r="CJ364" s="21">
        <f t="shared" si="2770"/>
        <v>6792</v>
      </c>
      <c r="CK364" s="21">
        <f t="shared" si="2771"/>
        <v>1598</v>
      </c>
      <c r="CL364" s="20">
        <v>192527</v>
      </c>
      <c r="CM364" s="20">
        <v>16453</v>
      </c>
      <c r="CN364" s="20">
        <v>62832</v>
      </c>
      <c r="CO364" s="20">
        <v>4847</v>
      </c>
      <c r="CP364" s="20">
        <v>14301</v>
      </c>
      <c r="CQ364" s="20">
        <v>780</v>
      </c>
      <c r="CR364" s="21">
        <f t="shared" si="2772"/>
        <v>67679</v>
      </c>
      <c r="CS364" s="21">
        <f t="shared" si="2773"/>
        <v>15081</v>
      </c>
    </row>
    <row r="365" spans="1:97" x14ac:dyDescent="0.35">
      <c r="A365" s="14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20">
        <v>4259222</v>
      </c>
      <c r="BO365" s="20">
        <v>371182</v>
      </c>
      <c r="BP365" s="20">
        <v>1344762</v>
      </c>
      <c r="BQ365" s="20">
        <v>255271</v>
      </c>
      <c r="BR365" s="20">
        <v>285102</v>
      </c>
      <c r="BS365" s="20">
        <v>58245</v>
      </c>
      <c r="BT365" s="21">
        <f t="shared" si="2766"/>
        <v>1600033</v>
      </c>
      <c r="BU365" s="21">
        <f t="shared" si="2767"/>
        <v>343347</v>
      </c>
      <c r="BV365" s="20">
        <v>34492</v>
      </c>
      <c r="BW365" s="20">
        <v>2868</v>
      </c>
      <c r="BX365" s="20">
        <v>8894</v>
      </c>
      <c r="BY365" s="20">
        <v>2940</v>
      </c>
      <c r="BZ365" s="20">
        <v>2112</v>
      </c>
      <c r="CA365" s="20">
        <v>622</v>
      </c>
      <c r="CB365" s="21">
        <f t="shared" si="2768"/>
        <v>11834</v>
      </c>
      <c r="CC365" s="21">
        <f t="shared" si="2769"/>
        <v>2734</v>
      </c>
      <c r="CD365" s="20">
        <v>26507</v>
      </c>
      <c r="CE365" s="20">
        <v>1683</v>
      </c>
      <c r="CF365" s="20">
        <v>5077</v>
      </c>
      <c r="CG365" s="20">
        <v>1727</v>
      </c>
      <c r="CH365" s="20">
        <v>1151</v>
      </c>
      <c r="CI365" s="20">
        <v>447</v>
      </c>
      <c r="CJ365" s="21">
        <f t="shared" si="2770"/>
        <v>6804</v>
      </c>
      <c r="CK365" s="21">
        <f t="shared" si="2771"/>
        <v>1598</v>
      </c>
      <c r="CL365" s="20">
        <v>193029</v>
      </c>
      <c r="CM365" s="20">
        <v>16457</v>
      </c>
      <c r="CN365" s="20">
        <v>62912</v>
      </c>
      <c r="CO365" s="20">
        <v>4863</v>
      </c>
      <c r="CP365" s="20">
        <v>14308</v>
      </c>
      <c r="CQ365" s="20">
        <v>780</v>
      </c>
      <c r="CR365" s="21">
        <f t="shared" si="2772"/>
        <v>67775</v>
      </c>
      <c r="CS365" s="21">
        <f t="shared" si="2773"/>
        <v>15088</v>
      </c>
    </row>
    <row r="366" spans="1:97" x14ac:dyDescent="0.35">
      <c r="A366" s="14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20">
        <v>4274844</v>
      </c>
      <c r="BO366" s="20">
        <v>371770</v>
      </c>
      <c r="BP366" s="20">
        <v>1346395</v>
      </c>
      <c r="BQ366" s="20">
        <v>256508</v>
      </c>
      <c r="BR366" s="20">
        <v>285482</v>
      </c>
      <c r="BS366" s="20">
        <v>58427</v>
      </c>
      <c r="BT366" s="21">
        <f t="shared" si="2766"/>
        <v>1602903</v>
      </c>
      <c r="BU366" s="21">
        <f t="shared" si="2767"/>
        <v>343909</v>
      </c>
      <c r="BV366" s="20">
        <v>34587</v>
      </c>
      <c r="BW366" s="20">
        <v>2866</v>
      </c>
      <c r="BX366" s="20">
        <v>8896</v>
      </c>
      <c r="BY366" s="20">
        <v>2914</v>
      </c>
      <c r="BZ366" s="20">
        <v>2113</v>
      </c>
      <c r="CA366" s="20">
        <v>623</v>
      </c>
      <c r="CB366" s="21">
        <f t="shared" si="2768"/>
        <v>11810</v>
      </c>
      <c r="CC366" s="21">
        <f t="shared" si="2769"/>
        <v>2736</v>
      </c>
      <c r="CD366" s="20">
        <v>26547</v>
      </c>
      <c r="CE366" s="20">
        <v>1685</v>
      </c>
      <c r="CF366" s="20">
        <v>5074</v>
      </c>
      <c r="CG366" s="20">
        <v>1736</v>
      </c>
      <c r="CH366" s="20">
        <v>1151</v>
      </c>
      <c r="CI366" s="20">
        <v>447</v>
      </c>
      <c r="CJ366" s="21">
        <f t="shared" si="2770"/>
        <v>6810</v>
      </c>
      <c r="CK366" s="21">
        <f t="shared" si="2771"/>
        <v>1598</v>
      </c>
      <c r="CL366" s="20">
        <v>193467</v>
      </c>
      <c r="CM366" s="20">
        <v>16468</v>
      </c>
      <c r="CN366" s="20">
        <v>62986</v>
      </c>
      <c r="CO366" s="20">
        <v>4871</v>
      </c>
      <c r="CP366" s="20">
        <v>14311</v>
      </c>
      <c r="CQ366" s="20">
        <v>783</v>
      </c>
      <c r="CR366" s="21">
        <f t="shared" si="2772"/>
        <v>67857</v>
      </c>
      <c r="CS366" s="21">
        <f t="shared" si="2773"/>
        <v>15094</v>
      </c>
    </row>
    <row r="367" spans="1:97" x14ac:dyDescent="0.35">
      <c r="A367" s="14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20">
        <v>4277250</v>
      </c>
      <c r="BO367" s="20">
        <v>371876</v>
      </c>
      <c r="BP367" s="20">
        <v>1346773</v>
      </c>
      <c r="BQ367" s="20">
        <v>256661</v>
      </c>
      <c r="BR367" s="20">
        <v>285546</v>
      </c>
      <c r="BS367" s="20">
        <v>58458</v>
      </c>
      <c r="BT367" s="21">
        <f t="shared" si="2766"/>
        <v>1603434</v>
      </c>
      <c r="BU367" s="21">
        <f t="shared" si="2767"/>
        <v>344004</v>
      </c>
      <c r="BV367" s="20">
        <v>34625</v>
      </c>
      <c r="BW367" s="20">
        <v>2870</v>
      </c>
      <c r="BX367" s="20">
        <v>8905</v>
      </c>
      <c r="BY367" s="20">
        <v>2915</v>
      </c>
      <c r="BZ367" s="20">
        <v>2113</v>
      </c>
      <c r="CA367" s="20">
        <v>624</v>
      </c>
      <c r="CB367" s="21">
        <f t="shared" si="2768"/>
        <v>11820</v>
      </c>
      <c r="CC367" s="21">
        <f t="shared" si="2769"/>
        <v>2737</v>
      </c>
      <c r="CD367" s="20">
        <v>26606</v>
      </c>
      <c r="CE367" s="20">
        <v>1687</v>
      </c>
      <c r="CF367" s="20">
        <v>5078</v>
      </c>
      <c r="CG367" s="20">
        <v>1736</v>
      </c>
      <c r="CH367" s="20">
        <v>1153</v>
      </c>
      <c r="CI367" s="20">
        <v>447</v>
      </c>
      <c r="CJ367" s="21">
        <f t="shared" si="2770"/>
        <v>6814</v>
      </c>
      <c r="CK367" s="21">
        <f t="shared" si="2771"/>
        <v>1600</v>
      </c>
      <c r="CL367" s="20">
        <v>193889</v>
      </c>
      <c r="CM367" s="20">
        <v>16477</v>
      </c>
      <c r="CN367" s="20">
        <v>62068</v>
      </c>
      <c r="CO367" s="20">
        <v>4845</v>
      </c>
      <c r="CP367" s="20">
        <v>14322</v>
      </c>
      <c r="CQ367" s="20">
        <v>784</v>
      </c>
      <c r="CR367" s="21">
        <f t="shared" si="2772"/>
        <v>66913</v>
      </c>
      <c r="CS367" s="21">
        <f t="shared" si="2773"/>
        <v>15106</v>
      </c>
    </row>
    <row r="368" spans="1:97" x14ac:dyDescent="0.35">
      <c r="A368" s="14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20">
        <v>4303965</v>
      </c>
      <c r="BO368" s="20">
        <v>372868</v>
      </c>
      <c r="BP368" s="20">
        <v>1350247</v>
      </c>
      <c r="BQ368" s="20">
        <v>258043</v>
      </c>
      <c r="BR368" s="20">
        <v>286263</v>
      </c>
      <c r="BS368" s="20">
        <v>58647</v>
      </c>
      <c r="BT368" s="21">
        <f t="shared" si="2766"/>
        <v>1608290</v>
      </c>
      <c r="BU368" s="21">
        <f t="shared" si="2767"/>
        <v>344910</v>
      </c>
      <c r="BV368" s="20">
        <v>34942</v>
      </c>
      <c r="BW368" s="20">
        <v>2873</v>
      </c>
      <c r="BX368" s="20">
        <v>8925</v>
      </c>
      <c r="BY368" s="20">
        <v>2931</v>
      </c>
      <c r="BZ368" s="20">
        <v>2115</v>
      </c>
      <c r="CA368" s="20">
        <v>625</v>
      </c>
      <c r="CB368" s="21">
        <f t="shared" si="2768"/>
        <v>11856</v>
      </c>
      <c r="CC368" s="21">
        <f t="shared" si="2769"/>
        <v>2740</v>
      </c>
      <c r="CD368" s="20">
        <v>26878</v>
      </c>
      <c r="CE368" s="20">
        <v>1688</v>
      </c>
      <c r="CF368" s="20">
        <v>5091</v>
      </c>
      <c r="CG368" s="20">
        <v>1745</v>
      </c>
      <c r="CH368" s="20">
        <v>1154</v>
      </c>
      <c r="CI368" s="20">
        <v>450</v>
      </c>
      <c r="CJ368" s="21">
        <f t="shared" si="2770"/>
        <v>6836</v>
      </c>
      <c r="CK368" s="21">
        <f t="shared" si="2771"/>
        <v>1604</v>
      </c>
      <c r="CL368" s="20">
        <v>194588</v>
      </c>
      <c r="CM368" s="20">
        <v>16499</v>
      </c>
      <c r="CN368" s="20">
        <v>63198</v>
      </c>
      <c r="CO368" s="20">
        <v>4869</v>
      </c>
      <c r="CP368" s="20">
        <v>14340</v>
      </c>
      <c r="CQ368" s="20">
        <v>787</v>
      </c>
      <c r="CR368" s="21">
        <f t="shared" si="2772"/>
        <v>68067</v>
      </c>
      <c r="CS368" s="21">
        <f t="shared" si="2773"/>
        <v>15127</v>
      </c>
    </row>
    <row r="369" spans="1:97" x14ac:dyDescent="0.35">
      <c r="A369" s="14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20">
        <v>4316130</v>
      </c>
      <c r="BO369" s="20">
        <v>373359</v>
      </c>
      <c r="BP369" s="20">
        <v>1351972</v>
      </c>
      <c r="BQ369" s="20">
        <v>258956</v>
      </c>
      <c r="BR369" s="20">
        <v>286567</v>
      </c>
      <c r="BS369" s="20">
        <v>58790</v>
      </c>
      <c r="BT369" s="21">
        <f t="shared" si="2766"/>
        <v>1610928</v>
      </c>
      <c r="BU369" s="21">
        <f t="shared" si="2767"/>
        <v>345357</v>
      </c>
      <c r="BV369" s="20">
        <v>35118</v>
      </c>
      <c r="BW369" s="20">
        <v>2871</v>
      </c>
      <c r="BX369" s="20">
        <v>8924</v>
      </c>
      <c r="BY369" s="20">
        <v>2974</v>
      </c>
      <c r="BZ369" s="20">
        <v>2115</v>
      </c>
      <c r="CA369" s="20">
        <v>625</v>
      </c>
      <c r="CB369" s="21">
        <f t="shared" si="2768"/>
        <v>11898</v>
      </c>
      <c r="CC369" s="21">
        <f t="shared" si="2769"/>
        <v>2740</v>
      </c>
      <c r="CD369" s="20">
        <v>26934</v>
      </c>
      <c r="CE369" s="20">
        <v>1692</v>
      </c>
      <c r="CF369" s="20">
        <v>5095</v>
      </c>
      <c r="CG369" s="20">
        <v>1749</v>
      </c>
      <c r="CH369" s="20">
        <v>1155</v>
      </c>
      <c r="CI369" s="20">
        <v>450</v>
      </c>
      <c r="CJ369" s="21">
        <f t="shared" si="2770"/>
        <v>6844</v>
      </c>
      <c r="CK369" s="21">
        <f t="shared" si="2771"/>
        <v>1605</v>
      </c>
      <c r="CL369" s="20">
        <v>195081</v>
      </c>
      <c r="CM369" s="20">
        <v>16512</v>
      </c>
      <c r="CN369" s="20">
        <v>63260</v>
      </c>
      <c r="CO369" s="20">
        <v>4886</v>
      </c>
      <c r="CP369" s="20">
        <v>14350</v>
      </c>
      <c r="CQ369" s="20">
        <v>787</v>
      </c>
      <c r="CR369" s="21">
        <f t="shared" si="2772"/>
        <v>68146</v>
      </c>
      <c r="CS369" s="21">
        <f t="shared" si="2773"/>
        <v>15137</v>
      </c>
    </row>
    <row r="370" spans="1:97" x14ac:dyDescent="0.35">
      <c r="A370" s="14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20">
        <v>4321948</v>
      </c>
      <c r="BO370" s="20">
        <v>373730</v>
      </c>
      <c r="BP370" s="20">
        <v>1353469</v>
      </c>
      <c r="BQ370" s="20">
        <v>259246</v>
      </c>
      <c r="BR370" s="20">
        <v>286838</v>
      </c>
      <c r="BS370" s="20">
        <v>58836</v>
      </c>
      <c r="BT370" s="21">
        <f t="shared" si="2766"/>
        <v>1612715</v>
      </c>
      <c r="BU370" s="21">
        <f t="shared" si="2767"/>
        <v>345674</v>
      </c>
      <c r="BV370" s="20">
        <v>35146</v>
      </c>
      <c r="BW370" s="20">
        <v>2874</v>
      </c>
      <c r="BX370" s="20">
        <v>8940</v>
      </c>
      <c r="BY370" s="20">
        <v>2969</v>
      </c>
      <c r="BZ370" s="20">
        <v>2115</v>
      </c>
      <c r="CA370" s="20">
        <v>625</v>
      </c>
      <c r="CB370" s="21">
        <f t="shared" si="2768"/>
        <v>11909</v>
      </c>
      <c r="CC370" s="21">
        <f t="shared" si="2769"/>
        <v>2740</v>
      </c>
      <c r="CD370" s="20">
        <v>26958</v>
      </c>
      <c r="CE370" s="20">
        <v>1691</v>
      </c>
      <c r="CF370" s="20">
        <v>5100</v>
      </c>
      <c r="CG370" s="20">
        <v>1749</v>
      </c>
      <c r="CH370" s="20">
        <v>1155</v>
      </c>
      <c r="CI370" s="20">
        <v>450</v>
      </c>
      <c r="CJ370" s="21">
        <f t="shared" si="2770"/>
        <v>6849</v>
      </c>
      <c r="CK370" s="21">
        <f t="shared" si="2771"/>
        <v>1605</v>
      </c>
      <c r="CL370" s="20">
        <v>195403</v>
      </c>
      <c r="CM370" s="20">
        <v>16521</v>
      </c>
      <c r="CN370" s="20">
        <v>63311</v>
      </c>
      <c r="CO370" s="20">
        <v>4898</v>
      </c>
      <c r="CP370" s="20">
        <v>14357</v>
      </c>
      <c r="CQ370" s="20">
        <v>788</v>
      </c>
      <c r="CR370" s="21">
        <f t="shared" si="2772"/>
        <v>68209</v>
      </c>
      <c r="CS370" s="21">
        <f t="shared" si="2773"/>
        <v>15145</v>
      </c>
    </row>
    <row r="371" spans="1:97" x14ac:dyDescent="0.35">
      <c r="A371" s="14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20">
        <v>4325952</v>
      </c>
      <c r="BO371" s="20">
        <v>373870</v>
      </c>
      <c r="BP371" s="20">
        <v>1354573</v>
      </c>
      <c r="BQ371" s="20">
        <v>259311</v>
      </c>
      <c r="BR371" s="20">
        <v>286966</v>
      </c>
      <c r="BS371" s="20">
        <v>58848</v>
      </c>
      <c r="BT371" s="21">
        <f t="shared" si="2766"/>
        <v>1613884</v>
      </c>
      <c r="BU371" s="21">
        <f t="shared" si="2767"/>
        <v>345814</v>
      </c>
      <c r="BV371" s="20">
        <v>35177</v>
      </c>
      <c r="BW371" s="20">
        <v>2875</v>
      </c>
      <c r="BX371" s="20">
        <v>8953</v>
      </c>
      <c r="BY371" s="20">
        <v>2966</v>
      </c>
      <c r="BZ371" s="20">
        <v>2116</v>
      </c>
      <c r="CA371" s="20">
        <v>625</v>
      </c>
      <c r="CB371" s="21">
        <f t="shared" si="2768"/>
        <v>11919</v>
      </c>
      <c r="CC371" s="21">
        <f t="shared" si="2769"/>
        <v>2741</v>
      </c>
      <c r="CD371" s="20">
        <v>26974</v>
      </c>
      <c r="CE371" s="20">
        <v>1691</v>
      </c>
      <c r="CF371" s="20">
        <v>5103</v>
      </c>
      <c r="CG371" s="20">
        <v>1749</v>
      </c>
      <c r="CH371" s="20">
        <v>1156</v>
      </c>
      <c r="CI371" s="20">
        <v>450</v>
      </c>
      <c r="CJ371" s="21">
        <f t="shared" si="2770"/>
        <v>6852</v>
      </c>
      <c r="CK371" s="21">
        <f t="shared" si="2771"/>
        <v>1606</v>
      </c>
      <c r="CL371" s="20">
        <v>195627</v>
      </c>
      <c r="CM371" s="20">
        <v>16525</v>
      </c>
      <c r="CN371" s="20">
        <v>63369</v>
      </c>
      <c r="CO371" s="20">
        <v>4897</v>
      </c>
      <c r="CP371" s="20">
        <v>14360</v>
      </c>
      <c r="CQ371" s="20">
        <v>788</v>
      </c>
      <c r="CR371" s="21">
        <f t="shared" si="2772"/>
        <v>68266</v>
      </c>
      <c r="CS371" s="21">
        <f t="shared" si="2773"/>
        <v>15148</v>
      </c>
    </row>
    <row r="372" spans="1:97" x14ac:dyDescent="0.35">
      <c r="A372" s="14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20">
        <v>4341986</v>
      </c>
      <c r="BO372" s="20">
        <v>374400</v>
      </c>
      <c r="BP372" s="20">
        <v>1356103</v>
      </c>
      <c r="BQ372" s="20">
        <v>260485</v>
      </c>
      <c r="BR372" s="20">
        <v>287272</v>
      </c>
      <c r="BS372" s="20">
        <v>59031</v>
      </c>
      <c r="BT372" s="21">
        <f t="shared" si="2766"/>
        <v>1616588</v>
      </c>
      <c r="BU372" s="21">
        <f t="shared" si="2767"/>
        <v>346303</v>
      </c>
      <c r="BV372" s="20">
        <v>35276</v>
      </c>
      <c r="BW372" s="20">
        <v>2878</v>
      </c>
      <c r="BX372" s="20">
        <v>8958</v>
      </c>
      <c r="BY372" s="20">
        <v>2980</v>
      </c>
      <c r="BZ372" s="20">
        <v>2116</v>
      </c>
      <c r="CA372" s="20">
        <v>626</v>
      </c>
      <c r="CB372" s="21">
        <f t="shared" si="2768"/>
        <v>11938</v>
      </c>
      <c r="CC372" s="21">
        <f t="shared" si="2769"/>
        <v>2742</v>
      </c>
      <c r="CD372" s="20">
        <v>27251</v>
      </c>
      <c r="CE372" s="20">
        <v>1693</v>
      </c>
      <c r="CF372" s="20">
        <v>5102</v>
      </c>
      <c r="CG372" s="20">
        <v>1767</v>
      </c>
      <c r="CH372" s="20">
        <v>1157</v>
      </c>
      <c r="CI372" s="20">
        <v>450</v>
      </c>
      <c r="CJ372" s="21">
        <f t="shared" si="2770"/>
        <v>6869</v>
      </c>
      <c r="CK372" s="21">
        <f t="shared" si="2771"/>
        <v>1607</v>
      </c>
      <c r="CL372" s="20">
        <v>196258</v>
      </c>
      <c r="CM372" s="20">
        <v>16538</v>
      </c>
      <c r="CN372" s="20">
        <v>63472</v>
      </c>
      <c r="CO372" s="20">
        <v>4906</v>
      </c>
      <c r="CP372" s="20">
        <v>14372</v>
      </c>
      <c r="CQ372" s="20">
        <v>788</v>
      </c>
      <c r="CR372" s="21">
        <f t="shared" si="2772"/>
        <v>68378</v>
      </c>
      <c r="CS372" s="21">
        <f t="shared" si="2773"/>
        <v>15160</v>
      </c>
    </row>
    <row r="373" spans="1:97" x14ac:dyDescent="0.35">
      <c r="A373" s="14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20">
        <v>4360067</v>
      </c>
      <c r="BO373" s="20">
        <v>375189</v>
      </c>
      <c r="BP373" s="20">
        <v>1358609</v>
      </c>
      <c r="BQ373" s="20">
        <v>261439</v>
      </c>
      <c r="BR373" s="20">
        <v>287850</v>
      </c>
      <c r="BS373" s="20">
        <v>59211</v>
      </c>
      <c r="BT373" s="21">
        <f t="shared" ref="BT373:BT404" si="3553">SUM(BP373:BQ373)</f>
        <v>1620048</v>
      </c>
      <c r="BU373" s="21">
        <f t="shared" si="2767"/>
        <v>347061</v>
      </c>
      <c r="BV373" s="20">
        <v>35432</v>
      </c>
      <c r="BW373" s="20">
        <v>2876</v>
      </c>
      <c r="BX373" s="20">
        <v>8976</v>
      </c>
      <c r="BY373" s="20">
        <v>2991</v>
      </c>
      <c r="BZ373" s="20">
        <v>2121</v>
      </c>
      <c r="CA373" s="20">
        <v>626</v>
      </c>
      <c r="CB373" s="21">
        <f t="shared" ref="CB373:CB404" si="3554">SUM(BX373:BY373)</f>
        <v>11967</v>
      </c>
      <c r="CC373" s="21">
        <f t="shared" si="2769"/>
        <v>2747</v>
      </c>
      <c r="CD373" s="20">
        <v>27310</v>
      </c>
      <c r="CE373" s="20">
        <v>1695</v>
      </c>
      <c r="CF373" s="20">
        <v>5106</v>
      </c>
      <c r="CG373" s="20">
        <v>1770</v>
      </c>
      <c r="CH373" s="20">
        <v>1157</v>
      </c>
      <c r="CI373" s="20">
        <v>450</v>
      </c>
      <c r="CJ373" s="21">
        <f t="shared" ref="CJ373:CJ404" si="3555">SUM(CF373:CG373)</f>
        <v>6876</v>
      </c>
      <c r="CK373" s="21">
        <f t="shared" si="2771"/>
        <v>1607</v>
      </c>
      <c r="CL373" s="20">
        <v>197208</v>
      </c>
      <c r="CM373" s="20">
        <v>16569</v>
      </c>
      <c r="CN373" s="20">
        <v>63599</v>
      </c>
      <c r="CO373" s="20">
        <v>4926</v>
      </c>
      <c r="CP373" s="20">
        <v>14394</v>
      </c>
      <c r="CQ373" s="20">
        <v>789</v>
      </c>
      <c r="CR373" s="21">
        <f t="shared" ref="CR373:CR404" si="3556">SUM(CN373:CO373)</f>
        <v>68525</v>
      </c>
      <c r="CS373" s="21">
        <f t="shared" si="2773"/>
        <v>15183</v>
      </c>
    </row>
    <row r="374" spans="1:97" x14ac:dyDescent="0.35">
      <c r="A374" s="14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20">
        <v>4362203</v>
      </c>
      <c r="BO374" s="20">
        <v>375366</v>
      </c>
      <c r="BP374" s="20">
        <v>1358946</v>
      </c>
      <c r="BQ374" s="20">
        <v>261710</v>
      </c>
      <c r="BR374" s="20">
        <v>287932</v>
      </c>
      <c r="BS374" s="20">
        <v>59271</v>
      </c>
      <c r="BT374" s="21">
        <f t="shared" si="3553"/>
        <v>1620656</v>
      </c>
      <c r="BU374" s="21">
        <f t="shared" si="2767"/>
        <v>347203</v>
      </c>
      <c r="BV374" s="20">
        <v>35622</v>
      </c>
      <c r="BW374" s="20">
        <v>2880</v>
      </c>
      <c r="BX374" s="20">
        <v>8976</v>
      </c>
      <c r="BY374" s="20">
        <v>3014</v>
      </c>
      <c r="BZ374" s="20">
        <v>2120</v>
      </c>
      <c r="CA374" s="20">
        <v>627</v>
      </c>
      <c r="CB374" s="21">
        <f t="shared" si="3554"/>
        <v>11990</v>
      </c>
      <c r="CC374" s="21">
        <f t="shared" si="2769"/>
        <v>2747</v>
      </c>
      <c r="CD374" s="20">
        <v>27404</v>
      </c>
      <c r="CE374" s="20">
        <v>1695</v>
      </c>
      <c r="CF374" s="20">
        <v>5107</v>
      </c>
      <c r="CG374" s="20">
        <v>1776</v>
      </c>
      <c r="CH374" s="20">
        <v>1158</v>
      </c>
      <c r="CI374" s="20">
        <v>450</v>
      </c>
      <c r="CJ374" s="21">
        <f t="shared" si="3555"/>
        <v>6883</v>
      </c>
      <c r="CK374" s="21">
        <f t="shared" si="2771"/>
        <v>1608</v>
      </c>
      <c r="CL374" s="20">
        <v>197836</v>
      </c>
      <c r="CM374" s="20">
        <v>16575</v>
      </c>
      <c r="CN374" s="20">
        <v>63716</v>
      </c>
      <c r="CO374" s="20">
        <v>4925</v>
      </c>
      <c r="CP374" s="20">
        <v>14403</v>
      </c>
      <c r="CQ374" s="20">
        <v>792</v>
      </c>
      <c r="CR374" s="21">
        <f t="shared" si="3556"/>
        <v>68641</v>
      </c>
      <c r="CS374" s="21">
        <f t="shared" si="2773"/>
        <v>15195</v>
      </c>
    </row>
    <row r="375" spans="1:97" x14ac:dyDescent="0.35">
      <c r="A375" s="14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20">
        <v>4389556</v>
      </c>
      <c r="BO375" s="20">
        <v>376830</v>
      </c>
      <c r="BP375" s="20">
        <v>1362878</v>
      </c>
      <c r="BQ375" s="20">
        <v>263258</v>
      </c>
      <c r="BR375" s="20">
        <v>288896</v>
      </c>
      <c r="BS375" s="20">
        <v>59715</v>
      </c>
      <c r="BT375" s="21">
        <f t="shared" si="3553"/>
        <v>1626136</v>
      </c>
      <c r="BU375" s="21">
        <f t="shared" si="2767"/>
        <v>348611</v>
      </c>
      <c r="BV375" s="20">
        <v>35738</v>
      </c>
      <c r="BW375" s="20">
        <v>2883</v>
      </c>
      <c r="BX375" s="20">
        <v>8987</v>
      </c>
      <c r="BY375" s="20">
        <v>3029</v>
      </c>
      <c r="BZ375" s="20">
        <v>2122</v>
      </c>
      <c r="CA375" s="20">
        <v>629</v>
      </c>
      <c r="CB375" s="21">
        <f t="shared" si="3554"/>
        <v>12016</v>
      </c>
      <c r="CC375" s="21">
        <f t="shared" si="2769"/>
        <v>2751</v>
      </c>
      <c r="CD375" s="20">
        <v>27510</v>
      </c>
      <c r="CE375" s="20">
        <v>1698</v>
      </c>
      <c r="CF375" s="20">
        <v>5139</v>
      </c>
      <c r="CG375" s="20">
        <v>1758</v>
      </c>
      <c r="CH375" s="20">
        <v>1160</v>
      </c>
      <c r="CI375" s="20">
        <v>449</v>
      </c>
      <c r="CJ375" s="21">
        <f t="shared" si="3555"/>
        <v>6897</v>
      </c>
      <c r="CK375" s="21">
        <f t="shared" si="2771"/>
        <v>1609</v>
      </c>
      <c r="CL375" s="20">
        <v>198273</v>
      </c>
      <c r="CM375" s="20">
        <v>16592</v>
      </c>
      <c r="CN375" s="20">
        <v>63784</v>
      </c>
      <c r="CO375" s="20">
        <v>4947</v>
      </c>
      <c r="CP375" s="20">
        <v>14417</v>
      </c>
      <c r="CQ375" s="20">
        <v>794</v>
      </c>
      <c r="CR375" s="21">
        <f t="shared" si="3556"/>
        <v>68731</v>
      </c>
      <c r="CS375" s="21">
        <f t="shared" si="2773"/>
        <v>15211</v>
      </c>
    </row>
    <row r="376" spans="1:97" x14ac:dyDescent="0.35">
      <c r="A376" s="14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20">
        <v>4403173</v>
      </c>
      <c r="BO376" s="20">
        <v>377417</v>
      </c>
      <c r="BP376" s="20">
        <v>1364734</v>
      </c>
      <c r="BQ376" s="20">
        <v>264104</v>
      </c>
      <c r="BR376" s="20">
        <v>289302</v>
      </c>
      <c r="BS376" s="20">
        <v>59839</v>
      </c>
      <c r="BT376" s="21">
        <f t="shared" si="3553"/>
        <v>1628838</v>
      </c>
      <c r="BU376" s="21">
        <f t="shared" si="2767"/>
        <v>349141</v>
      </c>
      <c r="BV376" s="20">
        <v>36001</v>
      </c>
      <c r="BW376" s="20">
        <v>2888</v>
      </c>
      <c r="BX376" s="20">
        <v>8994</v>
      </c>
      <c r="BY376" s="20">
        <v>3044</v>
      </c>
      <c r="BZ376" s="20">
        <v>2123</v>
      </c>
      <c r="CA376" s="20">
        <v>630</v>
      </c>
      <c r="CB376" s="21">
        <f t="shared" si="3554"/>
        <v>12038</v>
      </c>
      <c r="CC376" s="21">
        <f t="shared" si="2769"/>
        <v>2753</v>
      </c>
      <c r="CD376" s="20">
        <v>27629</v>
      </c>
      <c r="CE376" s="20">
        <v>1697</v>
      </c>
      <c r="CF376" s="20">
        <v>5142</v>
      </c>
      <c r="CG376" s="20">
        <v>1763</v>
      </c>
      <c r="CH376" s="20">
        <v>1160</v>
      </c>
      <c r="CI376" s="20">
        <v>449</v>
      </c>
      <c r="CJ376" s="21">
        <f t="shared" si="3555"/>
        <v>6905</v>
      </c>
      <c r="CK376" s="21">
        <f t="shared" si="2771"/>
        <v>1609</v>
      </c>
      <c r="CL376" s="20">
        <v>198822</v>
      </c>
      <c r="CM376" s="20">
        <v>16609</v>
      </c>
      <c r="CN376" s="20">
        <v>63879</v>
      </c>
      <c r="CO376" s="20">
        <v>4959</v>
      </c>
      <c r="CP376" s="20">
        <v>14432</v>
      </c>
      <c r="CQ376" s="20">
        <v>794</v>
      </c>
      <c r="CR376" s="21">
        <f t="shared" si="3556"/>
        <v>68838</v>
      </c>
      <c r="CS376" s="21">
        <f t="shared" si="2773"/>
        <v>15226</v>
      </c>
    </row>
    <row r="377" spans="1:97" x14ac:dyDescent="0.35">
      <c r="A377" s="14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20">
        <v>4410162</v>
      </c>
      <c r="BO377" s="20">
        <v>377896</v>
      </c>
      <c r="BP377" s="20">
        <v>1367442</v>
      </c>
      <c r="BQ377" s="20">
        <v>263470</v>
      </c>
      <c r="BR377" s="20">
        <v>289689</v>
      </c>
      <c r="BS377" s="20">
        <v>59909</v>
      </c>
      <c r="BT377" s="21">
        <f t="shared" si="3553"/>
        <v>1630912</v>
      </c>
      <c r="BU377" s="21">
        <f t="shared" si="2767"/>
        <v>349598</v>
      </c>
      <c r="BV377" s="20">
        <v>36016</v>
      </c>
      <c r="BW377" s="20">
        <v>2891</v>
      </c>
      <c r="BX377" s="20">
        <v>9002</v>
      </c>
      <c r="BY377" s="20">
        <v>3041</v>
      </c>
      <c r="BZ377" s="20">
        <v>2125</v>
      </c>
      <c r="CA377" s="20">
        <v>630</v>
      </c>
      <c r="CB377" s="21">
        <f t="shared" si="3554"/>
        <v>12043</v>
      </c>
      <c r="CC377" s="21">
        <f t="shared" si="2769"/>
        <v>2755</v>
      </c>
      <c r="CD377" s="20">
        <v>27643</v>
      </c>
      <c r="CE377" s="20">
        <v>1696</v>
      </c>
      <c r="CF377" s="20">
        <v>5143</v>
      </c>
      <c r="CG377" s="20">
        <v>1763</v>
      </c>
      <c r="CH377" s="20">
        <v>1160</v>
      </c>
      <c r="CI377" s="20">
        <v>449</v>
      </c>
      <c r="CJ377" s="21">
        <f t="shared" si="3555"/>
        <v>6906</v>
      </c>
      <c r="CK377" s="21">
        <f t="shared" si="2771"/>
        <v>1609</v>
      </c>
      <c r="CL377" s="20">
        <v>199037</v>
      </c>
      <c r="CM377" s="20">
        <v>16626</v>
      </c>
      <c r="CN377" s="20">
        <v>63930</v>
      </c>
      <c r="CO377" s="20">
        <v>4967</v>
      </c>
      <c r="CP377" s="20">
        <v>14445</v>
      </c>
      <c r="CQ377" s="20">
        <v>796</v>
      </c>
      <c r="CR377" s="21">
        <f t="shared" si="3556"/>
        <v>68897</v>
      </c>
      <c r="CS377" s="21">
        <f t="shared" si="2773"/>
        <v>15241</v>
      </c>
    </row>
    <row r="378" spans="1:97" x14ac:dyDescent="0.35">
      <c r="A378" s="14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20">
        <v>4413879</v>
      </c>
      <c r="BO378" s="20">
        <v>378053</v>
      </c>
      <c r="BP378" s="20">
        <v>1368367</v>
      </c>
      <c r="BQ378" s="20">
        <v>263584</v>
      </c>
      <c r="BR378" s="20">
        <v>289808</v>
      </c>
      <c r="BS378" s="20">
        <v>59928</v>
      </c>
      <c r="BT378" s="21">
        <f t="shared" si="3553"/>
        <v>1631951</v>
      </c>
      <c r="BU378" s="21">
        <f t="shared" si="2767"/>
        <v>349736</v>
      </c>
      <c r="BV378" s="20">
        <v>36031</v>
      </c>
      <c r="BW378" s="20">
        <v>2888</v>
      </c>
      <c r="BX378" s="20">
        <v>9009</v>
      </c>
      <c r="BY378" s="20">
        <v>3042</v>
      </c>
      <c r="BZ378" s="20">
        <v>2125</v>
      </c>
      <c r="CA378" s="20">
        <v>630</v>
      </c>
      <c r="CB378" s="21">
        <f t="shared" si="3554"/>
        <v>12051</v>
      </c>
      <c r="CC378" s="21">
        <f t="shared" si="2769"/>
        <v>2755</v>
      </c>
      <c r="CD378" s="20">
        <v>27660</v>
      </c>
      <c r="CE378" s="20">
        <v>1696</v>
      </c>
      <c r="CF378" s="20">
        <v>5146</v>
      </c>
      <c r="CG378" s="20">
        <v>1765</v>
      </c>
      <c r="CH378" s="20">
        <v>1160</v>
      </c>
      <c r="CI378" s="20">
        <v>449</v>
      </c>
      <c r="CJ378" s="21">
        <f t="shared" si="3555"/>
        <v>6911</v>
      </c>
      <c r="CK378" s="21">
        <f t="shared" si="2771"/>
        <v>1609</v>
      </c>
      <c r="CL378" s="20">
        <v>199177</v>
      </c>
      <c r="CM378" s="20">
        <v>16638</v>
      </c>
      <c r="CN378" s="20">
        <v>63949</v>
      </c>
      <c r="CO378" s="20">
        <v>4969</v>
      </c>
      <c r="CP378" s="20">
        <v>14454</v>
      </c>
      <c r="CQ378" s="20">
        <v>797</v>
      </c>
      <c r="CR378" s="21">
        <f t="shared" si="3556"/>
        <v>68918</v>
      </c>
      <c r="CS378" s="21">
        <f t="shared" si="2773"/>
        <v>15251</v>
      </c>
    </row>
    <row r="379" spans="1:97" x14ac:dyDescent="0.35">
      <c r="A379" s="14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20">
        <v>4428334</v>
      </c>
      <c r="BO379" s="20">
        <v>378641</v>
      </c>
      <c r="BP379" s="20">
        <v>1370196</v>
      </c>
      <c r="BQ379" s="20">
        <v>264466</v>
      </c>
      <c r="BR379" s="20">
        <v>290185</v>
      </c>
      <c r="BS379" s="20">
        <v>60137</v>
      </c>
      <c r="BT379" s="21">
        <f t="shared" si="3553"/>
        <v>1634662</v>
      </c>
      <c r="BU379" s="21">
        <f t="shared" si="2767"/>
        <v>350322</v>
      </c>
      <c r="BV379" s="20">
        <v>36179</v>
      </c>
      <c r="BW379" s="20">
        <v>2893</v>
      </c>
      <c r="BX379" s="20">
        <v>9023</v>
      </c>
      <c r="BY379" s="20">
        <v>3063</v>
      </c>
      <c r="BZ379" s="20">
        <v>2127</v>
      </c>
      <c r="CA379" s="20">
        <v>631</v>
      </c>
      <c r="CB379" s="21">
        <f t="shared" si="3554"/>
        <v>12086</v>
      </c>
      <c r="CC379" s="21">
        <f t="shared" si="2769"/>
        <v>2758</v>
      </c>
      <c r="CD379" s="20">
        <v>27722</v>
      </c>
      <c r="CE379" s="20">
        <v>1697</v>
      </c>
      <c r="CF379" s="20">
        <v>5152</v>
      </c>
      <c r="CG379" s="20">
        <v>1770</v>
      </c>
      <c r="CH379" s="20">
        <v>1161</v>
      </c>
      <c r="CI379" s="20">
        <v>449</v>
      </c>
      <c r="CJ379" s="21">
        <f t="shared" si="3555"/>
        <v>6922</v>
      </c>
      <c r="CK379" s="21">
        <f t="shared" si="2771"/>
        <v>1610</v>
      </c>
      <c r="CL379" s="20">
        <v>199759</v>
      </c>
      <c r="CM379" s="20">
        <v>16647</v>
      </c>
      <c r="CN379" s="20">
        <v>64044</v>
      </c>
      <c r="CO379" s="20">
        <v>4985</v>
      </c>
      <c r="CP379" s="20">
        <v>14462</v>
      </c>
      <c r="CQ379" s="20">
        <v>798</v>
      </c>
      <c r="CR379" s="21">
        <f t="shared" si="3556"/>
        <v>69029</v>
      </c>
      <c r="CS379" s="21">
        <f t="shared" si="2773"/>
        <v>15260</v>
      </c>
    </row>
    <row r="380" spans="1:97" x14ac:dyDescent="0.35">
      <c r="A380" s="14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20">
        <v>4444567</v>
      </c>
      <c r="BO380" s="20">
        <v>379233</v>
      </c>
      <c r="BP380" s="20">
        <v>1372046</v>
      </c>
      <c r="BQ380" s="20">
        <v>265325</v>
      </c>
      <c r="BR380" s="20">
        <v>290547</v>
      </c>
      <c r="BS380" s="20">
        <v>60296</v>
      </c>
      <c r="BT380" s="21">
        <f t="shared" si="3553"/>
        <v>1637371</v>
      </c>
      <c r="BU380" s="21">
        <f t="shared" si="2767"/>
        <v>350843</v>
      </c>
      <c r="BV380" s="20">
        <v>36384</v>
      </c>
      <c r="BW380" s="20">
        <v>2895</v>
      </c>
      <c r="BX380" s="20">
        <v>9034</v>
      </c>
      <c r="BY380" s="20">
        <v>3071</v>
      </c>
      <c r="BZ380" s="20">
        <v>2129</v>
      </c>
      <c r="CA380" s="20">
        <v>631</v>
      </c>
      <c r="CB380" s="21">
        <f t="shared" si="3554"/>
        <v>12105</v>
      </c>
      <c r="CC380" s="21">
        <f t="shared" si="2769"/>
        <v>2760</v>
      </c>
      <c r="CD380" s="20">
        <v>27770</v>
      </c>
      <c r="CE380" s="20">
        <v>1697</v>
      </c>
      <c r="CF380" s="20">
        <v>5159</v>
      </c>
      <c r="CG380" s="20">
        <v>1773</v>
      </c>
      <c r="CH380" s="20">
        <v>1161</v>
      </c>
      <c r="CI380" s="20">
        <v>449</v>
      </c>
      <c r="CJ380" s="21">
        <f t="shared" si="3555"/>
        <v>6932</v>
      </c>
      <c r="CK380" s="21">
        <f t="shared" si="2771"/>
        <v>1610</v>
      </c>
      <c r="CL380" s="20">
        <v>200350</v>
      </c>
      <c r="CM380" s="20">
        <v>16670</v>
      </c>
      <c r="CN380" s="20">
        <v>64109</v>
      </c>
      <c r="CO380" s="20">
        <v>5014</v>
      </c>
      <c r="CP380" s="20">
        <v>14476</v>
      </c>
      <c r="CQ380" s="20">
        <v>802</v>
      </c>
      <c r="CR380" s="21">
        <f t="shared" si="3556"/>
        <v>69123</v>
      </c>
      <c r="CS380" s="21">
        <f t="shared" si="2773"/>
        <v>15278</v>
      </c>
    </row>
    <row r="381" spans="1:97" x14ac:dyDescent="0.35">
      <c r="A381" s="14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20">
        <v>4461112</v>
      </c>
      <c r="BO381" s="20">
        <v>380096</v>
      </c>
      <c r="BP381" s="20">
        <v>1374950</v>
      </c>
      <c r="BQ381" s="20">
        <v>266070</v>
      </c>
      <c r="BR381" s="20">
        <v>291174</v>
      </c>
      <c r="BS381" s="20">
        <v>60476</v>
      </c>
      <c r="BT381" s="21">
        <f t="shared" si="3553"/>
        <v>1641020</v>
      </c>
      <c r="BU381" s="21">
        <f t="shared" si="2767"/>
        <v>351650</v>
      </c>
      <c r="BV381" s="20">
        <v>36597</v>
      </c>
      <c r="BW381" s="20">
        <v>2901</v>
      </c>
      <c r="BX381" s="20">
        <v>9046</v>
      </c>
      <c r="BY381" s="20">
        <v>3075</v>
      </c>
      <c r="BZ381" s="20">
        <v>2131</v>
      </c>
      <c r="CA381" s="20">
        <v>632</v>
      </c>
      <c r="CB381" s="21">
        <f t="shared" si="3554"/>
        <v>12121</v>
      </c>
      <c r="CC381" s="21">
        <f t="shared" si="2769"/>
        <v>2763</v>
      </c>
      <c r="CD381" s="20">
        <v>27946</v>
      </c>
      <c r="CE381" s="20">
        <v>1698</v>
      </c>
      <c r="CF381" s="20">
        <v>5197</v>
      </c>
      <c r="CG381" s="20">
        <v>1755</v>
      </c>
      <c r="CH381" s="20">
        <v>1163</v>
      </c>
      <c r="CI381" s="20">
        <v>449</v>
      </c>
      <c r="CJ381" s="21">
        <f t="shared" si="3555"/>
        <v>6952</v>
      </c>
      <c r="CK381" s="21">
        <f t="shared" si="2771"/>
        <v>1612</v>
      </c>
      <c r="CL381" s="20">
        <v>200962</v>
      </c>
      <c r="CM381" s="20">
        <v>16683</v>
      </c>
      <c r="CN381" s="20">
        <v>64219</v>
      </c>
      <c r="CO381" s="20">
        <v>5023</v>
      </c>
      <c r="CP381" s="20">
        <v>14493</v>
      </c>
      <c r="CQ381" s="20">
        <v>803</v>
      </c>
      <c r="CR381" s="21">
        <f t="shared" si="3556"/>
        <v>69242</v>
      </c>
      <c r="CS381" s="21">
        <f t="shared" si="2773"/>
        <v>15296</v>
      </c>
    </row>
    <row r="382" spans="1:97" x14ac:dyDescent="0.35">
      <c r="A382" s="14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20">
        <v>4475922</v>
      </c>
      <c r="BO382" s="20">
        <v>380755</v>
      </c>
      <c r="BP382" s="20">
        <v>1376994</v>
      </c>
      <c r="BQ382" s="20">
        <v>266840</v>
      </c>
      <c r="BR382" s="20">
        <v>291659</v>
      </c>
      <c r="BS382" s="20">
        <v>60605</v>
      </c>
      <c r="BT382" s="21">
        <f t="shared" si="3553"/>
        <v>1643834</v>
      </c>
      <c r="BU382" s="21">
        <f t="shared" si="2767"/>
        <v>352264</v>
      </c>
      <c r="BV382" s="20">
        <v>36767</v>
      </c>
      <c r="BW382" s="20">
        <v>2899</v>
      </c>
      <c r="BX382" s="20">
        <v>9057</v>
      </c>
      <c r="BY382" s="20">
        <v>3099</v>
      </c>
      <c r="BZ382" s="20">
        <v>2134</v>
      </c>
      <c r="CA382" s="20">
        <v>632</v>
      </c>
      <c r="CB382" s="21">
        <f t="shared" si="3554"/>
        <v>12156</v>
      </c>
      <c r="CC382" s="21">
        <f t="shared" si="2769"/>
        <v>2766</v>
      </c>
      <c r="CD382" s="20">
        <v>27996</v>
      </c>
      <c r="CE382" s="20">
        <v>1699</v>
      </c>
      <c r="CF382" s="20">
        <v>5199</v>
      </c>
      <c r="CG382" s="20">
        <v>1757</v>
      </c>
      <c r="CH382" s="20">
        <v>1163</v>
      </c>
      <c r="CI382" s="20">
        <v>449</v>
      </c>
      <c r="CJ382" s="21">
        <f t="shared" si="3555"/>
        <v>6956</v>
      </c>
      <c r="CK382" s="21">
        <f t="shared" si="2771"/>
        <v>1612</v>
      </c>
      <c r="CL382" s="20">
        <v>201478</v>
      </c>
      <c r="CM382" s="20">
        <v>16708</v>
      </c>
      <c r="CN382" s="20">
        <v>64338</v>
      </c>
      <c r="CO382" s="20">
        <v>5021</v>
      </c>
      <c r="CP382" s="20">
        <v>14508</v>
      </c>
      <c r="CQ382" s="20">
        <v>806</v>
      </c>
      <c r="CR382" s="21">
        <f t="shared" si="3556"/>
        <v>69359</v>
      </c>
      <c r="CS382" s="21">
        <f t="shared" si="2773"/>
        <v>15314</v>
      </c>
    </row>
    <row r="383" spans="1:97" x14ac:dyDescent="0.35">
      <c r="A383" s="14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20">
        <v>4488235</v>
      </c>
      <c r="BO383" s="20">
        <v>381343</v>
      </c>
      <c r="BP383" s="20">
        <v>1378831</v>
      </c>
      <c r="BQ383" s="20">
        <v>267610</v>
      </c>
      <c r="BR383" s="20">
        <v>292083</v>
      </c>
      <c r="BS383" s="20">
        <v>60729</v>
      </c>
      <c r="BT383" s="21">
        <f t="shared" si="3553"/>
        <v>1646441</v>
      </c>
      <c r="BU383" s="21">
        <f t="shared" si="2767"/>
        <v>352812</v>
      </c>
      <c r="BV383" s="20">
        <v>36832</v>
      </c>
      <c r="BW383" s="20">
        <v>2900</v>
      </c>
      <c r="BX383" s="20">
        <v>9070</v>
      </c>
      <c r="BY383" s="20">
        <v>3105</v>
      </c>
      <c r="BZ383" s="20">
        <v>2134</v>
      </c>
      <c r="CA383" s="20">
        <v>632</v>
      </c>
      <c r="CB383" s="21">
        <f t="shared" si="3554"/>
        <v>12175</v>
      </c>
      <c r="CC383" s="21">
        <f t="shared" si="2769"/>
        <v>2766</v>
      </c>
      <c r="CD383" s="20">
        <v>28034</v>
      </c>
      <c r="CE383" s="20">
        <v>1702</v>
      </c>
      <c r="CF383" s="20">
        <v>5206</v>
      </c>
      <c r="CG383" s="20">
        <v>1756</v>
      </c>
      <c r="CH383" s="20">
        <v>1163</v>
      </c>
      <c r="CI383" s="20">
        <v>449</v>
      </c>
      <c r="CJ383" s="21">
        <f t="shared" si="3555"/>
        <v>6962</v>
      </c>
      <c r="CK383" s="21">
        <f t="shared" si="2771"/>
        <v>1612</v>
      </c>
      <c r="CL383" s="20">
        <v>202016</v>
      </c>
      <c r="CM383" s="20">
        <v>16724</v>
      </c>
      <c r="CN383" s="20">
        <v>64416</v>
      </c>
      <c r="CO383" s="20">
        <v>5036</v>
      </c>
      <c r="CP383" s="20">
        <v>14525</v>
      </c>
      <c r="CQ383" s="20">
        <v>805</v>
      </c>
      <c r="CR383" s="21">
        <f t="shared" si="3556"/>
        <v>69452</v>
      </c>
      <c r="CS383" s="21">
        <f t="shared" si="2773"/>
        <v>15330</v>
      </c>
    </row>
    <row r="384" spans="1:97" x14ac:dyDescent="0.35">
      <c r="A384" s="14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20">
        <v>4495182</v>
      </c>
      <c r="BO384" s="20">
        <v>381810</v>
      </c>
      <c r="BP384" s="20">
        <v>1380522</v>
      </c>
      <c r="BQ384" s="20">
        <v>267766</v>
      </c>
      <c r="BR384" s="20">
        <v>292432</v>
      </c>
      <c r="BS384" s="20">
        <v>60811</v>
      </c>
      <c r="BT384" s="21">
        <f t="shared" si="3553"/>
        <v>1648288</v>
      </c>
      <c r="BU384" s="21">
        <f t="shared" si="2767"/>
        <v>353243</v>
      </c>
      <c r="BV384" s="20">
        <v>36855</v>
      </c>
      <c r="BW384" s="20">
        <v>2900</v>
      </c>
      <c r="BX384" s="20">
        <v>9069</v>
      </c>
      <c r="BY384" s="20">
        <v>3109</v>
      </c>
      <c r="BZ384" s="20">
        <v>2136</v>
      </c>
      <c r="CA384" s="20">
        <v>632</v>
      </c>
      <c r="CB384" s="21">
        <f t="shared" si="3554"/>
        <v>12178</v>
      </c>
      <c r="CC384" s="21">
        <f t="shared" si="2769"/>
        <v>2768</v>
      </c>
      <c r="CD384" s="20">
        <v>28050</v>
      </c>
      <c r="CE384" s="20">
        <v>1703</v>
      </c>
      <c r="CF384" s="20">
        <v>5210</v>
      </c>
      <c r="CG384" s="20">
        <v>1756</v>
      </c>
      <c r="CH384" s="20">
        <v>1164</v>
      </c>
      <c r="CI384" s="20">
        <v>449</v>
      </c>
      <c r="CJ384" s="21">
        <f t="shared" si="3555"/>
        <v>6966</v>
      </c>
      <c r="CK384" s="21">
        <f t="shared" si="2771"/>
        <v>1613</v>
      </c>
      <c r="CL384" s="20">
        <v>202193</v>
      </c>
      <c r="CM384" s="20">
        <v>16741</v>
      </c>
      <c r="CN384" s="20">
        <v>64459</v>
      </c>
      <c r="CO384" s="20">
        <v>5042</v>
      </c>
      <c r="CP384" s="20">
        <v>14528</v>
      </c>
      <c r="CQ384" s="20">
        <v>808</v>
      </c>
      <c r="CR384" s="21">
        <f t="shared" si="3556"/>
        <v>69501</v>
      </c>
      <c r="CS384" s="21">
        <f t="shared" si="2773"/>
        <v>15336</v>
      </c>
    </row>
    <row r="385" spans="1:97" x14ac:dyDescent="0.35">
      <c r="A385" s="14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20">
        <v>4498278</v>
      </c>
      <c r="BO385" s="20">
        <v>381986</v>
      </c>
      <c r="BP385" s="20">
        <v>1381404</v>
      </c>
      <c r="BQ385" s="20">
        <v>267768</v>
      </c>
      <c r="BR385" s="20">
        <v>292568</v>
      </c>
      <c r="BS385" s="20">
        <v>60822</v>
      </c>
      <c r="BT385" s="21">
        <f t="shared" si="3553"/>
        <v>1649172</v>
      </c>
      <c r="BU385" s="21">
        <f t="shared" si="2767"/>
        <v>353390</v>
      </c>
      <c r="BV385" s="20">
        <v>36864</v>
      </c>
      <c r="BW385" s="20">
        <v>2904</v>
      </c>
      <c r="BX385" s="20">
        <v>9072</v>
      </c>
      <c r="BY385" s="20">
        <v>3109</v>
      </c>
      <c r="BZ385" s="20">
        <v>2137</v>
      </c>
      <c r="CA385" s="20">
        <v>632</v>
      </c>
      <c r="CB385" s="21">
        <f t="shared" si="3554"/>
        <v>12181</v>
      </c>
      <c r="CC385" s="21">
        <f t="shared" si="2769"/>
        <v>2769</v>
      </c>
      <c r="CD385" s="20">
        <v>28061</v>
      </c>
      <c r="CE385" s="20">
        <v>1701</v>
      </c>
      <c r="CF385" s="20">
        <v>5215</v>
      </c>
      <c r="CG385" s="20">
        <v>1755</v>
      </c>
      <c r="CH385" s="20">
        <v>1165</v>
      </c>
      <c r="CI385" s="20">
        <v>449</v>
      </c>
      <c r="CJ385" s="21">
        <f t="shared" si="3555"/>
        <v>6970</v>
      </c>
      <c r="CK385" s="21">
        <f t="shared" si="2771"/>
        <v>1614</v>
      </c>
      <c r="CL385" s="20">
        <v>202317</v>
      </c>
      <c r="CM385" s="20">
        <v>16738</v>
      </c>
      <c r="CN385" s="20">
        <v>64503</v>
      </c>
      <c r="CO385" s="20">
        <v>5048</v>
      </c>
      <c r="CP385" s="20">
        <v>14534</v>
      </c>
      <c r="CQ385" s="20">
        <v>807</v>
      </c>
      <c r="CR385" s="21">
        <f t="shared" si="3556"/>
        <v>69551</v>
      </c>
      <c r="CS385" s="21">
        <f t="shared" si="2773"/>
        <v>15341</v>
      </c>
    </row>
    <row r="386" spans="1:97" x14ac:dyDescent="0.35">
      <c r="A386" s="14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20">
        <v>4512906</v>
      </c>
      <c r="BO386" s="20">
        <v>382537</v>
      </c>
      <c r="BP386" s="20">
        <v>1382872</v>
      </c>
      <c r="BQ386" s="20">
        <v>268821</v>
      </c>
      <c r="BR386" s="20">
        <v>292886</v>
      </c>
      <c r="BS386" s="20">
        <v>61016</v>
      </c>
      <c r="BT386" s="21">
        <f t="shared" si="3553"/>
        <v>1651693</v>
      </c>
      <c r="BU386" s="21">
        <f t="shared" si="2767"/>
        <v>353902</v>
      </c>
      <c r="BV386" s="20">
        <v>36981</v>
      </c>
      <c r="BW386" s="20">
        <v>2905</v>
      </c>
      <c r="BX386" s="20">
        <v>9076</v>
      </c>
      <c r="BY386" s="20">
        <v>3123</v>
      </c>
      <c r="BZ386" s="20">
        <v>2138</v>
      </c>
      <c r="CA386" s="20">
        <v>633</v>
      </c>
      <c r="CB386" s="21">
        <f t="shared" si="3554"/>
        <v>12199</v>
      </c>
      <c r="CC386" s="21">
        <f t="shared" si="2769"/>
        <v>2771</v>
      </c>
      <c r="CD386" s="20">
        <v>28102</v>
      </c>
      <c r="CE386" s="20">
        <v>1701</v>
      </c>
      <c r="CF386" s="20">
        <v>5220</v>
      </c>
      <c r="CG386" s="20">
        <v>1757</v>
      </c>
      <c r="CH386" s="20">
        <v>1165</v>
      </c>
      <c r="CI386" s="20">
        <v>449</v>
      </c>
      <c r="CJ386" s="21">
        <f t="shared" si="3555"/>
        <v>6977</v>
      </c>
      <c r="CK386" s="21">
        <f t="shared" si="2771"/>
        <v>1614</v>
      </c>
      <c r="CL386" s="20">
        <v>202849</v>
      </c>
      <c r="CM386" s="20">
        <v>16757</v>
      </c>
      <c r="CN386" s="20">
        <v>64588</v>
      </c>
      <c r="CO386" s="20">
        <v>5073</v>
      </c>
      <c r="CP386" s="20">
        <v>14546</v>
      </c>
      <c r="CQ386" s="20">
        <v>809</v>
      </c>
      <c r="CR386" s="21">
        <f t="shared" si="3556"/>
        <v>69661</v>
      </c>
      <c r="CS386" s="21">
        <f t="shared" si="2773"/>
        <v>15355</v>
      </c>
    </row>
    <row r="387" spans="1:97" x14ac:dyDescent="0.35">
      <c r="A387" s="14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20">
        <v>4531576</v>
      </c>
      <c r="BO387" s="20">
        <v>383340</v>
      </c>
      <c r="BP387" s="20">
        <v>1385334</v>
      </c>
      <c r="BQ387" s="20">
        <v>269727</v>
      </c>
      <c r="BR387" s="20">
        <v>293432</v>
      </c>
      <c r="BS387" s="20">
        <v>61224</v>
      </c>
      <c r="BT387" s="21">
        <f t="shared" si="3553"/>
        <v>1655061</v>
      </c>
      <c r="BU387" s="21">
        <f t="shared" si="2767"/>
        <v>354656</v>
      </c>
      <c r="BV387" s="20">
        <v>37241</v>
      </c>
      <c r="BW387" s="20">
        <v>2912</v>
      </c>
      <c r="BX387" s="20">
        <v>9083</v>
      </c>
      <c r="BY387" s="20">
        <v>3142</v>
      </c>
      <c r="BZ387" s="20">
        <v>2140</v>
      </c>
      <c r="CA387" s="20">
        <v>635</v>
      </c>
      <c r="CB387" s="21">
        <f t="shared" si="3554"/>
        <v>12225</v>
      </c>
      <c r="CC387" s="21">
        <f t="shared" si="2769"/>
        <v>2775</v>
      </c>
      <c r="CD387" s="20">
        <v>28166</v>
      </c>
      <c r="CE387" s="20">
        <v>1702</v>
      </c>
      <c r="CF387" s="20">
        <v>5224</v>
      </c>
      <c r="CG387" s="20">
        <v>1763</v>
      </c>
      <c r="CH387" s="20">
        <v>1166</v>
      </c>
      <c r="CI387" s="20">
        <v>449</v>
      </c>
      <c r="CJ387" s="21">
        <f t="shared" si="3555"/>
        <v>6987</v>
      </c>
      <c r="CK387" s="21">
        <f t="shared" si="2771"/>
        <v>1615</v>
      </c>
      <c r="CL387" s="20">
        <v>203579</v>
      </c>
      <c r="CM387" s="20">
        <v>16781</v>
      </c>
      <c r="CN387" s="20">
        <v>64699</v>
      </c>
      <c r="CO387" s="20">
        <v>5102</v>
      </c>
      <c r="CP387" s="20">
        <v>14570</v>
      </c>
      <c r="CQ387" s="20">
        <v>810</v>
      </c>
      <c r="CR387" s="21">
        <f t="shared" si="3556"/>
        <v>69801</v>
      </c>
      <c r="CS387" s="21">
        <f t="shared" si="2773"/>
        <v>15380</v>
      </c>
    </row>
    <row r="388" spans="1:97" x14ac:dyDescent="0.35">
      <c r="A388" s="14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20">
        <v>4546563</v>
      </c>
      <c r="BO388" s="20">
        <v>384028</v>
      </c>
      <c r="BP388" s="20">
        <v>1387790</v>
      </c>
      <c r="BQ388" s="20">
        <v>270309</v>
      </c>
      <c r="BR388" s="20">
        <v>293923</v>
      </c>
      <c r="BS388" s="20">
        <v>61405</v>
      </c>
      <c r="BT388" s="21">
        <f t="shared" si="3553"/>
        <v>1658099</v>
      </c>
      <c r="BU388" s="21">
        <f t="shared" si="2767"/>
        <v>355328</v>
      </c>
      <c r="BV388" s="20">
        <v>37364</v>
      </c>
      <c r="BW388" s="20">
        <v>2913</v>
      </c>
      <c r="BX388" s="20">
        <v>9097</v>
      </c>
      <c r="BY388" s="20">
        <v>3143</v>
      </c>
      <c r="BZ388" s="20">
        <v>2142</v>
      </c>
      <c r="CA388" s="20">
        <v>637</v>
      </c>
      <c r="CB388" s="21">
        <f t="shared" si="3554"/>
        <v>12240</v>
      </c>
      <c r="CC388" s="21">
        <f t="shared" si="2769"/>
        <v>2779</v>
      </c>
      <c r="CD388" s="20">
        <v>28232</v>
      </c>
      <c r="CE388" s="20">
        <v>1704</v>
      </c>
      <c r="CF388" s="20">
        <v>5235</v>
      </c>
      <c r="CG388" s="20">
        <v>1765</v>
      </c>
      <c r="CH388" s="20">
        <v>1166</v>
      </c>
      <c r="CI388" s="20">
        <v>449</v>
      </c>
      <c r="CJ388" s="21">
        <f t="shared" si="3555"/>
        <v>7000</v>
      </c>
      <c r="CK388" s="21">
        <f t="shared" si="2771"/>
        <v>1615</v>
      </c>
      <c r="CL388" s="20">
        <v>204198</v>
      </c>
      <c r="CM388" s="20">
        <v>16806</v>
      </c>
      <c r="CN388" s="20">
        <v>64866</v>
      </c>
      <c r="CO388" s="20">
        <v>5054</v>
      </c>
      <c r="CP388" s="20">
        <v>14597</v>
      </c>
      <c r="CQ388" s="20">
        <v>812</v>
      </c>
      <c r="CR388" s="21">
        <f t="shared" si="3556"/>
        <v>69920</v>
      </c>
      <c r="CS388" s="21">
        <f t="shared" si="2773"/>
        <v>15409</v>
      </c>
    </row>
    <row r="389" spans="1:97" x14ac:dyDescent="0.35">
      <c r="A389" s="14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20">
        <v>4560277</v>
      </c>
      <c r="BO389" s="20">
        <v>384599</v>
      </c>
      <c r="BP389" s="20">
        <v>1389582</v>
      </c>
      <c r="BQ389" s="20">
        <v>271102</v>
      </c>
      <c r="BR389" s="20">
        <v>294313</v>
      </c>
      <c r="BS389" s="20">
        <v>61533</v>
      </c>
      <c r="BT389" s="21">
        <f t="shared" si="3553"/>
        <v>1660684</v>
      </c>
      <c r="BU389" s="21">
        <f t="shared" si="2767"/>
        <v>355846</v>
      </c>
      <c r="BV389" s="20">
        <v>37487</v>
      </c>
      <c r="BW389" s="20">
        <v>2916</v>
      </c>
      <c r="BX389" s="20">
        <v>9094</v>
      </c>
      <c r="BY389" s="20">
        <v>3156</v>
      </c>
      <c r="BZ389" s="20">
        <v>2142</v>
      </c>
      <c r="CA389" s="20">
        <v>637</v>
      </c>
      <c r="CB389" s="21">
        <f t="shared" si="3554"/>
        <v>12250</v>
      </c>
      <c r="CC389" s="21">
        <f t="shared" si="2769"/>
        <v>2779</v>
      </c>
      <c r="CD389" s="20">
        <v>28308</v>
      </c>
      <c r="CE389" s="20">
        <v>1705</v>
      </c>
      <c r="CF389" s="20">
        <v>5247</v>
      </c>
      <c r="CG389" s="20">
        <v>1760</v>
      </c>
      <c r="CH389" s="20">
        <v>1168</v>
      </c>
      <c r="CI389" s="20">
        <v>449</v>
      </c>
      <c r="CJ389" s="21">
        <f t="shared" si="3555"/>
        <v>7007</v>
      </c>
      <c r="CK389" s="21">
        <f t="shared" si="2771"/>
        <v>1617</v>
      </c>
      <c r="CL389" s="20">
        <v>204710</v>
      </c>
      <c r="CM389" s="20">
        <v>16827</v>
      </c>
      <c r="CN389" s="20">
        <v>64905</v>
      </c>
      <c r="CO389" s="20">
        <v>5097</v>
      </c>
      <c r="CP389" s="20">
        <v>14612</v>
      </c>
      <c r="CQ389" s="20">
        <v>815</v>
      </c>
      <c r="CR389" s="21">
        <f t="shared" si="3556"/>
        <v>70002</v>
      </c>
      <c r="CS389" s="21">
        <f t="shared" si="2773"/>
        <v>15427</v>
      </c>
    </row>
    <row r="390" spans="1:97" x14ac:dyDescent="0.35">
      <c r="A390" s="14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20">
        <v>4574961</v>
      </c>
      <c r="BO390" s="20">
        <v>385274</v>
      </c>
      <c r="BP390" s="20">
        <v>1391713</v>
      </c>
      <c r="BQ390" s="20">
        <v>271977</v>
      </c>
      <c r="BR390" s="20">
        <v>294749</v>
      </c>
      <c r="BS390" s="20">
        <v>61712</v>
      </c>
      <c r="BT390" s="21">
        <f t="shared" si="3553"/>
        <v>1663690</v>
      </c>
      <c r="BU390" s="21">
        <f t="shared" si="2767"/>
        <v>356461</v>
      </c>
      <c r="BV390" s="20">
        <v>37600</v>
      </c>
      <c r="BW390" s="20">
        <v>2918</v>
      </c>
      <c r="BX390" s="20">
        <v>9106</v>
      </c>
      <c r="BY390" s="20">
        <v>3163</v>
      </c>
      <c r="BZ390" s="20">
        <v>2144</v>
      </c>
      <c r="CA390" s="20">
        <v>638</v>
      </c>
      <c r="CB390" s="21">
        <f t="shared" si="3554"/>
        <v>12269</v>
      </c>
      <c r="CC390" s="21">
        <f t="shared" si="2769"/>
        <v>2782</v>
      </c>
      <c r="CD390" s="20">
        <v>28429</v>
      </c>
      <c r="CE390" s="20">
        <v>1706</v>
      </c>
      <c r="CF390" s="20">
        <v>5290</v>
      </c>
      <c r="CG390" s="20">
        <v>1734</v>
      </c>
      <c r="CH390" s="20">
        <v>1168</v>
      </c>
      <c r="CI390" s="20">
        <v>450</v>
      </c>
      <c r="CJ390" s="21">
        <f t="shared" si="3555"/>
        <v>7024</v>
      </c>
      <c r="CK390" s="21">
        <f t="shared" si="2771"/>
        <v>1618</v>
      </c>
      <c r="CL390" s="20">
        <v>205382</v>
      </c>
      <c r="CM390" s="20">
        <v>16850</v>
      </c>
      <c r="CN390" s="20">
        <v>65024</v>
      </c>
      <c r="CO390" s="20">
        <v>5094</v>
      </c>
      <c r="CP390" s="20">
        <v>14628</v>
      </c>
      <c r="CQ390" s="20">
        <v>818</v>
      </c>
      <c r="CR390" s="21">
        <f t="shared" si="3556"/>
        <v>70118</v>
      </c>
      <c r="CS390" s="21">
        <f t="shared" si="2773"/>
        <v>15446</v>
      </c>
    </row>
    <row r="391" spans="1:97" x14ac:dyDescent="0.35">
      <c r="A391" s="14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20">
        <v>4582102</v>
      </c>
      <c r="BO391" s="20">
        <v>385752</v>
      </c>
      <c r="BP391" s="20">
        <v>1393385</v>
      </c>
      <c r="BQ391" s="20">
        <v>272214</v>
      </c>
      <c r="BR391" s="20">
        <v>295106</v>
      </c>
      <c r="BS391" s="20">
        <v>61787</v>
      </c>
      <c r="BT391" s="21">
        <f t="shared" si="3553"/>
        <v>1665599</v>
      </c>
      <c r="BU391" s="21">
        <f t="shared" si="2767"/>
        <v>356893</v>
      </c>
      <c r="BV391" s="20">
        <v>37622</v>
      </c>
      <c r="BW391" s="20">
        <v>2917</v>
      </c>
      <c r="BX391" s="20">
        <v>9118</v>
      </c>
      <c r="BY391" s="20">
        <v>3160</v>
      </c>
      <c r="BZ391" s="20">
        <v>2144</v>
      </c>
      <c r="CA391" s="20">
        <v>638</v>
      </c>
      <c r="CB391" s="21">
        <f t="shared" si="3554"/>
        <v>12278</v>
      </c>
      <c r="CC391" s="21">
        <f t="shared" si="2769"/>
        <v>2782</v>
      </c>
      <c r="CD391" s="20">
        <v>28447</v>
      </c>
      <c r="CE391" s="20">
        <v>1706</v>
      </c>
      <c r="CF391" s="20">
        <v>5295</v>
      </c>
      <c r="CG391" s="20">
        <v>1736</v>
      </c>
      <c r="CH391" s="20">
        <v>1168</v>
      </c>
      <c r="CI391" s="20">
        <v>450</v>
      </c>
      <c r="CJ391" s="21">
        <f t="shared" si="3555"/>
        <v>7031</v>
      </c>
      <c r="CK391" s="21">
        <f t="shared" si="2771"/>
        <v>1618</v>
      </c>
      <c r="CL391" s="20">
        <v>205575</v>
      </c>
      <c r="CM391" s="20">
        <v>16870</v>
      </c>
      <c r="CN391" s="20">
        <v>65067</v>
      </c>
      <c r="CO391" s="20">
        <v>5100</v>
      </c>
      <c r="CP391" s="20">
        <v>14639</v>
      </c>
      <c r="CQ391" s="20">
        <v>820</v>
      </c>
      <c r="CR391" s="21">
        <f t="shared" si="3556"/>
        <v>70167</v>
      </c>
      <c r="CS391" s="21">
        <f t="shared" si="2773"/>
        <v>15459</v>
      </c>
    </row>
    <row r="392" spans="1:97" x14ac:dyDescent="0.35">
      <c r="A392" s="14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20">
        <v>4586453</v>
      </c>
      <c r="BO392" s="20">
        <v>385896</v>
      </c>
      <c r="BP392" s="20">
        <v>1394346</v>
      </c>
      <c r="BQ392" s="20">
        <v>272272</v>
      </c>
      <c r="BR392" s="20">
        <v>295237</v>
      </c>
      <c r="BS392" s="20">
        <v>61800</v>
      </c>
      <c r="BT392" s="21">
        <f t="shared" si="3553"/>
        <v>1666618</v>
      </c>
      <c r="BU392" s="21">
        <f t="shared" si="2767"/>
        <v>357037</v>
      </c>
      <c r="BV392" s="20">
        <v>37637</v>
      </c>
      <c r="BW392" s="20">
        <v>2914</v>
      </c>
      <c r="BX392" s="20">
        <v>9126</v>
      </c>
      <c r="BY392" s="20">
        <v>3159</v>
      </c>
      <c r="BZ392" s="20">
        <v>2144</v>
      </c>
      <c r="CA392" s="20">
        <v>638</v>
      </c>
      <c r="CB392" s="21">
        <f t="shared" si="3554"/>
        <v>12285</v>
      </c>
      <c r="CC392" s="21">
        <f t="shared" si="2769"/>
        <v>2782</v>
      </c>
      <c r="CD392" s="20">
        <v>28453</v>
      </c>
      <c r="CE392" s="20">
        <v>1706</v>
      </c>
      <c r="CF392" s="20">
        <v>5296</v>
      </c>
      <c r="CG392" s="20">
        <v>1736</v>
      </c>
      <c r="CH392" s="20">
        <v>1168</v>
      </c>
      <c r="CI392" s="20">
        <v>450</v>
      </c>
      <c r="CJ392" s="21">
        <f t="shared" si="3555"/>
        <v>7032</v>
      </c>
      <c r="CK392" s="21">
        <f t="shared" si="2771"/>
        <v>1618</v>
      </c>
      <c r="CL392" s="20">
        <v>205678</v>
      </c>
      <c r="CM392" s="20">
        <v>16874</v>
      </c>
      <c r="CN392" s="20">
        <v>65097</v>
      </c>
      <c r="CO392" s="20">
        <v>5102</v>
      </c>
      <c r="CP392" s="20">
        <v>14647</v>
      </c>
      <c r="CQ392" s="20">
        <v>820</v>
      </c>
      <c r="CR392" s="21">
        <f t="shared" si="3556"/>
        <v>70199</v>
      </c>
      <c r="CS392" s="21">
        <f t="shared" si="2773"/>
        <v>15467</v>
      </c>
    </row>
    <row r="393" spans="1:97" x14ac:dyDescent="0.35">
      <c r="A393" s="14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20">
        <v>4602059</v>
      </c>
      <c r="BO393" s="20">
        <v>386469</v>
      </c>
      <c r="BP393" s="20">
        <v>1395818</v>
      </c>
      <c r="BQ393" s="20">
        <v>273092</v>
      </c>
      <c r="BR393" s="20">
        <v>295522</v>
      </c>
      <c r="BS393" s="20">
        <v>61962</v>
      </c>
      <c r="BT393" s="21">
        <f t="shared" si="3553"/>
        <v>1668910</v>
      </c>
      <c r="BU393" s="21">
        <f t="shared" si="2767"/>
        <v>357484</v>
      </c>
      <c r="BV393" s="20">
        <v>37808</v>
      </c>
      <c r="BW393" s="20">
        <v>2914</v>
      </c>
      <c r="BX393" s="20">
        <v>9140</v>
      </c>
      <c r="BY393" s="20">
        <v>3164</v>
      </c>
      <c r="BZ393" s="20">
        <v>2144</v>
      </c>
      <c r="CA393" s="20">
        <v>638</v>
      </c>
      <c r="CB393" s="21">
        <f t="shared" si="3554"/>
        <v>12304</v>
      </c>
      <c r="CC393" s="21">
        <f t="shared" si="2769"/>
        <v>2782</v>
      </c>
      <c r="CD393" s="20">
        <v>28500</v>
      </c>
      <c r="CE393" s="20">
        <v>1712</v>
      </c>
      <c r="CF393" s="20">
        <v>5306</v>
      </c>
      <c r="CG393" s="20">
        <v>1736</v>
      </c>
      <c r="CH393" s="20">
        <v>1169</v>
      </c>
      <c r="CI393" s="20">
        <v>450</v>
      </c>
      <c r="CJ393" s="21">
        <f t="shared" si="3555"/>
        <v>7042</v>
      </c>
      <c r="CK393" s="21">
        <f t="shared" si="2771"/>
        <v>1619</v>
      </c>
      <c r="CL393" s="20">
        <v>206245</v>
      </c>
      <c r="CM393" s="20">
        <v>16885</v>
      </c>
      <c r="CN393" s="20">
        <v>65187</v>
      </c>
      <c r="CO393" s="20">
        <v>5110</v>
      </c>
      <c r="CP393" s="20">
        <v>14654</v>
      </c>
      <c r="CQ393" s="20">
        <v>820</v>
      </c>
      <c r="CR393" s="21">
        <f t="shared" si="3556"/>
        <v>70297</v>
      </c>
      <c r="CS393" s="21">
        <f t="shared" si="2773"/>
        <v>15474</v>
      </c>
    </row>
    <row r="394" spans="1:97" x14ac:dyDescent="0.35">
      <c r="A394" s="14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20">
        <v>4618575</v>
      </c>
      <c r="BO394" s="20">
        <v>387202</v>
      </c>
      <c r="BP394" s="20">
        <v>1397806</v>
      </c>
      <c r="BQ394" s="20">
        <v>274122</v>
      </c>
      <c r="BR394" s="20">
        <v>296010</v>
      </c>
      <c r="BS394" s="20">
        <v>62129</v>
      </c>
      <c r="BT394" s="21">
        <f t="shared" si="3553"/>
        <v>1671928</v>
      </c>
      <c r="BU394" s="21">
        <f t="shared" si="2767"/>
        <v>358139</v>
      </c>
      <c r="BV394" s="20">
        <v>37925</v>
      </c>
      <c r="BW394" s="20">
        <v>2915</v>
      </c>
      <c r="BX394" s="20">
        <v>9148</v>
      </c>
      <c r="BY394" s="20">
        <v>3175</v>
      </c>
      <c r="BZ394" s="20">
        <v>2147</v>
      </c>
      <c r="CA394" s="20">
        <v>638</v>
      </c>
      <c r="CB394" s="21">
        <f t="shared" si="3554"/>
        <v>12323</v>
      </c>
      <c r="CC394" s="21">
        <f t="shared" si="2769"/>
        <v>2785</v>
      </c>
      <c r="CD394" s="20">
        <v>28561</v>
      </c>
      <c r="CE394" s="20">
        <v>1714</v>
      </c>
      <c r="CF394" s="20">
        <v>5305</v>
      </c>
      <c r="CG394" s="20">
        <v>1741</v>
      </c>
      <c r="CH394" s="20">
        <v>1170</v>
      </c>
      <c r="CI394" s="20">
        <v>453</v>
      </c>
      <c r="CJ394" s="21">
        <f t="shared" si="3555"/>
        <v>7046</v>
      </c>
      <c r="CK394" s="21">
        <f t="shared" si="2771"/>
        <v>1623</v>
      </c>
      <c r="CL394" s="20">
        <v>206791</v>
      </c>
      <c r="CM394" s="20">
        <v>16909</v>
      </c>
      <c r="CN394" s="20">
        <v>65279</v>
      </c>
      <c r="CO394" s="20">
        <v>5142</v>
      </c>
      <c r="CP394" s="20">
        <v>14669</v>
      </c>
      <c r="CQ394" s="20">
        <v>823</v>
      </c>
      <c r="CR394" s="21">
        <f t="shared" si="3556"/>
        <v>70421</v>
      </c>
      <c r="CS394" s="21">
        <f t="shared" si="2773"/>
        <v>15492</v>
      </c>
    </row>
    <row r="395" spans="1:97" x14ac:dyDescent="0.35">
      <c r="A395" s="14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20">
        <v>4633673</v>
      </c>
      <c r="BO395" s="20">
        <v>387805</v>
      </c>
      <c r="BP395" s="20">
        <v>1400057</v>
      </c>
      <c r="BQ395" s="20">
        <v>274811</v>
      </c>
      <c r="BR395" s="20">
        <v>296423</v>
      </c>
      <c r="BS395" s="20">
        <v>62254</v>
      </c>
      <c r="BT395" s="21">
        <f t="shared" si="3553"/>
        <v>1674868</v>
      </c>
      <c r="BU395" s="21">
        <f t="shared" si="2767"/>
        <v>358677</v>
      </c>
      <c r="BV395" s="20">
        <v>38033</v>
      </c>
      <c r="BW395" s="20">
        <v>2920</v>
      </c>
      <c r="BX395" s="20">
        <v>9161</v>
      </c>
      <c r="BY395" s="20">
        <v>3182</v>
      </c>
      <c r="BZ395" s="20">
        <v>2148</v>
      </c>
      <c r="CA395" s="20">
        <v>638</v>
      </c>
      <c r="CB395" s="21">
        <f t="shared" si="3554"/>
        <v>12343</v>
      </c>
      <c r="CC395" s="21">
        <f t="shared" si="2769"/>
        <v>2786</v>
      </c>
      <c r="CD395" s="20">
        <v>28725</v>
      </c>
      <c r="CE395" s="20">
        <v>1715</v>
      </c>
      <c r="CF395" s="20">
        <v>5321</v>
      </c>
      <c r="CG395" s="20">
        <v>1739</v>
      </c>
      <c r="CH395" s="20">
        <v>1171</v>
      </c>
      <c r="CI395" s="20">
        <v>453</v>
      </c>
      <c r="CJ395" s="21">
        <f t="shared" si="3555"/>
        <v>7060</v>
      </c>
      <c r="CK395" s="21">
        <f t="shared" si="2771"/>
        <v>1624</v>
      </c>
      <c r="CL395" s="20">
        <v>207422</v>
      </c>
      <c r="CM395" s="20">
        <v>16930</v>
      </c>
      <c r="CN395" s="20">
        <v>65391</v>
      </c>
      <c r="CO395" s="20">
        <v>5133</v>
      </c>
      <c r="CP395" s="20">
        <v>14686</v>
      </c>
      <c r="CQ395" s="20">
        <v>825</v>
      </c>
      <c r="CR395" s="21">
        <f t="shared" si="3556"/>
        <v>70524</v>
      </c>
      <c r="CS395" s="21">
        <f t="shared" si="2773"/>
        <v>15511</v>
      </c>
    </row>
    <row r="396" spans="1:97" x14ac:dyDescent="0.35">
      <c r="A396" s="14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20">
        <v>4643354</v>
      </c>
      <c r="BO396" s="20">
        <v>388233</v>
      </c>
      <c r="BP396" s="20">
        <v>1402002</v>
      </c>
      <c r="BQ396" s="20">
        <v>275380</v>
      </c>
      <c r="BR396" s="20">
        <v>296800</v>
      </c>
      <c r="BS396" s="20">
        <v>62345</v>
      </c>
      <c r="BT396" s="21">
        <f t="shared" si="3553"/>
        <v>1677382</v>
      </c>
      <c r="BU396" s="21">
        <f t="shared" si="2767"/>
        <v>359145</v>
      </c>
      <c r="BV396" s="20">
        <v>38098</v>
      </c>
      <c r="BW396" s="20">
        <v>2928</v>
      </c>
      <c r="BX396" s="20">
        <v>9161</v>
      </c>
      <c r="BY396" s="20">
        <v>3202</v>
      </c>
      <c r="BZ396" s="20">
        <v>2151</v>
      </c>
      <c r="CA396" s="20">
        <v>640</v>
      </c>
      <c r="CB396" s="21">
        <f t="shared" si="3554"/>
        <v>12363</v>
      </c>
      <c r="CC396" s="21">
        <f t="shared" si="2769"/>
        <v>2791</v>
      </c>
      <c r="CD396" s="20">
        <v>28822</v>
      </c>
      <c r="CE396" s="20">
        <v>1713</v>
      </c>
      <c r="CF396" s="20">
        <v>5341</v>
      </c>
      <c r="CG396" s="20">
        <v>1731</v>
      </c>
      <c r="CH396" s="20">
        <v>1172</v>
      </c>
      <c r="CI396" s="20">
        <v>453</v>
      </c>
      <c r="CJ396" s="21">
        <f t="shared" si="3555"/>
        <v>7072</v>
      </c>
      <c r="CK396" s="21">
        <f t="shared" si="2771"/>
        <v>1625</v>
      </c>
      <c r="CL396" s="20">
        <v>207868</v>
      </c>
      <c r="CM396" s="20">
        <v>16949</v>
      </c>
      <c r="CN396" s="20">
        <v>65517</v>
      </c>
      <c r="CO396" s="20">
        <v>5138</v>
      </c>
      <c r="CP396" s="20">
        <v>14700</v>
      </c>
      <c r="CQ396" s="20">
        <v>826</v>
      </c>
      <c r="CR396" s="21">
        <f t="shared" si="3556"/>
        <v>70655</v>
      </c>
      <c r="CS396" s="21">
        <f t="shared" si="2773"/>
        <v>15526</v>
      </c>
    </row>
    <row r="397" spans="1:97" x14ac:dyDescent="0.35">
      <c r="A397" s="14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20">
        <v>4647153</v>
      </c>
      <c r="BO397" s="20">
        <v>388331</v>
      </c>
      <c r="BP397" s="20">
        <v>1402384</v>
      </c>
      <c r="BQ397" s="20">
        <v>275536</v>
      </c>
      <c r="BR397" s="20">
        <v>296897</v>
      </c>
      <c r="BS397" s="20">
        <v>62363</v>
      </c>
      <c r="BT397" s="21">
        <f t="shared" si="3553"/>
        <v>1677920</v>
      </c>
      <c r="BU397" s="21">
        <f t="shared" si="2767"/>
        <v>359260</v>
      </c>
      <c r="BV397" s="20">
        <v>38213</v>
      </c>
      <c r="BW397" s="20">
        <v>2931</v>
      </c>
      <c r="BX397" s="20">
        <v>9160</v>
      </c>
      <c r="BY397" s="20">
        <v>3210</v>
      </c>
      <c r="BZ397" s="20">
        <v>2151</v>
      </c>
      <c r="CA397" s="20">
        <v>640</v>
      </c>
      <c r="CB397" s="21">
        <f t="shared" si="3554"/>
        <v>12370</v>
      </c>
      <c r="CC397" s="21">
        <f t="shared" si="2769"/>
        <v>2791</v>
      </c>
      <c r="CD397" s="20">
        <v>28825</v>
      </c>
      <c r="CE397" s="20">
        <v>1712</v>
      </c>
      <c r="CF397" s="20">
        <v>5341</v>
      </c>
      <c r="CG397" s="20">
        <v>1730</v>
      </c>
      <c r="CH397" s="20">
        <v>1172</v>
      </c>
      <c r="CI397" s="20">
        <v>453</v>
      </c>
      <c r="CJ397" s="21">
        <f t="shared" si="3555"/>
        <v>7071</v>
      </c>
      <c r="CK397" s="21">
        <f t="shared" si="2771"/>
        <v>1625</v>
      </c>
      <c r="CL397" s="20">
        <v>207967</v>
      </c>
      <c r="CM397" s="20">
        <v>16948</v>
      </c>
      <c r="CN397" s="20">
        <v>65529</v>
      </c>
      <c r="CO397" s="20">
        <v>5141</v>
      </c>
      <c r="CP397" s="20">
        <v>14706</v>
      </c>
      <c r="CQ397" s="20">
        <v>826</v>
      </c>
      <c r="CR397" s="21">
        <f t="shared" si="3556"/>
        <v>70670</v>
      </c>
      <c r="CS397" s="21">
        <f t="shared" si="2773"/>
        <v>15532</v>
      </c>
    </row>
    <row r="398" spans="1:97" x14ac:dyDescent="0.35">
      <c r="A398" s="14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20">
        <v>4665185</v>
      </c>
      <c r="BO398" s="20">
        <v>389172</v>
      </c>
      <c r="BP398" s="20">
        <v>1405571</v>
      </c>
      <c r="BQ398" s="20">
        <v>276278</v>
      </c>
      <c r="BR398" s="20">
        <v>297457</v>
      </c>
      <c r="BS398" s="20">
        <v>62509</v>
      </c>
      <c r="BT398" s="21">
        <f t="shared" si="3553"/>
        <v>1681849</v>
      </c>
      <c r="BU398" s="21">
        <f t="shared" si="2767"/>
        <v>359966</v>
      </c>
      <c r="BV398" s="20">
        <v>38282</v>
      </c>
      <c r="BW398" s="20">
        <v>2930</v>
      </c>
      <c r="BX398" s="20">
        <v>9172</v>
      </c>
      <c r="BY398" s="20">
        <v>3218</v>
      </c>
      <c r="BZ398" s="20">
        <v>2153</v>
      </c>
      <c r="CA398" s="20">
        <v>640</v>
      </c>
      <c r="CB398" s="21">
        <f t="shared" si="3554"/>
        <v>12390</v>
      </c>
      <c r="CC398" s="21">
        <f t="shared" si="2769"/>
        <v>2793</v>
      </c>
      <c r="CD398" s="20">
        <v>28877</v>
      </c>
      <c r="CE398" s="20">
        <v>1714</v>
      </c>
      <c r="CF398" s="20">
        <v>5349</v>
      </c>
      <c r="CG398" s="20">
        <v>1733</v>
      </c>
      <c r="CH398" s="20">
        <v>1172</v>
      </c>
      <c r="CI398" s="20">
        <v>453</v>
      </c>
      <c r="CJ398" s="21">
        <f t="shared" si="3555"/>
        <v>7082</v>
      </c>
      <c r="CK398" s="21">
        <f t="shared" si="2771"/>
        <v>1625</v>
      </c>
      <c r="CL398" s="20">
        <v>208720</v>
      </c>
      <c r="CM398" s="20">
        <v>16983</v>
      </c>
      <c r="CN398" s="20">
        <v>65664</v>
      </c>
      <c r="CO398" s="20">
        <v>5148</v>
      </c>
      <c r="CP398" s="20">
        <v>14729</v>
      </c>
      <c r="CQ398" s="20">
        <v>830</v>
      </c>
      <c r="CR398" s="21">
        <f t="shared" si="3556"/>
        <v>70812</v>
      </c>
      <c r="CS398" s="21">
        <f t="shared" si="2773"/>
        <v>15559</v>
      </c>
    </row>
    <row r="399" spans="1:97" x14ac:dyDescent="0.35">
      <c r="A399" s="14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20">
        <v>4667711</v>
      </c>
      <c r="BO399" s="20">
        <v>389308</v>
      </c>
      <c r="BP399" s="20">
        <v>1406588</v>
      </c>
      <c r="BQ399" s="20">
        <v>276373</v>
      </c>
      <c r="BR399" s="20">
        <v>297594</v>
      </c>
      <c r="BS399" s="20">
        <v>62540</v>
      </c>
      <c r="BT399" s="21">
        <f t="shared" si="3553"/>
        <v>1682961</v>
      </c>
      <c r="BU399" s="21">
        <f t="shared" si="2767"/>
        <v>360134</v>
      </c>
      <c r="BV399" s="20">
        <v>38289</v>
      </c>
      <c r="BW399" s="20">
        <v>2926</v>
      </c>
      <c r="BX399" s="20">
        <v>9175</v>
      </c>
      <c r="BY399" s="20">
        <v>3218</v>
      </c>
      <c r="BZ399" s="20">
        <v>2153</v>
      </c>
      <c r="CA399" s="20">
        <v>640</v>
      </c>
      <c r="CB399" s="21">
        <f t="shared" si="3554"/>
        <v>12393</v>
      </c>
      <c r="CC399" s="21">
        <f t="shared" si="2769"/>
        <v>2793</v>
      </c>
      <c r="CD399" s="20">
        <v>28884</v>
      </c>
      <c r="CE399" s="20">
        <v>1713</v>
      </c>
      <c r="CF399" s="20">
        <v>5353</v>
      </c>
      <c r="CG399" s="20">
        <v>1730</v>
      </c>
      <c r="CH399" s="20">
        <v>1172</v>
      </c>
      <c r="CI399" s="20">
        <v>453</v>
      </c>
      <c r="CJ399" s="21">
        <f t="shared" si="3555"/>
        <v>7083</v>
      </c>
      <c r="CK399" s="21">
        <f t="shared" si="2771"/>
        <v>1625</v>
      </c>
      <c r="CL399" s="20">
        <v>208777</v>
      </c>
      <c r="CM399" s="20">
        <v>16988</v>
      </c>
      <c r="CN399" s="20">
        <v>65691</v>
      </c>
      <c r="CO399" s="20">
        <v>5148</v>
      </c>
      <c r="CP399" s="20">
        <v>14733</v>
      </c>
      <c r="CQ399" s="20">
        <v>830</v>
      </c>
      <c r="CR399" s="21">
        <f t="shared" si="3556"/>
        <v>70839</v>
      </c>
      <c r="CS399" s="21">
        <f t="shared" si="2773"/>
        <v>15563</v>
      </c>
    </row>
    <row r="400" spans="1:97" x14ac:dyDescent="0.35">
      <c r="A400" s="14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20">
        <v>4684690</v>
      </c>
      <c r="BO400" s="20">
        <v>389903</v>
      </c>
      <c r="BP400" s="20">
        <v>1408623</v>
      </c>
      <c r="BQ400" s="20">
        <v>277420</v>
      </c>
      <c r="BR400" s="20">
        <v>298002</v>
      </c>
      <c r="BS400" s="20">
        <v>62681</v>
      </c>
      <c r="BT400" s="21">
        <f t="shared" si="3553"/>
        <v>1686043</v>
      </c>
      <c r="BU400" s="21">
        <f t="shared" si="2767"/>
        <v>360683</v>
      </c>
      <c r="BV400" s="20">
        <v>38613</v>
      </c>
      <c r="BW400" s="20">
        <v>2933</v>
      </c>
      <c r="BX400" s="20">
        <v>9189</v>
      </c>
      <c r="BY400" s="20">
        <v>3234</v>
      </c>
      <c r="BZ400" s="20">
        <v>2158</v>
      </c>
      <c r="CA400" s="20">
        <v>640</v>
      </c>
      <c r="CB400" s="21">
        <f t="shared" si="3554"/>
        <v>12423</v>
      </c>
      <c r="CC400" s="21">
        <f t="shared" si="2769"/>
        <v>2798</v>
      </c>
      <c r="CD400" s="20">
        <v>28995</v>
      </c>
      <c r="CE400" s="20">
        <v>1715</v>
      </c>
      <c r="CF400" s="20">
        <v>5320</v>
      </c>
      <c r="CG400" s="20">
        <v>1775</v>
      </c>
      <c r="CH400" s="20">
        <v>1172</v>
      </c>
      <c r="CI400" s="20">
        <v>453</v>
      </c>
      <c r="CJ400" s="21">
        <f t="shared" si="3555"/>
        <v>7095</v>
      </c>
      <c r="CK400" s="21">
        <f t="shared" si="2771"/>
        <v>1625</v>
      </c>
      <c r="CL400" s="20">
        <v>209367</v>
      </c>
      <c r="CM400" s="20">
        <v>17006</v>
      </c>
      <c r="CN400" s="20">
        <v>65813</v>
      </c>
      <c r="CO400" s="20">
        <v>5159</v>
      </c>
      <c r="CP400" s="20">
        <v>14753</v>
      </c>
      <c r="CQ400" s="20">
        <v>830</v>
      </c>
      <c r="CR400" s="21">
        <f t="shared" si="3556"/>
        <v>70972</v>
      </c>
      <c r="CS400" s="21">
        <f t="shared" si="2773"/>
        <v>15583</v>
      </c>
    </row>
    <row r="401" spans="1:97" x14ac:dyDescent="0.35">
      <c r="A401" s="14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20">
        <v>4697243</v>
      </c>
      <c r="BO401" s="20">
        <v>390482</v>
      </c>
      <c r="BP401" s="20">
        <v>1410421</v>
      </c>
      <c r="BQ401" s="20">
        <v>278242</v>
      </c>
      <c r="BR401" s="20">
        <v>298376</v>
      </c>
      <c r="BS401" s="20">
        <v>62808</v>
      </c>
      <c r="BT401" s="21">
        <f t="shared" si="3553"/>
        <v>1688663</v>
      </c>
      <c r="BU401" s="21">
        <f t="shared" si="2767"/>
        <v>361184</v>
      </c>
      <c r="BV401" s="20">
        <v>38693</v>
      </c>
      <c r="BW401" s="20">
        <v>2936</v>
      </c>
      <c r="BX401" s="20">
        <v>9199</v>
      </c>
      <c r="BY401" s="20">
        <v>3237</v>
      </c>
      <c r="BZ401" s="20">
        <v>2158</v>
      </c>
      <c r="CA401" s="20">
        <v>640</v>
      </c>
      <c r="CB401" s="21">
        <f t="shared" si="3554"/>
        <v>12436</v>
      </c>
      <c r="CC401" s="21">
        <f t="shared" si="2769"/>
        <v>2798</v>
      </c>
      <c r="CD401" s="20">
        <v>29090</v>
      </c>
      <c r="CE401" s="20">
        <v>1715</v>
      </c>
      <c r="CF401" s="20">
        <v>5337</v>
      </c>
      <c r="CG401" s="20">
        <v>1782</v>
      </c>
      <c r="CH401" s="20">
        <v>1172</v>
      </c>
      <c r="CI401" s="20">
        <v>454</v>
      </c>
      <c r="CJ401" s="21">
        <f t="shared" si="3555"/>
        <v>7119</v>
      </c>
      <c r="CK401" s="21">
        <f t="shared" si="2771"/>
        <v>1626</v>
      </c>
      <c r="CL401" s="20">
        <v>209881</v>
      </c>
      <c r="CM401" s="20">
        <v>17021</v>
      </c>
      <c r="CN401" s="20">
        <v>65944</v>
      </c>
      <c r="CO401" s="20">
        <v>5152</v>
      </c>
      <c r="CP401" s="20">
        <v>14761</v>
      </c>
      <c r="CQ401" s="20">
        <v>832</v>
      </c>
      <c r="CR401" s="21">
        <f t="shared" si="3556"/>
        <v>71096</v>
      </c>
      <c r="CS401" s="21">
        <f t="shared" si="2773"/>
        <v>15593</v>
      </c>
    </row>
    <row r="402" spans="1:97" x14ac:dyDescent="0.35">
      <c r="A402" s="14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20">
        <v>4701760</v>
      </c>
      <c r="BO402" s="20">
        <v>390591</v>
      </c>
      <c r="BP402" s="20">
        <v>1410833</v>
      </c>
      <c r="BQ402" s="20">
        <v>278480</v>
      </c>
      <c r="BR402" s="20">
        <v>298453</v>
      </c>
      <c r="BS402" s="20">
        <v>62859</v>
      </c>
      <c r="BT402" s="21">
        <f t="shared" si="3553"/>
        <v>1689313</v>
      </c>
      <c r="BU402" s="21">
        <f t="shared" si="2767"/>
        <v>361312</v>
      </c>
      <c r="BV402" s="20">
        <v>38795</v>
      </c>
      <c r="BW402" s="20">
        <v>2935</v>
      </c>
      <c r="BX402" s="20">
        <v>9216</v>
      </c>
      <c r="BY402" s="20">
        <v>3237</v>
      </c>
      <c r="BZ402" s="20">
        <v>2159</v>
      </c>
      <c r="CA402" s="20">
        <v>640</v>
      </c>
      <c r="CB402" s="21">
        <f t="shared" si="3554"/>
        <v>12453</v>
      </c>
      <c r="CC402" s="21">
        <f t="shared" si="2769"/>
        <v>2799</v>
      </c>
      <c r="CD402" s="20">
        <v>29131</v>
      </c>
      <c r="CE402" s="20">
        <v>1716</v>
      </c>
      <c r="CF402" s="20">
        <v>5342</v>
      </c>
      <c r="CG402" s="20">
        <v>1787</v>
      </c>
      <c r="CH402" s="20">
        <v>1172</v>
      </c>
      <c r="CI402" s="20">
        <v>455</v>
      </c>
      <c r="CJ402" s="21">
        <f t="shared" si="3555"/>
        <v>7129</v>
      </c>
      <c r="CK402" s="21">
        <f t="shared" si="2771"/>
        <v>1627</v>
      </c>
      <c r="CL402" s="20">
        <v>210378</v>
      </c>
      <c r="CM402" s="20">
        <v>17047</v>
      </c>
      <c r="CN402" s="20">
        <v>66040</v>
      </c>
      <c r="CO402" s="20">
        <v>5154</v>
      </c>
      <c r="CP402" s="20">
        <v>14771</v>
      </c>
      <c r="CQ402" s="20">
        <v>847</v>
      </c>
      <c r="CR402" s="21">
        <f t="shared" si="3556"/>
        <v>71194</v>
      </c>
      <c r="CS402" s="21">
        <f t="shared" si="2773"/>
        <v>15618</v>
      </c>
    </row>
    <row r="403" spans="1:97" x14ac:dyDescent="0.35">
      <c r="A403" s="14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20">
        <v>4729402</v>
      </c>
      <c r="BO403" s="20">
        <v>391616</v>
      </c>
      <c r="BP403" s="20">
        <v>1414820</v>
      </c>
      <c r="BQ403" s="20">
        <v>279723</v>
      </c>
      <c r="BR403" s="20">
        <v>299179</v>
      </c>
      <c r="BS403" s="20">
        <v>63063</v>
      </c>
      <c r="BT403" s="21">
        <f t="shared" si="3553"/>
        <v>1694543</v>
      </c>
      <c r="BU403" s="21">
        <f t="shared" si="2767"/>
        <v>362242</v>
      </c>
      <c r="BV403" s="20">
        <v>38964</v>
      </c>
      <c r="BW403" s="20">
        <v>2939</v>
      </c>
      <c r="BX403" s="20">
        <v>9222</v>
      </c>
      <c r="BY403" s="20">
        <v>3255</v>
      </c>
      <c r="BZ403" s="20">
        <v>2161</v>
      </c>
      <c r="CA403" s="20">
        <v>640</v>
      </c>
      <c r="CB403" s="21">
        <f t="shared" si="3554"/>
        <v>12477</v>
      </c>
      <c r="CC403" s="21">
        <f t="shared" si="2769"/>
        <v>2801</v>
      </c>
      <c r="CD403" s="20">
        <v>29180</v>
      </c>
      <c r="CE403" s="20">
        <v>1716</v>
      </c>
      <c r="CF403" s="20">
        <v>5349</v>
      </c>
      <c r="CG403" s="20">
        <v>1791</v>
      </c>
      <c r="CH403" s="20">
        <v>1172</v>
      </c>
      <c r="CI403" s="20">
        <v>455</v>
      </c>
      <c r="CJ403" s="21">
        <f t="shared" si="3555"/>
        <v>7140</v>
      </c>
      <c r="CK403" s="21">
        <f t="shared" si="2771"/>
        <v>1627</v>
      </c>
      <c r="CL403" s="20">
        <v>210959</v>
      </c>
      <c r="CM403" s="20">
        <v>17062</v>
      </c>
      <c r="CN403" s="20">
        <v>66171</v>
      </c>
      <c r="CO403" s="20">
        <v>5139</v>
      </c>
      <c r="CP403" s="20">
        <v>14781</v>
      </c>
      <c r="CQ403" s="20">
        <v>848</v>
      </c>
      <c r="CR403" s="21">
        <f t="shared" si="3556"/>
        <v>71310</v>
      </c>
      <c r="CS403" s="21">
        <f t="shared" si="2773"/>
        <v>15629</v>
      </c>
    </row>
    <row r="404" spans="1:97" x14ac:dyDescent="0.35">
      <c r="A404" s="14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20">
        <v>4741908</v>
      </c>
      <c r="BO404" s="20">
        <v>392105</v>
      </c>
      <c r="BP404" s="20">
        <v>1416865</v>
      </c>
      <c r="BQ404" s="20">
        <v>280183</v>
      </c>
      <c r="BR404" s="20">
        <v>299515</v>
      </c>
      <c r="BS404" s="20">
        <v>63163</v>
      </c>
      <c r="BT404" s="21">
        <f t="shared" si="3553"/>
        <v>1697048</v>
      </c>
      <c r="BU404" s="21">
        <f t="shared" si="2767"/>
        <v>362678</v>
      </c>
      <c r="BV404" s="20">
        <v>39070</v>
      </c>
      <c r="BW404" s="20">
        <v>2939</v>
      </c>
      <c r="BX404" s="20">
        <v>9230</v>
      </c>
      <c r="BY404" s="20">
        <v>3260</v>
      </c>
      <c r="BZ404" s="20">
        <v>2164</v>
      </c>
      <c r="CA404" s="20">
        <v>642</v>
      </c>
      <c r="CB404" s="21">
        <f t="shared" si="3554"/>
        <v>12490</v>
      </c>
      <c r="CC404" s="21">
        <f t="shared" si="2769"/>
        <v>2806</v>
      </c>
      <c r="CD404" s="20">
        <v>29313</v>
      </c>
      <c r="CE404" s="20">
        <v>1719</v>
      </c>
      <c r="CF404" s="20">
        <v>5400</v>
      </c>
      <c r="CG404" s="20">
        <v>1754</v>
      </c>
      <c r="CH404" s="20">
        <v>1172</v>
      </c>
      <c r="CI404" s="20">
        <v>456</v>
      </c>
      <c r="CJ404" s="21">
        <f t="shared" si="3555"/>
        <v>7154</v>
      </c>
      <c r="CK404" s="21">
        <f t="shared" si="2771"/>
        <v>1628</v>
      </c>
      <c r="CL404" s="20">
        <v>211556</v>
      </c>
      <c r="CM404" s="20">
        <v>17076</v>
      </c>
      <c r="CN404" s="20">
        <v>66289</v>
      </c>
      <c r="CO404" s="20">
        <v>5129</v>
      </c>
      <c r="CP404" s="20">
        <v>14793</v>
      </c>
      <c r="CQ404" s="20">
        <v>849</v>
      </c>
      <c r="CR404" s="21">
        <f t="shared" si="3556"/>
        <v>71418</v>
      </c>
      <c r="CS404" s="21">
        <f t="shared" si="2773"/>
        <v>15642</v>
      </c>
    </row>
    <row r="405" spans="1:97" x14ac:dyDescent="0.35">
      <c r="A405" s="14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20">
        <v>4745859</v>
      </c>
      <c r="BO405" s="20">
        <v>392297</v>
      </c>
      <c r="BP405" s="20">
        <v>1417737</v>
      </c>
      <c r="BQ405" s="20">
        <v>280237</v>
      </c>
      <c r="BR405" s="20">
        <v>299670</v>
      </c>
      <c r="BS405" s="20">
        <v>63181</v>
      </c>
      <c r="BT405" s="21">
        <f t="shared" ref="BT405:BT436" si="4347">SUM(BP405:BQ405)</f>
        <v>1697974</v>
      </c>
      <c r="BU405" s="21">
        <f t="shared" si="2767"/>
        <v>362851</v>
      </c>
      <c r="BV405" s="20">
        <v>39076</v>
      </c>
      <c r="BW405" s="20">
        <v>2939</v>
      </c>
      <c r="BX405" s="20">
        <v>9233</v>
      </c>
      <c r="BY405" s="20">
        <v>3260</v>
      </c>
      <c r="BZ405" s="20">
        <v>2165</v>
      </c>
      <c r="CA405" s="20">
        <v>642</v>
      </c>
      <c r="CB405" s="21">
        <f t="shared" ref="CB405:CB436" si="4348">SUM(BX405:BY405)</f>
        <v>12493</v>
      </c>
      <c r="CC405" s="21">
        <f t="shared" si="2769"/>
        <v>2807</v>
      </c>
      <c r="CD405" s="20">
        <v>29324</v>
      </c>
      <c r="CE405" s="20">
        <v>1719</v>
      </c>
      <c r="CF405" s="20">
        <v>5399</v>
      </c>
      <c r="CG405" s="20">
        <v>1757</v>
      </c>
      <c r="CH405" s="20">
        <v>1172</v>
      </c>
      <c r="CI405" s="20">
        <v>456</v>
      </c>
      <c r="CJ405" s="21">
        <f t="shared" ref="CJ405:CJ436" si="4349">SUM(CF405:CG405)</f>
        <v>7156</v>
      </c>
      <c r="CK405" s="21">
        <f t="shared" si="2771"/>
        <v>1628</v>
      </c>
      <c r="CL405" s="20">
        <v>211657</v>
      </c>
      <c r="CM405" s="20">
        <v>17089</v>
      </c>
      <c r="CN405" s="20">
        <v>66315</v>
      </c>
      <c r="CO405" s="20">
        <v>5126</v>
      </c>
      <c r="CP405" s="20">
        <v>14798</v>
      </c>
      <c r="CQ405" s="20">
        <v>849</v>
      </c>
      <c r="CR405" s="21">
        <f t="shared" ref="CR405:CR436" si="4350">SUM(CN405:CO405)</f>
        <v>71441</v>
      </c>
      <c r="CS405" s="21">
        <f t="shared" si="2773"/>
        <v>15647</v>
      </c>
    </row>
    <row r="406" spans="1:97" x14ac:dyDescent="0.35">
      <c r="A406" s="14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20">
        <v>4747120</v>
      </c>
      <c r="BO406" s="20">
        <v>392371</v>
      </c>
      <c r="BP406" s="20">
        <v>1417968</v>
      </c>
      <c r="BQ406" s="20">
        <v>280356</v>
      </c>
      <c r="BR406" s="20">
        <v>299702</v>
      </c>
      <c r="BS406" s="20">
        <v>63196</v>
      </c>
      <c r="BT406" s="21">
        <f t="shared" si="4347"/>
        <v>1698324</v>
      </c>
      <c r="BU406" s="21">
        <f t="shared" si="2767"/>
        <v>362898</v>
      </c>
      <c r="BV406" s="20">
        <v>39083</v>
      </c>
      <c r="BW406" s="20">
        <v>2939</v>
      </c>
      <c r="BX406" s="20">
        <v>9238</v>
      </c>
      <c r="BY406" s="20">
        <v>3260</v>
      </c>
      <c r="BZ406" s="20">
        <v>2166</v>
      </c>
      <c r="CA406" s="20">
        <v>642</v>
      </c>
      <c r="CB406" s="21">
        <f t="shared" si="4348"/>
        <v>12498</v>
      </c>
      <c r="CC406" s="21">
        <f t="shared" si="2769"/>
        <v>2808</v>
      </c>
      <c r="CD406" s="20">
        <v>29339</v>
      </c>
      <c r="CE406" s="20">
        <v>1719</v>
      </c>
      <c r="CF406" s="20">
        <v>5403</v>
      </c>
      <c r="CG406" s="20">
        <v>1758</v>
      </c>
      <c r="CH406" s="20">
        <v>1172</v>
      </c>
      <c r="CI406" s="20">
        <v>456</v>
      </c>
      <c r="CJ406" s="21">
        <f t="shared" si="4349"/>
        <v>7161</v>
      </c>
      <c r="CK406" s="21">
        <f t="shared" si="2771"/>
        <v>1628</v>
      </c>
      <c r="CL406" s="20">
        <v>211765</v>
      </c>
      <c r="CM406" s="20">
        <v>17085</v>
      </c>
      <c r="CN406" s="20">
        <v>66347</v>
      </c>
      <c r="CO406" s="20">
        <v>5131</v>
      </c>
      <c r="CP406" s="20">
        <v>14801</v>
      </c>
      <c r="CQ406" s="20">
        <v>849</v>
      </c>
      <c r="CR406" s="21">
        <f t="shared" si="4350"/>
        <v>71478</v>
      </c>
      <c r="CS406" s="21">
        <f t="shared" si="2773"/>
        <v>15650</v>
      </c>
    </row>
    <row r="407" spans="1:97" x14ac:dyDescent="0.35">
      <c r="A407" s="14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20">
        <v>4761542</v>
      </c>
      <c r="BO407" s="20">
        <v>392867</v>
      </c>
      <c r="BP407" s="20">
        <v>1420417</v>
      </c>
      <c r="BQ407" s="20">
        <v>281127</v>
      </c>
      <c r="BR407" s="20">
        <v>300053</v>
      </c>
      <c r="BS407" s="20">
        <v>63322</v>
      </c>
      <c r="BT407" s="21">
        <f t="shared" si="4347"/>
        <v>1701544</v>
      </c>
      <c r="BU407" s="21">
        <f t="shared" si="2767"/>
        <v>363375</v>
      </c>
      <c r="BV407" s="20">
        <v>39166</v>
      </c>
      <c r="BW407" s="20">
        <v>2943</v>
      </c>
      <c r="BX407" s="20">
        <v>9248</v>
      </c>
      <c r="BY407" s="20">
        <v>3267</v>
      </c>
      <c r="BZ407" s="20">
        <v>2166</v>
      </c>
      <c r="CA407" s="20">
        <v>642</v>
      </c>
      <c r="CB407" s="21">
        <f t="shared" si="4348"/>
        <v>12515</v>
      </c>
      <c r="CC407" s="21">
        <f t="shared" si="2769"/>
        <v>2808</v>
      </c>
      <c r="CD407" s="20">
        <v>29387</v>
      </c>
      <c r="CE407" s="20">
        <v>1717</v>
      </c>
      <c r="CF407" s="20">
        <v>5410</v>
      </c>
      <c r="CG407" s="20">
        <v>1761</v>
      </c>
      <c r="CH407" s="20">
        <v>1172</v>
      </c>
      <c r="CI407" s="20">
        <v>456</v>
      </c>
      <c r="CJ407" s="21">
        <f t="shared" si="4349"/>
        <v>7171</v>
      </c>
      <c r="CK407" s="21">
        <f t="shared" si="2771"/>
        <v>1628</v>
      </c>
      <c r="CL407" s="20">
        <v>212211</v>
      </c>
      <c r="CM407" s="20">
        <v>17100</v>
      </c>
      <c r="CN407" s="20">
        <v>66434</v>
      </c>
      <c r="CO407" s="20">
        <v>5144</v>
      </c>
      <c r="CP407" s="20">
        <v>14811</v>
      </c>
      <c r="CQ407" s="20">
        <v>849</v>
      </c>
      <c r="CR407" s="21">
        <f t="shared" si="4350"/>
        <v>71578</v>
      </c>
      <c r="CS407" s="21">
        <f t="shared" si="2773"/>
        <v>15660</v>
      </c>
    </row>
    <row r="408" spans="1:97" x14ac:dyDescent="0.35">
      <c r="A408" s="14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20">
        <v>4776013</v>
      </c>
      <c r="BO408" s="20">
        <v>393383</v>
      </c>
      <c r="BP408" s="20">
        <v>1422284</v>
      </c>
      <c r="BQ408" s="20">
        <v>281918</v>
      </c>
      <c r="BR408" s="20">
        <v>300426</v>
      </c>
      <c r="BS408" s="20">
        <v>63417</v>
      </c>
      <c r="BT408" s="21">
        <f t="shared" si="4347"/>
        <v>1704202</v>
      </c>
      <c r="BU408" s="21">
        <f t="shared" si="2767"/>
        <v>363843</v>
      </c>
      <c r="BV408" s="20">
        <v>39266</v>
      </c>
      <c r="BW408" s="20">
        <v>2946</v>
      </c>
      <c r="BX408" s="20">
        <v>9261</v>
      </c>
      <c r="BY408" s="20">
        <v>3273</v>
      </c>
      <c r="BZ408" s="20">
        <v>2167</v>
      </c>
      <c r="CA408" s="20">
        <v>643</v>
      </c>
      <c r="CB408" s="21">
        <f t="shared" si="4348"/>
        <v>12534</v>
      </c>
      <c r="CC408" s="21">
        <f t="shared" si="2769"/>
        <v>2810</v>
      </c>
      <c r="CD408" s="20">
        <v>29490</v>
      </c>
      <c r="CE408" s="20">
        <v>1717</v>
      </c>
      <c r="CF408" s="20">
        <v>5416</v>
      </c>
      <c r="CG408" s="20">
        <v>1771</v>
      </c>
      <c r="CH408" s="20">
        <v>1172</v>
      </c>
      <c r="CI408" s="20">
        <v>456</v>
      </c>
      <c r="CJ408" s="21">
        <f t="shared" si="4349"/>
        <v>7187</v>
      </c>
      <c r="CK408" s="21">
        <f t="shared" si="2771"/>
        <v>1628</v>
      </c>
      <c r="CL408" s="20">
        <v>212711</v>
      </c>
      <c r="CM408" s="20">
        <v>17113</v>
      </c>
      <c r="CN408" s="20">
        <v>66517</v>
      </c>
      <c r="CO408" s="20">
        <v>5155</v>
      </c>
      <c r="CP408" s="20">
        <v>14824</v>
      </c>
      <c r="CQ408" s="20">
        <v>850</v>
      </c>
      <c r="CR408" s="21">
        <f t="shared" si="4350"/>
        <v>71672</v>
      </c>
      <c r="CS408" s="21">
        <f t="shared" si="2773"/>
        <v>15674</v>
      </c>
    </row>
    <row r="409" spans="1:97" x14ac:dyDescent="0.35">
      <c r="A409" s="14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20">
        <v>4793166</v>
      </c>
      <c r="BO409" s="20">
        <v>394001</v>
      </c>
      <c r="BP409" s="20">
        <v>1424600</v>
      </c>
      <c r="BQ409" s="20">
        <v>282771</v>
      </c>
      <c r="BR409" s="20">
        <v>300851</v>
      </c>
      <c r="BS409" s="20">
        <v>63552</v>
      </c>
      <c r="BT409" s="21">
        <f t="shared" si="4347"/>
        <v>1707371</v>
      </c>
      <c r="BU409" s="21">
        <f t="shared" si="2767"/>
        <v>364403</v>
      </c>
      <c r="BV409" s="20">
        <v>39370</v>
      </c>
      <c r="BW409" s="20">
        <v>2947</v>
      </c>
      <c r="BX409" s="20">
        <v>9275</v>
      </c>
      <c r="BY409" s="20">
        <v>3270</v>
      </c>
      <c r="BZ409" s="20">
        <v>2169</v>
      </c>
      <c r="CA409" s="20">
        <v>643</v>
      </c>
      <c r="CB409" s="21">
        <f t="shared" si="4348"/>
        <v>12545</v>
      </c>
      <c r="CC409" s="21">
        <f t="shared" si="2769"/>
        <v>2812</v>
      </c>
      <c r="CD409" s="20">
        <v>29557</v>
      </c>
      <c r="CE409" s="20">
        <v>1720</v>
      </c>
      <c r="CF409" s="20">
        <v>5422</v>
      </c>
      <c r="CG409" s="20">
        <v>1780</v>
      </c>
      <c r="CH409" s="20">
        <v>1173</v>
      </c>
      <c r="CI409" s="20">
        <v>456</v>
      </c>
      <c r="CJ409" s="21">
        <f t="shared" si="4349"/>
        <v>7202</v>
      </c>
      <c r="CK409" s="21">
        <f t="shared" si="2771"/>
        <v>1629</v>
      </c>
      <c r="CL409" s="20">
        <v>213386</v>
      </c>
      <c r="CM409" s="20">
        <v>17137</v>
      </c>
      <c r="CN409" s="20">
        <v>66623</v>
      </c>
      <c r="CO409" s="20">
        <v>5154</v>
      </c>
      <c r="CP409" s="20">
        <v>14837</v>
      </c>
      <c r="CQ409" s="20">
        <v>851</v>
      </c>
      <c r="CR409" s="21">
        <f t="shared" si="4350"/>
        <v>71777</v>
      </c>
      <c r="CS409" s="21">
        <f t="shared" si="2773"/>
        <v>15688</v>
      </c>
    </row>
    <row r="410" spans="1:97" x14ac:dyDescent="0.35">
      <c r="A410" s="14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20">
        <v>4801930</v>
      </c>
      <c r="BO410" s="20">
        <v>394310</v>
      </c>
      <c r="BP410" s="20">
        <v>1426465</v>
      </c>
      <c r="BQ410" s="20">
        <v>283166</v>
      </c>
      <c r="BR410" s="20">
        <v>301072</v>
      </c>
      <c r="BS410" s="20">
        <v>63617</v>
      </c>
      <c r="BT410" s="21">
        <f t="shared" si="4347"/>
        <v>1709631</v>
      </c>
      <c r="BU410" s="21">
        <f t="shared" si="2767"/>
        <v>364689</v>
      </c>
      <c r="BV410" s="20">
        <v>39418</v>
      </c>
      <c r="BW410" s="20">
        <v>2947</v>
      </c>
      <c r="BX410" s="20">
        <v>9279</v>
      </c>
      <c r="BY410" s="20">
        <v>3277</v>
      </c>
      <c r="BZ410" s="20">
        <v>2170</v>
      </c>
      <c r="CA410" s="20">
        <v>644</v>
      </c>
      <c r="CB410" s="21">
        <f t="shared" si="4348"/>
        <v>12556</v>
      </c>
      <c r="CC410" s="21">
        <f t="shared" si="2769"/>
        <v>2814</v>
      </c>
      <c r="CD410" s="20">
        <v>29586</v>
      </c>
      <c r="CE410" s="20">
        <v>1722</v>
      </c>
      <c r="CF410" s="20">
        <v>5426</v>
      </c>
      <c r="CG410" s="20">
        <v>1783</v>
      </c>
      <c r="CH410" s="20">
        <v>1175</v>
      </c>
      <c r="CI410" s="20">
        <v>456</v>
      </c>
      <c r="CJ410" s="21">
        <f t="shared" si="4349"/>
        <v>7209</v>
      </c>
      <c r="CK410" s="21">
        <f t="shared" si="2771"/>
        <v>1631</v>
      </c>
      <c r="CL410" s="20">
        <v>213681</v>
      </c>
      <c r="CM410" s="20">
        <v>17141</v>
      </c>
      <c r="CN410" s="20">
        <v>66678</v>
      </c>
      <c r="CO410" s="20">
        <v>5157</v>
      </c>
      <c r="CP410" s="20">
        <v>14843</v>
      </c>
      <c r="CQ410" s="20">
        <v>851</v>
      </c>
      <c r="CR410" s="21">
        <f t="shared" si="4350"/>
        <v>71835</v>
      </c>
      <c r="CS410" s="21">
        <f t="shared" si="2773"/>
        <v>15694</v>
      </c>
    </row>
    <row r="411" spans="1:97" x14ac:dyDescent="0.35">
      <c r="A411" s="14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20">
        <v>4816518</v>
      </c>
      <c r="BO411" s="20">
        <v>394820</v>
      </c>
      <c r="BP411" s="20">
        <v>1428279</v>
      </c>
      <c r="BQ411" s="20">
        <v>283875</v>
      </c>
      <c r="BR411" s="20">
        <v>301411</v>
      </c>
      <c r="BS411" s="20">
        <v>63753</v>
      </c>
      <c r="BT411" s="21">
        <f t="shared" si="4347"/>
        <v>1712154</v>
      </c>
      <c r="BU411" s="21">
        <f t="shared" si="2767"/>
        <v>365164</v>
      </c>
      <c r="BV411" s="20">
        <v>39490</v>
      </c>
      <c r="BW411" s="20">
        <v>2953</v>
      </c>
      <c r="BX411" s="20">
        <v>9283</v>
      </c>
      <c r="BY411" s="20">
        <v>3286</v>
      </c>
      <c r="BZ411" s="20">
        <v>2172</v>
      </c>
      <c r="CA411" s="20">
        <v>644</v>
      </c>
      <c r="CB411" s="21">
        <f t="shared" si="4348"/>
        <v>12569</v>
      </c>
      <c r="CC411" s="21">
        <f t="shared" si="2769"/>
        <v>2816</v>
      </c>
      <c r="CD411" s="20">
        <v>29638</v>
      </c>
      <c r="CE411" s="20">
        <v>1723</v>
      </c>
      <c r="CF411" s="20">
        <v>5429</v>
      </c>
      <c r="CG411" s="20">
        <v>1789</v>
      </c>
      <c r="CH411" s="20">
        <v>1176</v>
      </c>
      <c r="CI411" s="20">
        <v>457</v>
      </c>
      <c r="CJ411" s="21">
        <f t="shared" si="4349"/>
        <v>7218</v>
      </c>
      <c r="CK411" s="21">
        <f t="shared" si="2771"/>
        <v>1633</v>
      </c>
      <c r="CL411" s="20">
        <v>214329</v>
      </c>
      <c r="CM411" s="20">
        <v>17162</v>
      </c>
      <c r="CN411" s="20">
        <v>66804</v>
      </c>
      <c r="CO411" s="20">
        <v>5136</v>
      </c>
      <c r="CP411" s="20">
        <v>14859</v>
      </c>
      <c r="CQ411" s="20">
        <v>855</v>
      </c>
      <c r="CR411" s="21">
        <f t="shared" si="4350"/>
        <v>71940</v>
      </c>
      <c r="CS411" s="21">
        <f t="shared" si="2773"/>
        <v>15714</v>
      </c>
    </row>
    <row r="412" spans="1:97" x14ac:dyDescent="0.35">
      <c r="A412" s="14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20">
        <v>4822302</v>
      </c>
      <c r="BO412" s="20">
        <v>395189</v>
      </c>
      <c r="BP412" s="20">
        <v>1429927</v>
      </c>
      <c r="BQ412" s="20">
        <v>283890</v>
      </c>
      <c r="BR412" s="20">
        <v>301724</v>
      </c>
      <c r="BS412" s="20">
        <v>63766</v>
      </c>
      <c r="BT412" s="21">
        <f t="shared" si="4347"/>
        <v>1713817</v>
      </c>
      <c r="BU412" s="21">
        <f t="shared" si="2767"/>
        <v>365490</v>
      </c>
      <c r="BV412" s="20">
        <v>39512</v>
      </c>
      <c r="BW412" s="20">
        <v>2953</v>
      </c>
      <c r="BX412" s="20">
        <v>9292</v>
      </c>
      <c r="BY412" s="20">
        <v>3285</v>
      </c>
      <c r="BZ412" s="20">
        <v>2174</v>
      </c>
      <c r="CA412" s="20">
        <v>643</v>
      </c>
      <c r="CB412" s="21">
        <f t="shared" si="4348"/>
        <v>12577</v>
      </c>
      <c r="CC412" s="21">
        <f t="shared" si="2769"/>
        <v>2817</v>
      </c>
      <c r="CD412" s="20">
        <v>29653</v>
      </c>
      <c r="CE412" s="20">
        <v>1726</v>
      </c>
      <c r="CF412" s="20">
        <v>5437</v>
      </c>
      <c r="CG412" s="20">
        <v>1788</v>
      </c>
      <c r="CH412" s="20">
        <v>1178</v>
      </c>
      <c r="CI412" s="20">
        <v>457</v>
      </c>
      <c r="CJ412" s="21">
        <f t="shared" si="4349"/>
        <v>7225</v>
      </c>
      <c r="CK412" s="21">
        <f t="shared" si="2771"/>
        <v>1635</v>
      </c>
      <c r="CL412" s="20">
        <v>214329</v>
      </c>
      <c r="CM412" s="20">
        <v>17162</v>
      </c>
      <c r="CN412" s="20">
        <v>66804</v>
      </c>
      <c r="CO412" s="20">
        <v>5136</v>
      </c>
      <c r="CP412" s="20">
        <v>14859</v>
      </c>
      <c r="CQ412" s="20">
        <v>855</v>
      </c>
      <c r="CR412" s="21">
        <f t="shared" si="4350"/>
        <v>71940</v>
      </c>
      <c r="CS412" s="21">
        <f t="shared" ref="CS412:CS479" si="4526">SUM(CP412:CQ412)</f>
        <v>15714</v>
      </c>
    </row>
    <row r="413" spans="1:97" x14ac:dyDescent="0.35">
      <c r="A413" s="14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20">
        <v>4824696</v>
      </c>
      <c r="BO413" s="20">
        <v>395315</v>
      </c>
      <c r="BP413" s="20">
        <v>1430665</v>
      </c>
      <c r="BQ413" s="20">
        <v>283936</v>
      </c>
      <c r="BR413" s="20">
        <v>301809</v>
      </c>
      <c r="BS413" s="20">
        <v>63782</v>
      </c>
      <c r="BT413" s="21">
        <f t="shared" si="4347"/>
        <v>1714601</v>
      </c>
      <c r="BU413" s="21">
        <f t="shared" si="2767"/>
        <v>365591</v>
      </c>
      <c r="BV413" s="20">
        <v>39514</v>
      </c>
      <c r="BW413" s="20">
        <v>2953</v>
      </c>
      <c r="BX413" s="20">
        <v>9291</v>
      </c>
      <c r="BY413" s="20">
        <v>3284</v>
      </c>
      <c r="BZ413" s="20">
        <v>2176</v>
      </c>
      <c r="CA413" s="20">
        <v>643</v>
      </c>
      <c r="CB413" s="21">
        <f t="shared" si="4348"/>
        <v>12575</v>
      </c>
      <c r="CC413" s="21">
        <f t="shared" si="2769"/>
        <v>2819</v>
      </c>
      <c r="CD413" s="20">
        <v>29661</v>
      </c>
      <c r="CE413" s="20">
        <v>1727</v>
      </c>
      <c r="CF413" s="20">
        <v>5436</v>
      </c>
      <c r="CG413" s="20">
        <v>1788</v>
      </c>
      <c r="CH413" s="20">
        <v>1178</v>
      </c>
      <c r="CI413" s="20">
        <v>457</v>
      </c>
      <c r="CJ413" s="21">
        <f t="shared" si="4349"/>
        <v>7224</v>
      </c>
      <c r="CK413" s="21">
        <f t="shared" si="2771"/>
        <v>1635</v>
      </c>
      <c r="CL413" s="20">
        <v>214791</v>
      </c>
      <c r="CM413" s="20">
        <v>17182</v>
      </c>
      <c r="CN413" s="20">
        <v>66910</v>
      </c>
      <c r="CO413" s="20">
        <v>5113</v>
      </c>
      <c r="CP413" s="20">
        <v>14873</v>
      </c>
      <c r="CQ413" s="20">
        <v>855</v>
      </c>
      <c r="CR413" s="21">
        <f t="shared" si="4350"/>
        <v>72023</v>
      </c>
      <c r="CS413" s="21">
        <f t="shared" si="4526"/>
        <v>15728</v>
      </c>
    </row>
    <row r="414" spans="1:97" x14ac:dyDescent="0.35">
      <c r="A414" s="14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20">
        <v>4838508</v>
      </c>
      <c r="BO414" s="20">
        <v>395738</v>
      </c>
      <c r="BP414" s="20">
        <v>1432543</v>
      </c>
      <c r="BQ414" s="20">
        <v>284622</v>
      </c>
      <c r="BR414" s="20">
        <v>302090</v>
      </c>
      <c r="BS414" s="20">
        <v>63903</v>
      </c>
      <c r="BT414" s="21">
        <f t="shared" si="4347"/>
        <v>1717165</v>
      </c>
      <c r="BU414" s="21">
        <f t="shared" si="2767"/>
        <v>365993</v>
      </c>
      <c r="BV414" s="20">
        <v>39614</v>
      </c>
      <c r="BW414" s="20">
        <v>2957</v>
      </c>
      <c r="BX414" s="20">
        <v>9304</v>
      </c>
      <c r="BY414" s="20">
        <v>3293</v>
      </c>
      <c r="BZ414" s="20">
        <v>2177</v>
      </c>
      <c r="CA414" s="20">
        <v>645</v>
      </c>
      <c r="CB414" s="21">
        <f t="shared" si="4348"/>
        <v>12597</v>
      </c>
      <c r="CC414" s="21">
        <f t="shared" si="2769"/>
        <v>2822</v>
      </c>
      <c r="CD414" s="20">
        <v>29734</v>
      </c>
      <c r="CE414" s="20">
        <v>1726</v>
      </c>
      <c r="CF414" s="20">
        <v>5440</v>
      </c>
      <c r="CG414" s="20">
        <v>1799</v>
      </c>
      <c r="CH414" s="20">
        <v>1179</v>
      </c>
      <c r="CI414" s="20">
        <v>457</v>
      </c>
      <c r="CJ414" s="21">
        <f t="shared" si="4349"/>
        <v>7239</v>
      </c>
      <c r="CK414" s="21">
        <f t="shared" si="2771"/>
        <v>1636</v>
      </c>
      <c r="CL414" s="20">
        <v>215633</v>
      </c>
      <c r="CM414" s="20">
        <v>17191</v>
      </c>
      <c r="CN414" s="20">
        <v>66944</v>
      </c>
      <c r="CO414" s="20">
        <v>5171</v>
      </c>
      <c r="CP414" s="20">
        <v>14877</v>
      </c>
      <c r="CQ414" s="20">
        <v>856</v>
      </c>
      <c r="CR414" s="21">
        <f t="shared" si="4350"/>
        <v>72115</v>
      </c>
      <c r="CS414" s="21">
        <f t="shared" si="4526"/>
        <v>15733</v>
      </c>
    </row>
    <row r="415" spans="1:97" x14ac:dyDescent="0.35">
      <c r="A415" s="14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20">
        <v>4840760</v>
      </c>
      <c r="BO415" s="20">
        <v>395910</v>
      </c>
      <c r="BP415" s="20">
        <v>1432871</v>
      </c>
      <c r="BQ415" s="20">
        <v>285043</v>
      </c>
      <c r="BR415" s="20">
        <v>302128</v>
      </c>
      <c r="BS415" s="20">
        <v>64003</v>
      </c>
      <c r="BT415" s="21">
        <f t="shared" si="4347"/>
        <v>1717914</v>
      </c>
      <c r="BU415" s="21">
        <f t="shared" si="2767"/>
        <v>366131</v>
      </c>
      <c r="BV415" s="20">
        <v>39634</v>
      </c>
      <c r="BW415" s="20">
        <v>2956</v>
      </c>
      <c r="BX415" s="20">
        <v>9308</v>
      </c>
      <c r="BY415" s="20">
        <v>3303</v>
      </c>
      <c r="BZ415" s="20">
        <v>2177</v>
      </c>
      <c r="CA415" s="20">
        <v>646</v>
      </c>
      <c r="CB415" s="21">
        <f t="shared" si="4348"/>
        <v>12611</v>
      </c>
      <c r="CC415" s="21">
        <f t="shared" si="2769"/>
        <v>2823</v>
      </c>
      <c r="CD415" s="20">
        <v>29758</v>
      </c>
      <c r="CE415" s="20">
        <v>1730</v>
      </c>
      <c r="CF415" s="20">
        <v>5440</v>
      </c>
      <c r="CG415" s="20">
        <v>1809</v>
      </c>
      <c r="CH415" s="20">
        <v>1179</v>
      </c>
      <c r="CI415" s="20">
        <v>458</v>
      </c>
      <c r="CJ415" s="21">
        <f t="shared" si="4349"/>
        <v>7249</v>
      </c>
      <c r="CK415" s="21">
        <f t="shared" si="2771"/>
        <v>1637</v>
      </c>
      <c r="CL415" s="20">
        <v>215729</v>
      </c>
      <c r="CM415" s="20">
        <v>17185</v>
      </c>
      <c r="CN415" s="20">
        <v>66945</v>
      </c>
      <c r="CO415" s="20">
        <v>5178</v>
      </c>
      <c r="CP415" s="20">
        <v>14877</v>
      </c>
      <c r="CQ415" s="20">
        <v>857</v>
      </c>
      <c r="CR415" s="21">
        <f t="shared" si="4350"/>
        <v>72123</v>
      </c>
      <c r="CS415" s="21">
        <f t="shared" si="4526"/>
        <v>15734</v>
      </c>
    </row>
    <row r="416" spans="1:97" x14ac:dyDescent="0.35">
      <c r="A416" s="14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20">
        <v>4860472</v>
      </c>
      <c r="BO416" s="20">
        <v>396552</v>
      </c>
      <c r="BP416" s="20">
        <v>1435854</v>
      </c>
      <c r="BQ416" s="20">
        <v>285860</v>
      </c>
      <c r="BR416" s="20">
        <v>302608</v>
      </c>
      <c r="BS416" s="20">
        <v>64113</v>
      </c>
      <c r="BT416" s="21">
        <f t="shared" si="4347"/>
        <v>1721714</v>
      </c>
      <c r="BU416" s="21">
        <f t="shared" si="2767"/>
        <v>366721</v>
      </c>
      <c r="BV416" s="20">
        <v>39757</v>
      </c>
      <c r="BW416" s="20">
        <v>2959</v>
      </c>
      <c r="BX416" s="20">
        <v>9327</v>
      </c>
      <c r="BY416" s="20">
        <v>3305</v>
      </c>
      <c r="BZ416" s="20">
        <v>2180</v>
      </c>
      <c r="CA416" s="20">
        <v>647</v>
      </c>
      <c r="CB416" s="21">
        <f t="shared" si="4348"/>
        <v>12632</v>
      </c>
      <c r="CC416" s="21">
        <f t="shared" si="2769"/>
        <v>2827</v>
      </c>
      <c r="CD416" s="20">
        <v>29836</v>
      </c>
      <c r="CE416" s="20">
        <v>1732</v>
      </c>
      <c r="CF416" s="20">
        <v>5453</v>
      </c>
      <c r="CG416" s="20">
        <v>1812</v>
      </c>
      <c r="CH416" s="20">
        <v>1181</v>
      </c>
      <c r="CI416" s="20">
        <v>458</v>
      </c>
      <c r="CJ416" s="21">
        <f t="shared" si="4349"/>
        <v>7265</v>
      </c>
      <c r="CK416" s="21">
        <f t="shared" si="2771"/>
        <v>1639</v>
      </c>
      <c r="CL416" s="20">
        <v>216625</v>
      </c>
      <c r="CM416" s="20">
        <v>17214</v>
      </c>
      <c r="CN416" s="20">
        <v>67113</v>
      </c>
      <c r="CO416" s="20">
        <v>5135</v>
      </c>
      <c r="CP416" s="20">
        <v>14894</v>
      </c>
      <c r="CQ416" s="20">
        <v>857</v>
      </c>
      <c r="CR416" s="21">
        <f t="shared" si="4350"/>
        <v>72248</v>
      </c>
      <c r="CS416" s="21">
        <f t="shared" si="4526"/>
        <v>15751</v>
      </c>
    </row>
    <row r="417" spans="1:97" x14ac:dyDescent="0.35">
      <c r="A417" s="14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20">
        <v>4872784</v>
      </c>
      <c r="BO417" s="20">
        <v>397031</v>
      </c>
      <c r="BP417" s="20">
        <v>1437726</v>
      </c>
      <c r="BQ417" s="20">
        <v>286459</v>
      </c>
      <c r="BR417" s="20">
        <v>302961</v>
      </c>
      <c r="BS417" s="20">
        <v>64208</v>
      </c>
      <c r="BT417" s="21">
        <f t="shared" si="4347"/>
        <v>1724185</v>
      </c>
      <c r="BU417" s="21">
        <f t="shared" si="2767"/>
        <v>367169</v>
      </c>
      <c r="BV417" s="20">
        <v>39870</v>
      </c>
      <c r="BW417" s="20">
        <v>2964</v>
      </c>
      <c r="BX417" s="20">
        <v>9341</v>
      </c>
      <c r="BY417" s="20">
        <v>3303</v>
      </c>
      <c r="BZ417" s="20">
        <v>2183</v>
      </c>
      <c r="CA417" s="20">
        <v>647</v>
      </c>
      <c r="CB417" s="21">
        <f t="shared" si="4348"/>
        <v>12644</v>
      </c>
      <c r="CC417" s="21">
        <f t="shared" si="2769"/>
        <v>2830</v>
      </c>
      <c r="CD417" s="20">
        <v>29874</v>
      </c>
      <c r="CE417" s="20">
        <v>1735</v>
      </c>
      <c r="CF417" s="20">
        <v>5457</v>
      </c>
      <c r="CG417" s="20">
        <v>1820</v>
      </c>
      <c r="CH417" s="20">
        <v>1185</v>
      </c>
      <c r="CI417" s="20">
        <v>458</v>
      </c>
      <c r="CJ417" s="21">
        <f t="shared" si="4349"/>
        <v>7277</v>
      </c>
      <c r="CK417" s="21">
        <f t="shared" si="2771"/>
        <v>1643</v>
      </c>
      <c r="CL417" s="20">
        <v>217145</v>
      </c>
      <c r="CM417" s="20">
        <v>17223</v>
      </c>
      <c r="CN417" s="20">
        <v>67185</v>
      </c>
      <c r="CO417" s="20">
        <v>5174</v>
      </c>
      <c r="CP417" s="20">
        <v>14902</v>
      </c>
      <c r="CQ417" s="20">
        <v>858</v>
      </c>
      <c r="CR417" s="21">
        <f t="shared" si="4350"/>
        <v>72359</v>
      </c>
      <c r="CS417" s="21">
        <f t="shared" si="4526"/>
        <v>15760</v>
      </c>
    </row>
    <row r="418" spans="1:97" x14ac:dyDescent="0.35">
      <c r="A418" s="14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20">
        <v>4886421</v>
      </c>
      <c r="BO418" s="20">
        <v>397443</v>
      </c>
      <c r="BP418" s="20">
        <v>1439686</v>
      </c>
      <c r="BQ418" s="20">
        <v>286939</v>
      </c>
      <c r="BR418" s="20">
        <v>303258</v>
      </c>
      <c r="BS418" s="20">
        <v>64282</v>
      </c>
      <c r="BT418" s="21">
        <f t="shared" si="4347"/>
        <v>1726625</v>
      </c>
      <c r="BU418" s="21">
        <f t="shared" si="2767"/>
        <v>367540</v>
      </c>
      <c r="BV418" s="20">
        <v>39961</v>
      </c>
      <c r="BW418" s="20">
        <v>2966</v>
      </c>
      <c r="BX418" s="20">
        <v>9357</v>
      </c>
      <c r="BY418" s="20">
        <v>3302</v>
      </c>
      <c r="BZ418" s="20">
        <v>2185</v>
      </c>
      <c r="CA418" s="20">
        <v>647</v>
      </c>
      <c r="CB418" s="21">
        <f t="shared" si="4348"/>
        <v>12659</v>
      </c>
      <c r="CC418" s="21">
        <f t="shared" si="2769"/>
        <v>2832</v>
      </c>
      <c r="CD418" s="20">
        <v>29930</v>
      </c>
      <c r="CE418" s="20">
        <v>1736</v>
      </c>
      <c r="CF418" s="20">
        <v>5468</v>
      </c>
      <c r="CG418" s="20">
        <v>1813</v>
      </c>
      <c r="CH418" s="20">
        <v>1187</v>
      </c>
      <c r="CI418" s="20">
        <v>458</v>
      </c>
      <c r="CJ418" s="21">
        <f t="shared" si="4349"/>
        <v>7281</v>
      </c>
      <c r="CK418" s="21">
        <f t="shared" si="2771"/>
        <v>1645</v>
      </c>
      <c r="CL418" s="20">
        <v>217698</v>
      </c>
      <c r="CM418" s="20">
        <v>17234</v>
      </c>
      <c r="CN418" s="20">
        <v>67274</v>
      </c>
      <c r="CO418" s="20">
        <v>5194</v>
      </c>
      <c r="CP418" s="20">
        <v>14912</v>
      </c>
      <c r="CQ418" s="20">
        <v>859</v>
      </c>
      <c r="CR418" s="21">
        <f t="shared" si="4350"/>
        <v>72468</v>
      </c>
      <c r="CS418" s="21">
        <f t="shared" si="4526"/>
        <v>15771</v>
      </c>
    </row>
    <row r="419" spans="1:97" x14ac:dyDescent="0.35">
      <c r="A419" s="14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20">
        <v>4890975</v>
      </c>
      <c r="BO419" s="20">
        <v>397584</v>
      </c>
      <c r="BP419" s="20">
        <v>1440760</v>
      </c>
      <c r="BQ419" s="20">
        <v>287067</v>
      </c>
      <c r="BR419" s="20">
        <v>303384</v>
      </c>
      <c r="BS419" s="20">
        <v>64311</v>
      </c>
      <c r="BT419" s="21">
        <f t="shared" si="4347"/>
        <v>1727827</v>
      </c>
      <c r="BU419" s="21">
        <f t="shared" si="2767"/>
        <v>367695</v>
      </c>
      <c r="BV419" s="20">
        <v>39979</v>
      </c>
      <c r="BW419" s="20">
        <v>2966</v>
      </c>
      <c r="BX419" s="20">
        <v>9358</v>
      </c>
      <c r="BY419" s="20">
        <v>3302</v>
      </c>
      <c r="BZ419" s="20">
        <v>2186</v>
      </c>
      <c r="CA419" s="20">
        <v>647</v>
      </c>
      <c r="CB419" s="21">
        <f t="shared" si="4348"/>
        <v>12660</v>
      </c>
      <c r="CC419" s="21">
        <f t="shared" si="2769"/>
        <v>2833</v>
      </c>
      <c r="CD419" s="20">
        <v>29952</v>
      </c>
      <c r="CE419" s="20">
        <v>1739</v>
      </c>
      <c r="CF419" s="20">
        <v>5472</v>
      </c>
      <c r="CG419" s="20">
        <v>1814</v>
      </c>
      <c r="CH419" s="20">
        <v>1187</v>
      </c>
      <c r="CI419" s="20">
        <v>459</v>
      </c>
      <c r="CJ419" s="21">
        <f t="shared" si="4349"/>
        <v>7286</v>
      </c>
      <c r="CK419" s="21">
        <f t="shared" si="2771"/>
        <v>1646</v>
      </c>
      <c r="CL419" s="20">
        <v>218453</v>
      </c>
      <c r="CM419" s="20">
        <v>17240</v>
      </c>
      <c r="CN419" s="20">
        <v>67313</v>
      </c>
      <c r="CO419" s="20">
        <v>5195</v>
      </c>
      <c r="CP419" s="20">
        <v>14914</v>
      </c>
      <c r="CQ419" s="20">
        <v>859</v>
      </c>
      <c r="CR419" s="21">
        <f t="shared" si="4350"/>
        <v>72508</v>
      </c>
      <c r="CS419" s="21">
        <f t="shared" si="4526"/>
        <v>15773</v>
      </c>
    </row>
    <row r="420" spans="1:97" x14ac:dyDescent="0.35">
      <c r="A420" s="14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20">
        <v>4893309</v>
      </c>
      <c r="BO420" s="20">
        <v>397712</v>
      </c>
      <c r="BP420" s="20">
        <v>1441420</v>
      </c>
      <c r="BQ420" s="20">
        <v>287131</v>
      </c>
      <c r="BR420" s="20">
        <v>303444</v>
      </c>
      <c r="BS420" s="20">
        <v>64322</v>
      </c>
      <c r="BT420" s="21">
        <f t="shared" si="4347"/>
        <v>1728551</v>
      </c>
      <c r="BU420" s="21">
        <f t="shared" si="2767"/>
        <v>367766</v>
      </c>
      <c r="BV420" s="20">
        <v>39986</v>
      </c>
      <c r="BW420" s="20">
        <v>2968</v>
      </c>
      <c r="BX420" s="20">
        <v>9364</v>
      </c>
      <c r="BY420" s="20">
        <v>3301</v>
      </c>
      <c r="BZ420" s="20">
        <v>2187</v>
      </c>
      <c r="CA420" s="20">
        <v>647</v>
      </c>
      <c r="CB420" s="21">
        <f t="shared" si="4348"/>
        <v>12665</v>
      </c>
      <c r="CC420" s="21">
        <f t="shared" si="2769"/>
        <v>2834</v>
      </c>
      <c r="CD420" s="20">
        <v>29958</v>
      </c>
      <c r="CE420" s="20">
        <v>1739</v>
      </c>
      <c r="CF420" s="20">
        <v>5474</v>
      </c>
      <c r="CG420" s="20">
        <v>1814</v>
      </c>
      <c r="CH420" s="20">
        <v>1187</v>
      </c>
      <c r="CI420" s="20">
        <v>459</v>
      </c>
      <c r="CJ420" s="21">
        <f t="shared" si="4349"/>
        <v>7288</v>
      </c>
      <c r="CK420" s="21">
        <f t="shared" si="2771"/>
        <v>1646</v>
      </c>
      <c r="CL420" s="20">
        <v>218213</v>
      </c>
      <c r="CM420" s="20">
        <v>17240</v>
      </c>
      <c r="CN420" s="20">
        <v>67337</v>
      </c>
      <c r="CO420" s="20">
        <v>5195</v>
      </c>
      <c r="CP420" s="20">
        <v>14918</v>
      </c>
      <c r="CQ420" s="20">
        <v>859</v>
      </c>
      <c r="CR420" s="21">
        <f t="shared" si="4350"/>
        <v>72532</v>
      </c>
      <c r="CS420" s="21">
        <f t="shared" si="4526"/>
        <v>15777</v>
      </c>
    </row>
    <row r="421" spans="1:97" x14ac:dyDescent="0.35">
      <c r="A421" s="14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20">
        <v>4902943</v>
      </c>
      <c r="BO421" s="20">
        <v>397991</v>
      </c>
      <c r="BP421" s="20">
        <v>1442874</v>
      </c>
      <c r="BQ421" s="20">
        <v>287930</v>
      </c>
      <c r="BR421" s="20">
        <v>303641</v>
      </c>
      <c r="BS421" s="20">
        <v>64392</v>
      </c>
      <c r="BT421" s="21">
        <f t="shared" si="4347"/>
        <v>1730804</v>
      </c>
      <c r="BU421" s="21">
        <f t="shared" si="2767"/>
        <v>368033</v>
      </c>
      <c r="BV421" s="20">
        <v>40103</v>
      </c>
      <c r="BW421" s="20">
        <v>2973</v>
      </c>
      <c r="BX421" s="20">
        <v>9369</v>
      </c>
      <c r="BY421" s="20">
        <v>3323</v>
      </c>
      <c r="BZ421" s="20">
        <v>2190</v>
      </c>
      <c r="CA421" s="20">
        <v>647</v>
      </c>
      <c r="CB421" s="21">
        <f t="shared" si="4348"/>
        <v>12692</v>
      </c>
      <c r="CC421" s="21">
        <f t="shared" si="2769"/>
        <v>2837</v>
      </c>
      <c r="CD421" s="20">
        <v>29986</v>
      </c>
      <c r="CE421" s="20">
        <v>1737</v>
      </c>
      <c r="CF421" s="20">
        <v>5477</v>
      </c>
      <c r="CG421" s="20">
        <v>1818</v>
      </c>
      <c r="CH421" s="20">
        <v>1187</v>
      </c>
      <c r="CI421" s="20">
        <v>459</v>
      </c>
      <c r="CJ421" s="21">
        <f t="shared" si="4349"/>
        <v>7295</v>
      </c>
      <c r="CK421" s="21">
        <f t="shared" si="2771"/>
        <v>1646</v>
      </c>
      <c r="CL421" s="20">
        <v>218733</v>
      </c>
      <c r="CM421" s="20">
        <v>17247</v>
      </c>
      <c r="CN421" s="20">
        <v>67330</v>
      </c>
      <c r="CO421" s="20">
        <v>5281</v>
      </c>
      <c r="CP421" s="20">
        <v>14923</v>
      </c>
      <c r="CQ421" s="20">
        <v>859</v>
      </c>
      <c r="CR421" s="21">
        <f t="shared" si="4350"/>
        <v>72611</v>
      </c>
      <c r="CS421" s="21">
        <f t="shared" si="4526"/>
        <v>15782</v>
      </c>
    </row>
    <row r="422" spans="1:97" x14ac:dyDescent="0.35">
      <c r="A422" s="14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20">
        <v>4914234</v>
      </c>
      <c r="BO422" s="20">
        <v>398407</v>
      </c>
      <c r="BP422" s="20">
        <v>1444602</v>
      </c>
      <c r="BQ422" s="20">
        <v>288596</v>
      </c>
      <c r="BR422" s="20">
        <v>303905</v>
      </c>
      <c r="BS422" s="20">
        <v>64491</v>
      </c>
      <c r="BT422" s="21">
        <f t="shared" si="4347"/>
        <v>1733198</v>
      </c>
      <c r="BU422" s="21">
        <f t="shared" si="2767"/>
        <v>368396</v>
      </c>
      <c r="BV422" s="20">
        <v>40169</v>
      </c>
      <c r="BW422" s="20">
        <v>2974</v>
      </c>
      <c r="BX422" s="20">
        <v>9368</v>
      </c>
      <c r="BY422" s="20">
        <v>3336</v>
      </c>
      <c r="BZ422" s="20">
        <v>2192</v>
      </c>
      <c r="CA422" s="20">
        <v>647</v>
      </c>
      <c r="CB422" s="21">
        <f t="shared" si="4348"/>
        <v>12704</v>
      </c>
      <c r="CC422" s="21">
        <f t="shared" si="2769"/>
        <v>2839</v>
      </c>
      <c r="CD422" s="20">
        <v>30038</v>
      </c>
      <c r="CE422" s="20">
        <v>1737</v>
      </c>
      <c r="CF422" s="20">
        <v>5488</v>
      </c>
      <c r="CG422" s="20">
        <v>1821</v>
      </c>
      <c r="CH422" s="20">
        <v>1188</v>
      </c>
      <c r="CI422" s="20">
        <v>459</v>
      </c>
      <c r="CJ422" s="21">
        <f t="shared" si="4349"/>
        <v>7309</v>
      </c>
      <c r="CK422" s="21">
        <f t="shared" si="2771"/>
        <v>1647</v>
      </c>
      <c r="CL422" s="20">
        <v>219250</v>
      </c>
      <c r="CM422" s="20">
        <v>17260</v>
      </c>
      <c r="CN422" s="20">
        <v>67409</v>
      </c>
      <c r="CO422" s="20">
        <v>5292</v>
      </c>
      <c r="CP422" s="20">
        <v>14929</v>
      </c>
      <c r="CQ422" s="20">
        <v>860</v>
      </c>
      <c r="CR422" s="21">
        <f t="shared" si="4350"/>
        <v>72701</v>
      </c>
      <c r="CS422" s="21">
        <f t="shared" si="4526"/>
        <v>15789</v>
      </c>
    </row>
    <row r="423" spans="1:97" x14ac:dyDescent="0.35">
      <c r="A423" s="14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20">
        <v>4925773</v>
      </c>
      <c r="BO423" s="20">
        <v>398777</v>
      </c>
      <c r="BP423" s="20">
        <v>1446388</v>
      </c>
      <c r="BQ423" s="20">
        <v>289152</v>
      </c>
      <c r="BR423" s="20">
        <v>304134</v>
      </c>
      <c r="BS423" s="20">
        <v>64592</v>
      </c>
      <c r="BT423" s="21">
        <f t="shared" si="4347"/>
        <v>1735540</v>
      </c>
      <c r="BU423" s="21">
        <f t="shared" si="2767"/>
        <v>368726</v>
      </c>
      <c r="BV423" s="20">
        <v>40303</v>
      </c>
      <c r="BW423" s="20">
        <v>2976</v>
      </c>
      <c r="BX423" s="20">
        <v>9390</v>
      </c>
      <c r="BY423" s="20">
        <v>3333</v>
      </c>
      <c r="BZ423" s="20">
        <v>2194</v>
      </c>
      <c r="CA423" s="20">
        <v>648</v>
      </c>
      <c r="CB423" s="21">
        <f t="shared" si="4348"/>
        <v>12723</v>
      </c>
      <c r="CC423" s="21">
        <f t="shared" si="2769"/>
        <v>2842</v>
      </c>
      <c r="CD423" s="20">
        <v>30077</v>
      </c>
      <c r="CE423" s="20">
        <v>1738</v>
      </c>
      <c r="CF423" s="20">
        <v>5497</v>
      </c>
      <c r="CG423" s="20">
        <v>1826</v>
      </c>
      <c r="CH423" s="20">
        <v>1189</v>
      </c>
      <c r="CI423" s="20">
        <v>459</v>
      </c>
      <c r="CJ423" s="21">
        <f t="shared" si="4349"/>
        <v>7323</v>
      </c>
      <c r="CK423" s="21">
        <f t="shared" si="2771"/>
        <v>1648</v>
      </c>
      <c r="CL423" s="20">
        <v>219831</v>
      </c>
      <c r="CM423" s="20">
        <v>17264</v>
      </c>
      <c r="CN423" s="20">
        <v>67553</v>
      </c>
      <c r="CO423" s="20">
        <v>5254</v>
      </c>
      <c r="CP423" s="20">
        <v>14945</v>
      </c>
      <c r="CQ423" s="20">
        <v>859</v>
      </c>
      <c r="CR423" s="21">
        <f t="shared" si="4350"/>
        <v>72807</v>
      </c>
      <c r="CS423" s="21">
        <f t="shared" si="4526"/>
        <v>15804</v>
      </c>
    </row>
    <row r="424" spans="1:97" x14ac:dyDescent="0.35">
      <c r="A424" s="14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20">
        <v>4936249</v>
      </c>
      <c r="BO424" s="20">
        <v>399026</v>
      </c>
      <c r="BP424" s="20">
        <v>1447934</v>
      </c>
      <c r="BQ424" s="20">
        <v>289612</v>
      </c>
      <c r="BR424" s="20">
        <v>304323</v>
      </c>
      <c r="BS424" s="20">
        <v>64629</v>
      </c>
      <c r="BT424" s="21">
        <f t="shared" si="4347"/>
        <v>1737546</v>
      </c>
      <c r="BU424" s="21">
        <f t="shared" si="2767"/>
        <v>368952</v>
      </c>
      <c r="BV424" s="20">
        <v>40519</v>
      </c>
      <c r="BW424" s="20">
        <v>2982</v>
      </c>
      <c r="BX424" s="20">
        <v>9382</v>
      </c>
      <c r="BY424" s="20">
        <v>3355</v>
      </c>
      <c r="BZ424" s="20">
        <v>2196</v>
      </c>
      <c r="CA424" s="20">
        <v>650</v>
      </c>
      <c r="CB424" s="21">
        <f t="shared" si="4348"/>
        <v>12737</v>
      </c>
      <c r="CC424" s="21">
        <f t="shared" si="2769"/>
        <v>2846</v>
      </c>
      <c r="CD424" s="20">
        <v>30159</v>
      </c>
      <c r="CE424" s="20">
        <v>1739</v>
      </c>
      <c r="CF424" s="20">
        <v>5494</v>
      </c>
      <c r="CG424" s="20">
        <v>1835</v>
      </c>
      <c r="CH424" s="20">
        <v>1189</v>
      </c>
      <c r="CI424" s="20">
        <v>460</v>
      </c>
      <c r="CJ424" s="21">
        <f t="shared" si="4349"/>
        <v>7329</v>
      </c>
      <c r="CK424" s="21">
        <f t="shared" si="2771"/>
        <v>1649</v>
      </c>
      <c r="CL424" s="20">
        <v>220260</v>
      </c>
      <c r="CM424" s="20">
        <v>17283</v>
      </c>
      <c r="CN424" s="20">
        <v>67622</v>
      </c>
      <c r="CO424" s="20">
        <v>5257</v>
      </c>
      <c r="CP424" s="20">
        <v>14952</v>
      </c>
      <c r="CQ424" s="20">
        <v>859</v>
      </c>
      <c r="CR424" s="21">
        <f t="shared" si="4350"/>
        <v>72879</v>
      </c>
      <c r="CS424" s="21">
        <f t="shared" si="4526"/>
        <v>15811</v>
      </c>
    </row>
    <row r="425" spans="1:97" x14ac:dyDescent="0.35">
      <c r="A425" s="14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20">
        <v>4948485</v>
      </c>
      <c r="BO425" s="20">
        <v>399316</v>
      </c>
      <c r="BP425" s="20">
        <v>1449502</v>
      </c>
      <c r="BQ425" s="20">
        <v>290359</v>
      </c>
      <c r="BR425" s="20">
        <v>304533</v>
      </c>
      <c r="BS425" s="20">
        <v>64686</v>
      </c>
      <c r="BT425" s="21">
        <f t="shared" si="4347"/>
        <v>1739861</v>
      </c>
      <c r="BU425" s="21">
        <f t="shared" si="2767"/>
        <v>369219</v>
      </c>
      <c r="BV425" s="20">
        <v>40617</v>
      </c>
      <c r="BW425" s="20">
        <v>2985</v>
      </c>
      <c r="BX425" s="20">
        <v>9390</v>
      </c>
      <c r="BY425" s="20">
        <v>3360</v>
      </c>
      <c r="BZ425" s="20">
        <v>2197</v>
      </c>
      <c r="CA425" s="20">
        <v>650</v>
      </c>
      <c r="CB425" s="21">
        <f t="shared" si="4348"/>
        <v>12750</v>
      </c>
      <c r="CC425" s="21">
        <f t="shared" si="2769"/>
        <v>2847</v>
      </c>
      <c r="CD425" s="20">
        <v>30272</v>
      </c>
      <c r="CE425" s="20">
        <v>1740</v>
      </c>
      <c r="CF425" s="20">
        <v>5511</v>
      </c>
      <c r="CG425" s="20">
        <v>1834</v>
      </c>
      <c r="CH425" s="20">
        <v>1190</v>
      </c>
      <c r="CI425" s="20">
        <v>460</v>
      </c>
      <c r="CJ425" s="21">
        <f t="shared" si="4349"/>
        <v>7345</v>
      </c>
      <c r="CK425" s="21">
        <f t="shared" si="2771"/>
        <v>1650</v>
      </c>
      <c r="CL425" s="20">
        <v>220699</v>
      </c>
      <c r="CM425" s="20">
        <v>17295</v>
      </c>
      <c r="CN425" s="20">
        <v>67737</v>
      </c>
      <c r="CO425" s="20">
        <v>5253</v>
      </c>
      <c r="CP425" s="20">
        <v>14964</v>
      </c>
      <c r="CQ425" s="20">
        <v>859</v>
      </c>
      <c r="CR425" s="21">
        <f t="shared" si="4350"/>
        <v>72990</v>
      </c>
      <c r="CS425" s="21">
        <f t="shared" si="4526"/>
        <v>15823</v>
      </c>
    </row>
    <row r="426" spans="1:97" x14ac:dyDescent="0.35">
      <c r="A426" s="14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20">
        <v>4952686</v>
      </c>
      <c r="BO426" s="20">
        <v>399466</v>
      </c>
      <c r="BP426" s="20">
        <v>1450732</v>
      </c>
      <c r="BQ426" s="20">
        <v>290404</v>
      </c>
      <c r="BR426" s="20">
        <v>304646</v>
      </c>
      <c r="BS426" s="20">
        <v>64709</v>
      </c>
      <c r="BT426" s="21">
        <f t="shared" si="4347"/>
        <v>1741136</v>
      </c>
      <c r="BU426" s="21">
        <f t="shared" si="2767"/>
        <v>369355</v>
      </c>
      <c r="BV426" s="20">
        <v>40634</v>
      </c>
      <c r="BW426" s="20">
        <v>2982</v>
      </c>
      <c r="BX426" s="20">
        <v>9396</v>
      </c>
      <c r="BY426" s="20">
        <v>3358</v>
      </c>
      <c r="BZ426" s="20">
        <v>2200</v>
      </c>
      <c r="CA426" s="20">
        <v>650</v>
      </c>
      <c r="CB426" s="21">
        <f t="shared" si="4348"/>
        <v>12754</v>
      </c>
      <c r="CC426" s="21">
        <f t="shared" si="2769"/>
        <v>2850</v>
      </c>
      <c r="CD426" s="20">
        <v>30285</v>
      </c>
      <c r="CE426" s="20">
        <v>1743</v>
      </c>
      <c r="CF426" s="20">
        <v>5513</v>
      </c>
      <c r="CG426" s="20">
        <v>1835</v>
      </c>
      <c r="CH426" s="20">
        <v>1190</v>
      </c>
      <c r="CI426" s="20">
        <v>460</v>
      </c>
      <c r="CJ426" s="21">
        <f t="shared" si="4349"/>
        <v>7348</v>
      </c>
      <c r="CK426" s="21">
        <f t="shared" si="2771"/>
        <v>1650</v>
      </c>
      <c r="CL426" s="20">
        <v>220863</v>
      </c>
      <c r="CM426" s="20">
        <v>17294</v>
      </c>
      <c r="CN426" s="20">
        <v>67781</v>
      </c>
      <c r="CO426" s="20">
        <v>5256</v>
      </c>
      <c r="CP426" s="20">
        <v>14966</v>
      </c>
      <c r="CQ426" s="20">
        <v>859</v>
      </c>
      <c r="CR426" s="21">
        <f t="shared" si="4350"/>
        <v>73037</v>
      </c>
      <c r="CS426" s="21">
        <f t="shared" si="4526"/>
        <v>15825</v>
      </c>
    </row>
    <row r="427" spans="1:97" x14ac:dyDescent="0.35">
      <c r="A427" s="14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20">
        <v>4954790</v>
      </c>
      <c r="BO427" s="20">
        <v>399528</v>
      </c>
      <c r="BP427" s="20">
        <v>1451324</v>
      </c>
      <c r="BQ427" s="20">
        <v>290452</v>
      </c>
      <c r="BR427" s="20">
        <v>304718</v>
      </c>
      <c r="BS427" s="20">
        <v>64714</v>
      </c>
      <c r="BT427" s="21">
        <f t="shared" si="4347"/>
        <v>1741776</v>
      </c>
      <c r="BU427" s="21">
        <f t="shared" si="2767"/>
        <v>369432</v>
      </c>
      <c r="BV427" s="20">
        <v>40638</v>
      </c>
      <c r="BW427" s="20">
        <v>2982</v>
      </c>
      <c r="BX427" s="20">
        <v>9398</v>
      </c>
      <c r="BY427" s="20">
        <v>3358</v>
      </c>
      <c r="BZ427" s="20">
        <v>2201</v>
      </c>
      <c r="CA427" s="20">
        <v>650</v>
      </c>
      <c r="CB427" s="21">
        <f t="shared" si="4348"/>
        <v>12756</v>
      </c>
      <c r="CC427" s="21">
        <f t="shared" si="2769"/>
        <v>2851</v>
      </c>
      <c r="CD427" s="20">
        <v>30287</v>
      </c>
      <c r="CE427" s="20">
        <v>1743</v>
      </c>
      <c r="CF427" s="20">
        <v>5513</v>
      </c>
      <c r="CG427" s="20">
        <v>1835</v>
      </c>
      <c r="CH427" s="20">
        <v>1190</v>
      </c>
      <c r="CI427" s="20">
        <v>460</v>
      </c>
      <c r="CJ427" s="21">
        <f t="shared" si="4349"/>
        <v>7348</v>
      </c>
      <c r="CK427" s="21">
        <f t="shared" si="2771"/>
        <v>1650</v>
      </c>
      <c r="CL427" s="20">
        <v>220917</v>
      </c>
      <c r="CM427" s="20">
        <v>17294</v>
      </c>
      <c r="CN427" s="20">
        <v>67794</v>
      </c>
      <c r="CO427" s="20">
        <v>5258</v>
      </c>
      <c r="CP427" s="20">
        <v>14965</v>
      </c>
      <c r="CQ427" s="20">
        <v>859</v>
      </c>
      <c r="CR427" s="21">
        <f t="shared" si="4350"/>
        <v>73052</v>
      </c>
      <c r="CS427" s="21">
        <f t="shared" si="4526"/>
        <v>15824</v>
      </c>
    </row>
    <row r="428" spans="1:97" x14ac:dyDescent="0.35">
      <c r="A428" s="14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20">
        <v>4962753</v>
      </c>
      <c r="BO428" s="20">
        <v>399725</v>
      </c>
      <c r="BP428" s="20">
        <v>1452785</v>
      </c>
      <c r="BQ428" s="20">
        <v>290760</v>
      </c>
      <c r="BR428" s="20">
        <v>304835</v>
      </c>
      <c r="BS428" s="20">
        <v>64757</v>
      </c>
      <c r="BT428" s="21">
        <f t="shared" si="4347"/>
        <v>1743545</v>
      </c>
      <c r="BU428" s="21">
        <f t="shared" si="2767"/>
        <v>369592</v>
      </c>
      <c r="BV428" s="20">
        <v>40735</v>
      </c>
      <c r="BW428" s="20">
        <v>2988</v>
      </c>
      <c r="BX428" s="20">
        <v>9402</v>
      </c>
      <c r="BY428" s="20">
        <v>3363</v>
      </c>
      <c r="BZ428" s="20">
        <v>2201</v>
      </c>
      <c r="CA428" s="20">
        <v>651</v>
      </c>
      <c r="CB428" s="21">
        <f t="shared" si="4348"/>
        <v>12765</v>
      </c>
      <c r="CC428" s="21">
        <f t="shared" si="2769"/>
        <v>2852</v>
      </c>
      <c r="CD428" s="20">
        <v>30323</v>
      </c>
      <c r="CE428" s="20">
        <v>1743</v>
      </c>
      <c r="CF428" s="20">
        <v>5516</v>
      </c>
      <c r="CG428" s="20">
        <v>1840</v>
      </c>
      <c r="CH428" s="20">
        <v>1191</v>
      </c>
      <c r="CI428" s="20">
        <v>461</v>
      </c>
      <c r="CJ428" s="21">
        <f t="shared" si="4349"/>
        <v>7356</v>
      </c>
      <c r="CK428" s="21">
        <f t="shared" si="2771"/>
        <v>1652</v>
      </c>
      <c r="CL428" s="20">
        <v>221358</v>
      </c>
      <c r="CM428" s="20">
        <v>17298</v>
      </c>
      <c r="CN428" s="20">
        <v>67865</v>
      </c>
      <c r="CO428" s="20">
        <v>5267</v>
      </c>
      <c r="CP428" s="20">
        <v>14972</v>
      </c>
      <c r="CQ428" s="20">
        <v>860</v>
      </c>
      <c r="CR428" s="21">
        <f t="shared" si="4350"/>
        <v>73132</v>
      </c>
      <c r="CS428" s="21">
        <f t="shared" si="4526"/>
        <v>15832</v>
      </c>
    </row>
    <row r="429" spans="1:97" x14ac:dyDescent="0.35">
      <c r="A429" s="14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20">
        <v>4965024</v>
      </c>
      <c r="BO429" s="20">
        <v>399768</v>
      </c>
      <c r="BP429" s="20">
        <v>1453000</v>
      </c>
      <c r="BQ429" s="20">
        <v>290888</v>
      </c>
      <c r="BR429" s="20">
        <v>304868</v>
      </c>
      <c r="BS429" s="20">
        <v>64770</v>
      </c>
      <c r="BT429" s="21">
        <f t="shared" si="4347"/>
        <v>1743888</v>
      </c>
      <c r="BU429" s="21">
        <f t="shared" si="2767"/>
        <v>369638</v>
      </c>
      <c r="BV429" s="20">
        <v>40809</v>
      </c>
      <c r="BW429" s="20">
        <v>2993</v>
      </c>
      <c r="BX429" s="20">
        <v>9411</v>
      </c>
      <c r="BY429" s="20">
        <v>3370</v>
      </c>
      <c r="BZ429" s="20">
        <v>2204</v>
      </c>
      <c r="CA429" s="20">
        <v>652</v>
      </c>
      <c r="CB429" s="21">
        <f t="shared" si="4348"/>
        <v>12781</v>
      </c>
      <c r="CC429" s="21">
        <f t="shared" si="2769"/>
        <v>2856</v>
      </c>
      <c r="CD429" s="20">
        <v>30362</v>
      </c>
      <c r="CE429" s="20">
        <v>1743</v>
      </c>
      <c r="CF429" s="20">
        <v>5518</v>
      </c>
      <c r="CG429" s="20">
        <v>1844</v>
      </c>
      <c r="CH429" s="20">
        <v>1191</v>
      </c>
      <c r="CI429" s="20">
        <v>461</v>
      </c>
      <c r="CJ429" s="21">
        <f t="shared" si="4349"/>
        <v>7362</v>
      </c>
      <c r="CK429" s="21">
        <f t="shared" si="2771"/>
        <v>1652</v>
      </c>
      <c r="CL429" s="20">
        <v>221638</v>
      </c>
      <c r="CM429" s="20">
        <v>17311</v>
      </c>
      <c r="CN429" s="20">
        <v>67910</v>
      </c>
      <c r="CO429" s="20">
        <v>5272</v>
      </c>
      <c r="CP429" s="20">
        <v>14980</v>
      </c>
      <c r="CQ429" s="20">
        <v>860</v>
      </c>
      <c r="CR429" s="21">
        <f t="shared" si="4350"/>
        <v>73182</v>
      </c>
      <c r="CS429" s="21">
        <f t="shared" si="4526"/>
        <v>15840</v>
      </c>
    </row>
    <row r="430" spans="1:97" x14ac:dyDescent="0.35">
      <c r="A430" s="14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20">
        <v>4974617</v>
      </c>
      <c r="BO430" s="20">
        <v>400090</v>
      </c>
      <c r="BP430" s="20">
        <v>1454521</v>
      </c>
      <c r="BQ430" s="20">
        <v>291398</v>
      </c>
      <c r="BR430" s="20">
        <v>305075</v>
      </c>
      <c r="BS430" s="20">
        <v>64846</v>
      </c>
      <c r="BT430" s="21">
        <f t="shared" si="4347"/>
        <v>1745919</v>
      </c>
      <c r="BU430" s="21">
        <f t="shared" si="2767"/>
        <v>369921</v>
      </c>
      <c r="BV430" s="20">
        <v>40903</v>
      </c>
      <c r="BW430" s="20">
        <v>2996</v>
      </c>
      <c r="BX430" s="20">
        <v>6424</v>
      </c>
      <c r="BY430" s="20">
        <v>3379</v>
      </c>
      <c r="BZ430" s="20">
        <v>2206</v>
      </c>
      <c r="CA430" s="20">
        <v>654</v>
      </c>
      <c r="CB430" s="21">
        <f t="shared" si="4348"/>
        <v>9803</v>
      </c>
      <c r="CC430" s="21">
        <f t="shared" si="2769"/>
        <v>2860</v>
      </c>
      <c r="CD430" s="20">
        <v>30423</v>
      </c>
      <c r="CE430" s="20">
        <v>1742</v>
      </c>
      <c r="CF430" s="20">
        <v>5521</v>
      </c>
      <c r="CG430" s="20">
        <v>1850</v>
      </c>
      <c r="CH430" s="20">
        <v>1191</v>
      </c>
      <c r="CI430" s="20">
        <v>461</v>
      </c>
      <c r="CJ430" s="21">
        <f t="shared" si="4349"/>
        <v>7371</v>
      </c>
      <c r="CK430" s="21">
        <f t="shared" si="2771"/>
        <v>1652</v>
      </c>
      <c r="CL430" s="20">
        <v>222055</v>
      </c>
      <c r="CM430" s="20">
        <v>17330</v>
      </c>
      <c r="CN430" s="20">
        <v>68000</v>
      </c>
      <c r="CO430" s="20">
        <v>5284</v>
      </c>
      <c r="CP430" s="20">
        <v>14994</v>
      </c>
      <c r="CQ430" s="20">
        <v>860</v>
      </c>
      <c r="CR430" s="21">
        <f t="shared" si="4350"/>
        <v>73284</v>
      </c>
      <c r="CS430" s="21">
        <f t="shared" si="4526"/>
        <v>15854</v>
      </c>
    </row>
    <row r="431" spans="1:97" x14ac:dyDescent="0.35">
      <c r="A431" s="14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20">
        <v>4989980</v>
      </c>
      <c r="BO431" s="20">
        <v>400485</v>
      </c>
      <c r="BP431" s="20">
        <v>1457114</v>
      </c>
      <c r="BQ431" s="20">
        <v>292132</v>
      </c>
      <c r="BR431" s="20">
        <v>305334</v>
      </c>
      <c r="BS431" s="20">
        <v>64950</v>
      </c>
      <c r="BT431" s="21">
        <f t="shared" si="4347"/>
        <v>1749246</v>
      </c>
      <c r="BU431" s="21">
        <f t="shared" si="2767"/>
        <v>370284</v>
      </c>
      <c r="BV431" s="20">
        <v>40993</v>
      </c>
      <c r="BW431" s="20">
        <v>2994</v>
      </c>
      <c r="BX431" s="20">
        <v>9426</v>
      </c>
      <c r="BY431" s="20">
        <v>3389</v>
      </c>
      <c r="BZ431" s="20">
        <v>2205</v>
      </c>
      <c r="CA431" s="20">
        <v>654</v>
      </c>
      <c r="CB431" s="21">
        <f t="shared" si="4348"/>
        <v>12815</v>
      </c>
      <c r="CC431" s="21">
        <f t="shared" si="2769"/>
        <v>2859</v>
      </c>
      <c r="CD431" s="20">
        <v>30443</v>
      </c>
      <c r="CE431" s="20">
        <v>1745</v>
      </c>
      <c r="CF431" s="20">
        <v>5527</v>
      </c>
      <c r="CG431" s="20">
        <v>1850</v>
      </c>
      <c r="CH431" s="20">
        <v>1191</v>
      </c>
      <c r="CI431" s="20">
        <v>461</v>
      </c>
      <c r="CJ431" s="21">
        <f t="shared" si="4349"/>
        <v>7377</v>
      </c>
      <c r="CK431" s="21">
        <f t="shared" si="2771"/>
        <v>1652</v>
      </c>
      <c r="CL431" s="20">
        <v>222297</v>
      </c>
      <c r="CM431" s="20">
        <v>17330</v>
      </c>
      <c r="CN431" s="20">
        <v>68053</v>
      </c>
      <c r="CO431" s="20">
        <v>5284</v>
      </c>
      <c r="CP431" s="20">
        <v>15000</v>
      </c>
      <c r="CQ431" s="20">
        <v>860</v>
      </c>
      <c r="CR431" s="21">
        <f t="shared" si="4350"/>
        <v>73337</v>
      </c>
      <c r="CS431" s="21">
        <f t="shared" si="4526"/>
        <v>15860</v>
      </c>
    </row>
    <row r="432" spans="1:97" x14ac:dyDescent="0.35">
      <c r="A432" s="14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20">
        <v>5000899</v>
      </c>
      <c r="BO432" s="20">
        <v>400734</v>
      </c>
      <c r="BP432" s="20">
        <v>1458502</v>
      </c>
      <c r="BQ432" s="20">
        <v>292641</v>
      </c>
      <c r="BR432" s="20">
        <v>305492</v>
      </c>
      <c r="BS432" s="20">
        <v>65008</v>
      </c>
      <c r="BT432" s="21">
        <f t="shared" si="4347"/>
        <v>1751143</v>
      </c>
      <c r="BU432" s="21">
        <f t="shared" si="2767"/>
        <v>370500</v>
      </c>
      <c r="BV432" s="20">
        <v>41063</v>
      </c>
      <c r="BW432" s="20">
        <v>2995</v>
      </c>
      <c r="BX432" s="20">
        <v>9439</v>
      </c>
      <c r="BY432" s="20">
        <v>3389</v>
      </c>
      <c r="BZ432" s="20">
        <v>2207</v>
      </c>
      <c r="CA432" s="20">
        <v>654</v>
      </c>
      <c r="CB432" s="21">
        <f t="shared" si="4348"/>
        <v>12828</v>
      </c>
      <c r="CC432" s="21">
        <f t="shared" si="2769"/>
        <v>2861</v>
      </c>
      <c r="CD432" s="20">
        <v>30482</v>
      </c>
      <c r="CE432" s="20">
        <v>1745</v>
      </c>
      <c r="CF432" s="20">
        <v>5529</v>
      </c>
      <c r="CG432" s="20">
        <v>1853</v>
      </c>
      <c r="CH432" s="20">
        <v>1191</v>
      </c>
      <c r="CI432" s="20">
        <v>461</v>
      </c>
      <c r="CJ432" s="21">
        <f t="shared" si="4349"/>
        <v>7382</v>
      </c>
      <c r="CK432" s="21">
        <f t="shared" si="2771"/>
        <v>1652</v>
      </c>
      <c r="CL432" s="20">
        <v>253580</v>
      </c>
      <c r="CM432" s="20">
        <v>17345</v>
      </c>
      <c r="CN432" s="20">
        <v>68132</v>
      </c>
      <c r="CO432" s="20">
        <v>5285</v>
      </c>
      <c r="CP432" s="20">
        <v>15009</v>
      </c>
      <c r="CQ432" s="20">
        <v>860</v>
      </c>
      <c r="CR432" s="21">
        <f t="shared" si="4350"/>
        <v>73417</v>
      </c>
      <c r="CS432" s="21">
        <f t="shared" si="4526"/>
        <v>15869</v>
      </c>
    </row>
    <row r="433" spans="1:97" x14ac:dyDescent="0.35">
      <c r="A433" s="14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20">
        <v>5004754</v>
      </c>
      <c r="BO433" s="20">
        <v>400847</v>
      </c>
      <c r="BP433" s="20">
        <v>1459618</v>
      </c>
      <c r="BQ433" s="20">
        <v>292640</v>
      </c>
      <c r="BR433" s="20">
        <v>305595</v>
      </c>
      <c r="BS433" s="20">
        <v>65020</v>
      </c>
      <c r="BT433" s="21">
        <f t="shared" si="4347"/>
        <v>1752258</v>
      </c>
      <c r="BU433" s="21">
        <f t="shared" si="2767"/>
        <v>370615</v>
      </c>
      <c r="BV433" s="20">
        <v>41077</v>
      </c>
      <c r="BW433" s="20">
        <v>2996</v>
      </c>
      <c r="BX433" s="20">
        <v>9449</v>
      </c>
      <c r="BY433" s="20">
        <v>3388</v>
      </c>
      <c r="BZ433" s="20">
        <v>2208</v>
      </c>
      <c r="CA433" s="20">
        <v>654</v>
      </c>
      <c r="CB433" s="21">
        <f t="shared" si="4348"/>
        <v>12837</v>
      </c>
      <c r="CC433" s="21">
        <f t="shared" si="2769"/>
        <v>2862</v>
      </c>
      <c r="CD433" s="20">
        <v>30496</v>
      </c>
      <c r="CE433" s="20">
        <v>1749</v>
      </c>
      <c r="CF433" s="20">
        <v>5528</v>
      </c>
      <c r="CG433" s="20">
        <v>1857</v>
      </c>
      <c r="CH433" s="20">
        <v>1192</v>
      </c>
      <c r="CI433" s="20">
        <v>463</v>
      </c>
      <c r="CJ433" s="21">
        <f t="shared" si="4349"/>
        <v>7385</v>
      </c>
      <c r="CK433" s="21">
        <f t="shared" si="2771"/>
        <v>1655</v>
      </c>
      <c r="CL433" s="20">
        <v>222719</v>
      </c>
      <c r="CM433" s="20">
        <v>17345</v>
      </c>
      <c r="CN433" s="20">
        <v>68165</v>
      </c>
      <c r="CO433" s="20">
        <v>5287</v>
      </c>
      <c r="CP433" s="20">
        <v>15012</v>
      </c>
      <c r="CQ433" s="20">
        <v>861</v>
      </c>
      <c r="CR433" s="21">
        <f t="shared" si="4350"/>
        <v>73452</v>
      </c>
      <c r="CS433" s="21">
        <f t="shared" si="4526"/>
        <v>15873</v>
      </c>
    </row>
    <row r="434" spans="1:97" x14ac:dyDescent="0.35">
      <c r="A434" s="14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20">
        <v>5006670</v>
      </c>
      <c r="BO434" s="20">
        <v>400913</v>
      </c>
      <c r="BP434" s="20">
        <v>1460075</v>
      </c>
      <c r="BQ434" s="20">
        <v>292630</v>
      </c>
      <c r="BR434" s="20">
        <v>305637</v>
      </c>
      <c r="BS434" s="20">
        <v>65022</v>
      </c>
      <c r="BT434" s="21">
        <f t="shared" si="4347"/>
        <v>1752705</v>
      </c>
      <c r="BU434" s="21">
        <f t="shared" si="2767"/>
        <v>370659</v>
      </c>
      <c r="BV434" s="20">
        <v>41086</v>
      </c>
      <c r="BW434" s="20">
        <v>2998</v>
      </c>
      <c r="BX434" s="20">
        <v>9454</v>
      </c>
      <c r="BY434" s="20">
        <v>3388</v>
      </c>
      <c r="BZ434" s="20">
        <v>2208</v>
      </c>
      <c r="CA434" s="20">
        <v>654</v>
      </c>
      <c r="CB434" s="21">
        <f t="shared" si="4348"/>
        <v>12842</v>
      </c>
      <c r="CC434" s="21">
        <f t="shared" si="2769"/>
        <v>2862</v>
      </c>
      <c r="CD434" s="20">
        <v>30509</v>
      </c>
      <c r="CE434" s="20">
        <v>1747</v>
      </c>
      <c r="CF434" s="20">
        <v>5528</v>
      </c>
      <c r="CG434" s="20">
        <v>1857</v>
      </c>
      <c r="CH434" s="20">
        <v>1192</v>
      </c>
      <c r="CI434" s="20">
        <v>463</v>
      </c>
      <c r="CJ434" s="21">
        <f t="shared" si="4349"/>
        <v>7385</v>
      </c>
      <c r="CK434" s="21">
        <f t="shared" si="2771"/>
        <v>1655</v>
      </c>
      <c r="CL434" s="20">
        <v>222773</v>
      </c>
      <c r="CM434" s="20">
        <v>17347</v>
      </c>
      <c r="CN434" s="20">
        <v>68175</v>
      </c>
      <c r="CO434" s="20">
        <v>5287</v>
      </c>
      <c r="CP434" s="20">
        <v>15015</v>
      </c>
      <c r="CQ434" s="20">
        <v>860</v>
      </c>
      <c r="CR434" s="21">
        <f t="shared" si="4350"/>
        <v>73462</v>
      </c>
      <c r="CS434" s="21">
        <f t="shared" si="4526"/>
        <v>15875</v>
      </c>
    </row>
    <row r="435" spans="1:97" x14ac:dyDescent="0.35">
      <c r="A435" s="14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20">
        <v>5007283</v>
      </c>
      <c r="BO435" s="20">
        <v>400905</v>
      </c>
      <c r="BP435" s="20">
        <v>1460232</v>
      </c>
      <c r="BQ435" s="20">
        <v>292638</v>
      </c>
      <c r="BR435" s="20">
        <v>305649</v>
      </c>
      <c r="BS435" s="20">
        <v>65021</v>
      </c>
      <c r="BT435" s="21">
        <f t="shared" si="4347"/>
        <v>1752870</v>
      </c>
      <c r="BU435" s="21">
        <f t="shared" si="2767"/>
        <v>370670</v>
      </c>
      <c r="BV435" s="20">
        <v>41204</v>
      </c>
      <c r="BW435" s="20">
        <v>2999</v>
      </c>
      <c r="BX435" s="20">
        <v>9459</v>
      </c>
      <c r="BY435" s="20">
        <v>3399</v>
      </c>
      <c r="BZ435" s="20">
        <v>2208</v>
      </c>
      <c r="CA435" s="20">
        <v>654</v>
      </c>
      <c r="CB435" s="21">
        <f t="shared" si="4348"/>
        <v>12858</v>
      </c>
      <c r="CC435" s="21">
        <f t="shared" si="2769"/>
        <v>2862</v>
      </c>
      <c r="CD435" s="20">
        <v>30542</v>
      </c>
      <c r="CE435" s="20">
        <v>1747</v>
      </c>
      <c r="CF435" s="20">
        <v>5530</v>
      </c>
      <c r="CG435" s="20">
        <v>1860</v>
      </c>
      <c r="CH435" s="20">
        <v>1192</v>
      </c>
      <c r="CI435" s="20">
        <v>463</v>
      </c>
      <c r="CJ435" s="21">
        <f t="shared" si="4349"/>
        <v>7390</v>
      </c>
      <c r="CK435" s="21">
        <f t="shared" si="2771"/>
        <v>1655</v>
      </c>
      <c r="CL435" s="20">
        <v>223030</v>
      </c>
      <c r="CM435" s="20">
        <v>17367</v>
      </c>
      <c r="CN435" s="20">
        <v>68246</v>
      </c>
      <c r="CO435" s="20">
        <v>5292</v>
      </c>
      <c r="CP435" s="20">
        <v>15032</v>
      </c>
      <c r="CQ435" s="20">
        <v>862</v>
      </c>
      <c r="CR435" s="21">
        <f t="shared" si="4350"/>
        <v>73538</v>
      </c>
      <c r="CS435" s="21">
        <f t="shared" si="4526"/>
        <v>15894</v>
      </c>
    </row>
    <row r="436" spans="1:97" x14ac:dyDescent="0.35">
      <c r="A436" s="14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20">
        <v>5021466</v>
      </c>
      <c r="BO436" s="20">
        <v>401260</v>
      </c>
      <c r="BP436" s="20">
        <v>1462368</v>
      </c>
      <c r="BQ436" s="20">
        <v>293458</v>
      </c>
      <c r="BR436" s="20">
        <v>305862</v>
      </c>
      <c r="BS436" s="20">
        <v>65102</v>
      </c>
      <c r="BT436" s="21">
        <f t="shared" si="4347"/>
        <v>1755826</v>
      </c>
      <c r="BU436" s="21">
        <f t="shared" si="2767"/>
        <v>370964</v>
      </c>
      <c r="BV436" s="20">
        <v>41290</v>
      </c>
      <c r="BW436" s="20">
        <v>2995</v>
      </c>
      <c r="BX436" s="20">
        <v>9458</v>
      </c>
      <c r="BY436" s="20">
        <v>3409</v>
      </c>
      <c r="BZ436" s="20">
        <v>2208</v>
      </c>
      <c r="CA436" s="20">
        <v>654</v>
      </c>
      <c r="CB436" s="21">
        <f t="shared" si="4348"/>
        <v>12867</v>
      </c>
      <c r="CC436" s="21">
        <f t="shared" si="2769"/>
        <v>2862</v>
      </c>
      <c r="CD436" s="20">
        <v>30585</v>
      </c>
      <c r="CE436" s="20">
        <v>1750</v>
      </c>
      <c r="CF436" s="20">
        <v>5528</v>
      </c>
      <c r="CG436" s="20">
        <v>1866</v>
      </c>
      <c r="CH436" s="20">
        <v>1192</v>
      </c>
      <c r="CI436" s="20">
        <v>464</v>
      </c>
      <c r="CJ436" s="21">
        <f t="shared" si="4349"/>
        <v>7394</v>
      </c>
      <c r="CK436" s="21">
        <f t="shared" si="2771"/>
        <v>1656</v>
      </c>
      <c r="CL436" s="20">
        <v>223251</v>
      </c>
      <c r="CM436" s="20">
        <v>17374</v>
      </c>
      <c r="CN436" s="20">
        <v>68302</v>
      </c>
      <c r="CO436" s="20">
        <v>5295</v>
      </c>
      <c r="CP436" s="20">
        <v>15032</v>
      </c>
      <c r="CQ436" s="20">
        <v>861</v>
      </c>
      <c r="CR436" s="21">
        <f t="shared" si="4350"/>
        <v>73597</v>
      </c>
      <c r="CS436" s="21">
        <f t="shared" si="4526"/>
        <v>15893</v>
      </c>
    </row>
    <row r="437" spans="1:97" x14ac:dyDescent="0.35">
      <c r="A437" s="14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20">
        <v>5029964</v>
      </c>
      <c r="BO437" s="20">
        <v>401383</v>
      </c>
      <c r="BP437" s="20">
        <v>1463460</v>
      </c>
      <c r="BQ437" s="20">
        <v>293962</v>
      </c>
      <c r="BR437" s="20">
        <v>305958</v>
      </c>
      <c r="BS437" s="20">
        <v>65134</v>
      </c>
      <c r="BT437" s="21">
        <f t="shared" ref="BT437:BT468" si="5154">SUM(BP437:BQ437)</f>
        <v>1757422</v>
      </c>
      <c r="BU437" s="21">
        <f t="shared" si="2767"/>
        <v>371092</v>
      </c>
      <c r="BV437" s="20">
        <v>41322</v>
      </c>
      <c r="BW437" s="20">
        <v>2996</v>
      </c>
      <c r="BX437" s="20">
        <v>9459</v>
      </c>
      <c r="BY437" s="20">
        <v>3416</v>
      </c>
      <c r="BZ437" s="20">
        <v>2207</v>
      </c>
      <c r="CA437" s="20">
        <v>657</v>
      </c>
      <c r="CB437" s="21">
        <f t="shared" ref="CB437:CB468" si="5155">SUM(BX437:BY437)</f>
        <v>12875</v>
      </c>
      <c r="CC437" s="21">
        <f t="shared" si="2769"/>
        <v>2864</v>
      </c>
      <c r="CD437" s="20">
        <v>30612</v>
      </c>
      <c r="CE437" s="20">
        <v>1750</v>
      </c>
      <c r="CF437" s="20">
        <v>5532</v>
      </c>
      <c r="CG437" s="20">
        <v>1866</v>
      </c>
      <c r="CH437" s="20">
        <v>1193</v>
      </c>
      <c r="CI437" s="20">
        <v>464</v>
      </c>
      <c r="CJ437" s="21">
        <f t="shared" ref="CJ437:CJ468" si="5156">SUM(CF437:CG437)</f>
        <v>7398</v>
      </c>
      <c r="CK437" s="21">
        <f t="shared" si="2771"/>
        <v>1657</v>
      </c>
      <c r="CL437" s="20">
        <v>223484</v>
      </c>
      <c r="CM437" s="20">
        <v>17374</v>
      </c>
      <c r="CN437" s="20">
        <v>68343</v>
      </c>
      <c r="CO437" s="20">
        <v>5298</v>
      </c>
      <c r="CP437" s="20">
        <v>15034</v>
      </c>
      <c r="CQ437" s="20">
        <v>861</v>
      </c>
      <c r="CR437" s="21">
        <f t="shared" ref="CR437:CR468" si="5157">SUM(CN437:CO437)</f>
        <v>73641</v>
      </c>
      <c r="CS437" s="21">
        <f t="shared" si="4526"/>
        <v>15895</v>
      </c>
    </row>
    <row r="438" spans="1:97" x14ac:dyDescent="0.35">
      <c r="A438" s="14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20">
        <v>5038460</v>
      </c>
      <c r="BO438" s="20">
        <v>401590</v>
      </c>
      <c r="BP438" s="20">
        <v>1464732</v>
      </c>
      <c r="BQ438" s="20">
        <v>294383</v>
      </c>
      <c r="BR438" s="20">
        <v>306069</v>
      </c>
      <c r="BS438" s="20">
        <v>65163</v>
      </c>
      <c r="BT438" s="21">
        <f t="shared" si="5154"/>
        <v>1759115</v>
      </c>
      <c r="BU438" s="21">
        <f t="shared" si="2767"/>
        <v>371232</v>
      </c>
      <c r="BV438" s="20">
        <v>41470</v>
      </c>
      <c r="BW438" s="20">
        <v>3002</v>
      </c>
      <c r="BX438" s="20">
        <v>9459</v>
      </c>
      <c r="BY438" s="20">
        <v>3420</v>
      </c>
      <c r="BZ438" s="20">
        <v>2208</v>
      </c>
      <c r="CA438" s="20">
        <v>658</v>
      </c>
      <c r="CB438" s="21">
        <f t="shared" si="5155"/>
        <v>12879</v>
      </c>
      <c r="CC438" s="21">
        <f t="shared" si="2769"/>
        <v>2866</v>
      </c>
      <c r="CD438" s="20">
        <v>30639</v>
      </c>
      <c r="CE438" s="20">
        <v>1749</v>
      </c>
      <c r="CF438" s="20">
        <v>5538</v>
      </c>
      <c r="CG438" s="20">
        <v>1868</v>
      </c>
      <c r="CH438" s="20">
        <v>1193</v>
      </c>
      <c r="CI438" s="20">
        <v>464</v>
      </c>
      <c r="CJ438" s="21">
        <f t="shared" si="5156"/>
        <v>7406</v>
      </c>
      <c r="CK438" s="21">
        <f t="shared" si="2771"/>
        <v>1657</v>
      </c>
      <c r="CL438" s="20">
        <v>223787</v>
      </c>
      <c r="CM438" s="20">
        <v>17390</v>
      </c>
      <c r="CN438" s="20">
        <v>68404</v>
      </c>
      <c r="CO438" s="20">
        <v>5321</v>
      </c>
      <c r="CP438" s="20">
        <v>15051</v>
      </c>
      <c r="CQ438" s="20">
        <v>862</v>
      </c>
      <c r="CR438" s="21">
        <f t="shared" si="5157"/>
        <v>73725</v>
      </c>
      <c r="CS438" s="21">
        <f t="shared" si="4526"/>
        <v>15913</v>
      </c>
    </row>
    <row r="439" spans="1:97" x14ac:dyDescent="0.35">
      <c r="A439" s="14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20">
        <v>5044963</v>
      </c>
      <c r="BO439" s="20">
        <v>401693</v>
      </c>
      <c r="BP439" s="20">
        <v>1465896</v>
      </c>
      <c r="BQ439" s="20">
        <v>294559</v>
      </c>
      <c r="BR439" s="20">
        <v>306140</v>
      </c>
      <c r="BS439" s="20">
        <v>65177</v>
      </c>
      <c r="BT439" s="21">
        <f t="shared" si="5154"/>
        <v>1760455</v>
      </c>
      <c r="BU439" s="21">
        <f t="shared" si="2767"/>
        <v>371317</v>
      </c>
      <c r="BV439" s="20">
        <v>41527</v>
      </c>
      <c r="BW439" s="20">
        <v>3001</v>
      </c>
      <c r="BX439" s="20">
        <v>9470</v>
      </c>
      <c r="BY439" s="20">
        <v>3422</v>
      </c>
      <c r="BZ439" s="20">
        <v>2208</v>
      </c>
      <c r="CA439" s="20">
        <v>658</v>
      </c>
      <c r="CB439" s="21">
        <f t="shared" si="5155"/>
        <v>12892</v>
      </c>
      <c r="CC439" s="21">
        <f t="shared" si="2769"/>
        <v>2866</v>
      </c>
      <c r="CD439" s="20">
        <v>30649</v>
      </c>
      <c r="CE439" s="20">
        <v>1752</v>
      </c>
      <c r="CF439" s="20">
        <v>5539</v>
      </c>
      <c r="CG439" s="20">
        <v>1869</v>
      </c>
      <c r="CH439" s="20">
        <v>1193</v>
      </c>
      <c r="CI439" s="20">
        <v>464</v>
      </c>
      <c r="CJ439" s="21">
        <f t="shared" si="5156"/>
        <v>7408</v>
      </c>
      <c r="CK439" s="21">
        <f t="shared" si="2771"/>
        <v>1657</v>
      </c>
      <c r="CL439" s="20">
        <v>223947</v>
      </c>
      <c r="CM439" s="20">
        <v>17401</v>
      </c>
      <c r="CN439" s="20">
        <v>68448</v>
      </c>
      <c r="CO439" s="20">
        <v>5326</v>
      </c>
      <c r="CP439" s="20">
        <v>15053</v>
      </c>
      <c r="CQ439" s="20">
        <v>862</v>
      </c>
      <c r="CR439" s="21">
        <f t="shared" si="5157"/>
        <v>73774</v>
      </c>
      <c r="CS439" s="21">
        <f t="shared" si="4526"/>
        <v>15915</v>
      </c>
    </row>
    <row r="440" spans="1:97" x14ac:dyDescent="0.35">
      <c r="A440" s="14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20">
        <v>5047067</v>
      </c>
      <c r="BO440" s="20">
        <v>401729</v>
      </c>
      <c r="BP440" s="20">
        <v>1466444</v>
      </c>
      <c r="BQ440" s="20">
        <v>294601</v>
      </c>
      <c r="BR440" s="20">
        <v>306181</v>
      </c>
      <c r="BS440" s="20">
        <v>65193</v>
      </c>
      <c r="BT440" s="21">
        <f t="shared" si="5154"/>
        <v>1761045</v>
      </c>
      <c r="BU440" s="21">
        <f t="shared" si="2767"/>
        <v>371374</v>
      </c>
      <c r="BV440" s="20">
        <v>41541</v>
      </c>
      <c r="BW440" s="20">
        <v>3002</v>
      </c>
      <c r="BX440" s="20">
        <v>9472</v>
      </c>
      <c r="BY440" s="20">
        <v>3422</v>
      </c>
      <c r="BZ440" s="20">
        <v>2207</v>
      </c>
      <c r="CA440" s="20">
        <v>658</v>
      </c>
      <c r="CB440" s="21">
        <f t="shared" si="5155"/>
        <v>12894</v>
      </c>
      <c r="CC440" s="21">
        <f t="shared" si="2769"/>
        <v>2865</v>
      </c>
      <c r="CD440" s="20">
        <v>30658</v>
      </c>
      <c r="CE440" s="20">
        <v>1750</v>
      </c>
      <c r="CF440" s="20">
        <v>5541</v>
      </c>
      <c r="CG440" s="20">
        <v>1869</v>
      </c>
      <c r="CH440" s="20">
        <v>1194</v>
      </c>
      <c r="CI440" s="20">
        <v>464</v>
      </c>
      <c r="CJ440" s="21">
        <f t="shared" si="5156"/>
        <v>7410</v>
      </c>
      <c r="CK440" s="21">
        <f t="shared" si="2771"/>
        <v>1658</v>
      </c>
      <c r="CL440" s="20">
        <v>224005</v>
      </c>
      <c r="CM440" s="20">
        <v>17394</v>
      </c>
      <c r="CN440" s="20">
        <v>68474</v>
      </c>
      <c r="CO440" s="20">
        <v>5323</v>
      </c>
      <c r="CP440" s="20">
        <v>15056</v>
      </c>
      <c r="CQ440" s="20">
        <v>862</v>
      </c>
      <c r="CR440" s="21">
        <f t="shared" si="5157"/>
        <v>73797</v>
      </c>
      <c r="CS440" s="21">
        <f t="shared" si="4526"/>
        <v>15918</v>
      </c>
    </row>
    <row r="441" spans="1:97" x14ac:dyDescent="0.35">
      <c r="A441" s="14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20">
        <v>5049625</v>
      </c>
      <c r="BO441" s="20">
        <v>401821</v>
      </c>
      <c r="BP441" s="20">
        <v>1467096</v>
      </c>
      <c r="BQ441" s="20">
        <v>294633</v>
      </c>
      <c r="BR441" s="20">
        <v>306213</v>
      </c>
      <c r="BS441" s="20">
        <v>65194</v>
      </c>
      <c r="BT441" s="21">
        <f t="shared" si="5154"/>
        <v>1761729</v>
      </c>
      <c r="BU441" s="21">
        <f t="shared" si="2767"/>
        <v>371407</v>
      </c>
      <c r="BV441" s="20">
        <v>41548</v>
      </c>
      <c r="BW441" s="20">
        <v>3002</v>
      </c>
      <c r="BX441" s="20">
        <v>9473</v>
      </c>
      <c r="BY441" s="20">
        <v>3422</v>
      </c>
      <c r="BZ441" s="20">
        <v>2208</v>
      </c>
      <c r="CA441" s="20">
        <v>658</v>
      </c>
      <c r="CB441" s="21">
        <f t="shared" si="5155"/>
        <v>12895</v>
      </c>
      <c r="CC441" s="21">
        <f t="shared" si="2769"/>
        <v>2866</v>
      </c>
      <c r="CD441" s="20">
        <v>30667</v>
      </c>
      <c r="CE441" s="20">
        <v>1749</v>
      </c>
      <c r="CF441" s="20">
        <v>5543</v>
      </c>
      <c r="CG441" s="20">
        <v>1868</v>
      </c>
      <c r="CH441" s="20">
        <v>1194</v>
      </c>
      <c r="CI441" s="20">
        <v>464</v>
      </c>
      <c r="CJ441" s="21">
        <f t="shared" si="5156"/>
        <v>7411</v>
      </c>
      <c r="CK441" s="21">
        <f t="shared" si="2771"/>
        <v>1658</v>
      </c>
      <c r="CL441" s="20">
        <v>224081</v>
      </c>
      <c r="CM441" s="20">
        <v>17400</v>
      </c>
      <c r="CN441" s="20">
        <v>68498</v>
      </c>
      <c r="CO441" s="20">
        <v>5322</v>
      </c>
      <c r="CP441" s="20">
        <v>15053</v>
      </c>
      <c r="CQ441" s="20">
        <v>862</v>
      </c>
      <c r="CR441" s="21">
        <f t="shared" si="5157"/>
        <v>73820</v>
      </c>
      <c r="CS441" s="21">
        <f t="shared" si="4526"/>
        <v>15915</v>
      </c>
    </row>
    <row r="442" spans="1:97" x14ac:dyDescent="0.35">
      <c r="A442" s="14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20">
        <v>5051872</v>
      </c>
      <c r="BO442" s="20">
        <v>401821</v>
      </c>
      <c r="BP442" s="20">
        <v>1467642</v>
      </c>
      <c r="BQ442" s="20">
        <v>294722</v>
      </c>
      <c r="BR442" s="20">
        <v>306248</v>
      </c>
      <c r="BS442" s="20">
        <v>65200</v>
      </c>
      <c r="BT442" s="21">
        <f t="shared" si="5154"/>
        <v>1762364</v>
      </c>
      <c r="BU442" s="21">
        <f t="shared" si="2767"/>
        <v>371448</v>
      </c>
      <c r="BV442" s="20">
        <v>41570</v>
      </c>
      <c r="BW442" s="20">
        <v>3000</v>
      </c>
      <c r="BX442" s="20">
        <v>9479</v>
      </c>
      <c r="BY442" s="20">
        <v>3421</v>
      </c>
      <c r="BZ442" s="20">
        <v>2210</v>
      </c>
      <c r="CA442" s="20">
        <v>658</v>
      </c>
      <c r="CB442" s="21">
        <f t="shared" si="5155"/>
        <v>12900</v>
      </c>
      <c r="CC442" s="21">
        <f t="shared" si="2769"/>
        <v>2868</v>
      </c>
      <c r="CD442" s="20">
        <v>30678</v>
      </c>
      <c r="CE442" s="20">
        <v>1752</v>
      </c>
      <c r="CF442" s="20">
        <v>5546</v>
      </c>
      <c r="CG442" s="20">
        <v>1867</v>
      </c>
      <c r="CH442" s="20">
        <v>1194</v>
      </c>
      <c r="CI442" s="20">
        <v>464</v>
      </c>
      <c r="CJ442" s="21">
        <f t="shared" si="5156"/>
        <v>7413</v>
      </c>
      <c r="CK442" s="21">
        <f t="shared" si="2771"/>
        <v>1658</v>
      </c>
      <c r="CL442" s="20">
        <f>254868-CD442</f>
        <v>224190</v>
      </c>
      <c r="CM442" s="20">
        <f>19153-CE442</f>
        <v>17401</v>
      </c>
      <c r="CN442" s="20">
        <f>74083-CF442</f>
        <v>68537</v>
      </c>
      <c r="CO442" s="20">
        <f>7190-CG442</f>
        <v>5323</v>
      </c>
      <c r="CP442" s="20">
        <v>15062</v>
      </c>
      <c r="CQ442" s="20">
        <v>863</v>
      </c>
      <c r="CR442" s="21">
        <f t="shared" si="5157"/>
        <v>73860</v>
      </c>
      <c r="CS442" s="21">
        <f t="shared" si="4526"/>
        <v>15925</v>
      </c>
    </row>
    <row r="443" spans="1:97" x14ac:dyDescent="0.35">
      <c r="A443" s="14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20">
        <v>5060922</v>
      </c>
      <c r="BO443" s="20">
        <v>402024</v>
      </c>
      <c r="BP443" s="20">
        <v>1469103</v>
      </c>
      <c r="BQ443" s="20">
        <v>295083</v>
      </c>
      <c r="BR443" s="20">
        <v>306385</v>
      </c>
      <c r="BS443" s="20">
        <v>65232</v>
      </c>
      <c r="BT443" s="21">
        <f t="shared" si="5154"/>
        <v>1764186</v>
      </c>
      <c r="BU443" s="21">
        <f t="shared" si="2767"/>
        <v>371617</v>
      </c>
      <c r="BV443" s="20">
        <v>41615</v>
      </c>
      <c r="BW443" s="20">
        <v>3004</v>
      </c>
      <c r="BX443" s="20">
        <v>9493</v>
      </c>
      <c r="BY443" s="20">
        <v>3421</v>
      </c>
      <c r="BZ443" s="20">
        <v>2213</v>
      </c>
      <c r="CA443" s="20">
        <v>659</v>
      </c>
      <c r="CB443" s="21">
        <f t="shared" si="5155"/>
        <v>12914</v>
      </c>
      <c r="CC443" s="21">
        <f t="shared" si="2769"/>
        <v>2872</v>
      </c>
      <c r="CD443" s="20">
        <v>30710</v>
      </c>
      <c r="CE443" s="20">
        <v>1749</v>
      </c>
      <c r="CF443" s="20">
        <v>5553</v>
      </c>
      <c r="CG443" s="20">
        <v>1871</v>
      </c>
      <c r="CH443" s="20">
        <v>1194</v>
      </c>
      <c r="CI443" s="20">
        <v>464</v>
      </c>
      <c r="CJ443" s="21">
        <f t="shared" si="5156"/>
        <v>7424</v>
      </c>
      <c r="CK443" s="21">
        <f t="shared" si="2771"/>
        <v>1658</v>
      </c>
      <c r="CL443" s="20">
        <v>224532</v>
      </c>
      <c r="CM443" s="20">
        <v>17427</v>
      </c>
      <c r="CN443" s="20">
        <v>68620</v>
      </c>
      <c r="CO443" s="20">
        <v>5329</v>
      </c>
      <c r="CP443" s="20">
        <v>15077</v>
      </c>
      <c r="CQ443" s="20">
        <v>863</v>
      </c>
      <c r="CR443" s="21">
        <f t="shared" si="5157"/>
        <v>73949</v>
      </c>
      <c r="CS443" s="21">
        <f t="shared" si="4526"/>
        <v>15940</v>
      </c>
    </row>
    <row r="444" spans="1:97" x14ac:dyDescent="0.35">
      <c r="A444" s="14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20">
        <v>5068765</v>
      </c>
      <c r="BO444" s="20">
        <v>402171</v>
      </c>
      <c r="BP444" s="20">
        <v>1470436</v>
      </c>
      <c r="BQ444" s="20">
        <v>295555</v>
      </c>
      <c r="BR444" s="20">
        <v>306468</v>
      </c>
      <c r="BS444" s="20">
        <v>65255</v>
      </c>
      <c r="BT444" s="21">
        <f t="shared" si="5154"/>
        <v>1765991</v>
      </c>
      <c r="BU444" s="21">
        <f t="shared" si="2767"/>
        <v>371723</v>
      </c>
      <c r="BV444" s="20">
        <v>41651</v>
      </c>
      <c r="BW444" s="20">
        <v>3008</v>
      </c>
      <c r="BX444" s="20">
        <v>9499</v>
      </c>
      <c r="BY444" s="20">
        <v>3425</v>
      </c>
      <c r="BZ444" s="20">
        <v>2213</v>
      </c>
      <c r="CA444" s="20">
        <v>659</v>
      </c>
      <c r="CB444" s="21">
        <f t="shared" si="5155"/>
        <v>12924</v>
      </c>
      <c r="CC444" s="21">
        <f t="shared" si="2769"/>
        <v>2872</v>
      </c>
      <c r="CD444" s="20">
        <v>30744</v>
      </c>
      <c r="CE444" s="20">
        <v>1750</v>
      </c>
      <c r="CF444" s="20">
        <v>5552</v>
      </c>
      <c r="CG444" s="20">
        <v>1878</v>
      </c>
      <c r="CH444" s="20">
        <v>1194</v>
      </c>
      <c r="CI444" s="20">
        <v>465</v>
      </c>
      <c r="CJ444" s="21">
        <f t="shared" si="5156"/>
        <v>7430</v>
      </c>
      <c r="CK444" s="21">
        <f t="shared" si="2771"/>
        <v>1659</v>
      </c>
      <c r="CL444" s="20">
        <v>224710</v>
      </c>
      <c r="CM444" s="20">
        <v>17429</v>
      </c>
      <c r="CN444" s="20">
        <v>68666</v>
      </c>
      <c r="CO444" s="20">
        <v>5337</v>
      </c>
      <c r="CP444" s="20">
        <v>15086</v>
      </c>
      <c r="CQ444" s="20">
        <v>862</v>
      </c>
      <c r="CR444" s="21">
        <f t="shared" si="5157"/>
        <v>74003</v>
      </c>
      <c r="CS444" s="21">
        <f t="shared" si="4526"/>
        <v>15948</v>
      </c>
    </row>
    <row r="445" spans="1:97" x14ac:dyDescent="0.35">
      <c r="A445" s="14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20">
        <v>5075583</v>
      </c>
      <c r="BO445" s="20">
        <v>402268</v>
      </c>
      <c r="BP445" s="20">
        <v>1471678</v>
      </c>
      <c r="BQ445" s="20">
        <v>295854</v>
      </c>
      <c r="BR445" s="20">
        <v>306559</v>
      </c>
      <c r="BS445" s="20">
        <v>65279</v>
      </c>
      <c r="BT445" s="21">
        <f t="shared" si="5154"/>
        <v>1767532</v>
      </c>
      <c r="BU445" s="21">
        <f t="shared" si="2767"/>
        <v>371838</v>
      </c>
      <c r="BV445" s="20">
        <v>41700</v>
      </c>
      <c r="BW445" s="20">
        <v>3006</v>
      </c>
      <c r="BX445" s="20">
        <v>9506</v>
      </c>
      <c r="BY445" s="20">
        <v>3428</v>
      </c>
      <c r="BZ445" s="20">
        <v>2214</v>
      </c>
      <c r="CA445" s="20">
        <v>659</v>
      </c>
      <c r="CB445" s="21">
        <f t="shared" si="5155"/>
        <v>12934</v>
      </c>
      <c r="CC445" s="21">
        <f t="shared" si="2769"/>
        <v>2873</v>
      </c>
      <c r="CD445" s="20">
        <v>30788</v>
      </c>
      <c r="CE445" s="20">
        <v>1753</v>
      </c>
      <c r="CF445" s="20">
        <v>5558</v>
      </c>
      <c r="CG445" s="20">
        <v>1878</v>
      </c>
      <c r="CH445" s="20">
        <v>1194</v>
      </c>
      <c r="CI445" s="20">
        <v>465</v>
      </c>
      <c r="CJ445" s="21">
        <f t="shared" si="5156"/>
        <v>7436</v>
      </c>
      <c r="CK445" s="21">
        <f t="shared" si="2771"/>
        <v>1659</v>
      </c>
      <c r="CL445" s="20">
        <v>224950</v>
      </c>
      <c r="CM445" s="20">
        <v>17436</v>
      </c>
      <c r="CN445" s="20">
        <v>68723</v>
      </c>
      <c r="CO445" s="20">
        <v>5341</v>
      </c>
      <c r="CP445" s="20">
        <v>15097</v>
      </c>
      <c r="CQ445" s="20">
        <v>862</v>
      </c>
      <c r="CR445" s="21">
        <f t="shared" si="5157"/>
        <v>74064</v>
      </c>
      <c r="CS445" s="21">
        <f t="shared" si="4526"/>
        <v>15959</v>
      </c>
    </row>
    <row r="446" spans="1:97" x14ac:dyDescent="0.35">
      <c r="A446" s="14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20">
        <v>5081913</v>
      </c>
      <c r="BO446" s="20">
        <v>402402</v>
      </c>
      <c r="BP446" s="20">
        <v>1473088</v>
      </c>
      <c r="BQ446" s="20">
        <v>296048</v>
      </c>
      <c r="BR446" s="20">
        <v>306652</v>
      </c>
      <c r="BS446" s="20">
        <v>65291</v>
      </c>
      <c r="BT446" s="21">
        <f t="shared" si="5154"/>
        <v>1769136</v>
      </c>
      <c r="BU446" s="21">
        <f t="shared" si="2767"/>
        <v>371943</v>
      </c>
      <c r="BV446" s="20">
        <v>41745</v>
      </c>
      <c r="BW446" s="20">
        <v>3009</v>
      </c>
      <c r="BX446" s="20">
        <v>9517</v>
      </c>
      <c r="BY446" s="20">
        <v>3435</v>
      </c>
      <c r="BZ446" s="20">
        <v>2214</v>
      </c>
      <c r="CA446" s="20">
        <v>659</v>
      </c>
      <c r="CB446" s="21">
        <f t="shared" si="5155"/>
        <v>12952</v>
      </c>
      <c r="CC446" s="21">
        <f t="shared" si="2769"/>
        <v>2873</v>
      </c>
      <c r="CD446" s="20">
        <v>30815</v>
      </c>
      <c r="CE446" s="20">
        <v>1751</v>
      </c>
      <c r="CF446" s="20">
        <v>5560</v>
      </c>
      <c r="CG446" s="20">
        <v>1878</v>
      </c>
      <c r="CH446" s="20">
        <v>1194</v>
      </c>
      <c r="CI446" s="20">
        <v>465</v>
      </c>
      <c r="CJ446" s="21">
        <f t="shared" si="5156"/>
        <v>7438</v>
      </c>
      <c r="CK446" s="21">
        <f t="shared" si="2771"/>
        <v>1659</v>
      </c>
      <c r="CL446" s="20">
        <v>225166</v>
      </c>
      <c r="CM446" s="20">
        <v>17455</v>
      </c>
      <c r="CN446" s="20">
        <v>68797</v>
      </c>
      <c r="CO446" s="20">
        <v>5340</v>
      </c>
      <c r="CP446" s="20">
        <v>15109</v>
      </c>
      <c r="CQ446" s="20">
        <v>862</v>
      </c>
      <c r="CR446" s="21">
        <f t="shared" si="5157"/>
        <v>74137</v>
      </c>
      <c r="CS446" s="21">
        <f t="shared" si="4526"/>
        <v>15971</v>
      </c>
    </row>
    <row r="447" spans="1:97" x14ac:dyDescent="0.35">
      <c r="A447" s="14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20">
        <v>5084323</v>
      </c>
      <c r="BO447" s="20">
        <v>402453</v>
      </c>
      <c r="BP447" s="20">
        <v>1473756</v>
      </c>
      <c r="BQ447" s="20">
        <v>296102</v>
      </c>
      <c r="BR447" s="20">
        <v>306696</v>
      </c>
      <c r="BS447" s="20">
        <v>65296</v>
      </c>
      <c r="BT447" s="21">
        <f t="shared" si="5154"/>
        <v>1769858</v>
      </c>
      <c r="BU447" s="21">
        <f t="shared" si="2767"/>
        <v>371992</v>
      </c>
      <c r="BV447" s="20">
        <v>41753</v>
      </c>
      <c r="BW447" s="20">
        <v>3007</v>
      </c>
      <c r="BX447" s="20">
        <v>9523</v>
      </c>
      <c r="BY447" s="20">
        <v>3434</v>
      </c>
      <c r="BZ447" s="20">
        <v>2213</v>
      </c>
      <c r="CA447" s="20">
        <v>659</v>
      </c>
      <c r="CB447" s="21">
        <f t="shared" si="5155"/>
        <v>12957</v>
      </c>
      <c r="CC447" s="21">
        <f t="shared" si="2769"/>
        <v>2872</v>
      </c>
      <c r="CD447" s="20">
        <v>30819</v>
      </c>
      <c r="CE447" s="20">
        <v>1753</v>
      </c>
      <c r="CF447" s="20">
        <v>5561</v>
      </c>
      <c r="CG447" s="20">
        <v>1878</v>
      </c>
      <c r="CH447" s="20">
        <v>1194</v>
      </c>
      <c r="CI447" s="20">
        <v>465</v>
      </c>
      <c r="CJ447" s="21">
        <f t="shared" si="5156"/>
        <v>7439</v>
      </c>
      <c r="CK447" s="21">
        <f t="shared" si="2771"/>
        <v>1659</v>
      </c>
      <c r="CL447" s="20">
        <v>225248</v>
      </c>
      <c r="CM447" s="20">
        <v>17459</v>
      </c>
      <c r="CN447" s="20">
        <v>68829</v>
      </c>
      <c r="CO447" s="20">
        <v>5341</v>
      </c>
      <c r="CP447" s="20">
        <v>15111</v>
      </c>
      <c r="CQ447" s="20">
        <v>862</v>
      </c>
      <c r="CR447" s="21">
        <f t="shared" si="5157"/>
        <v>74170</v>
      </c>
      <c r="CS447" s="21">
        <f t="shared" si="4526"/>
        <v>15973</v>
      </c>
    </row>
    <row r="448" spans="1:97" x14ac:dyDescent="0.35">
      <c r="A448" s="14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20">
        <v>5087075</v>
      </c>
      <c r="BO448" s="20">
        <v>402542</v>
      </c>
      <c r="BP448" s="20">
        <v>1474561</v>
      </c>
      <c r="BQ448" s="20">
        <v>296158</v>
      </c>
      <c r="BR448" s="20">
        <v>306760</v>
      </c>
      <c r="BS448" s="20">
        <v>65301</v>
      </c>
      <c r="BT448" s="21">
        <f t="shared" si="5154"/>
        <v>1770719</v>
      </c>
      <c r="BU448" s="21">
        <f t="shared" si="2767"/>
        <v>372061</v>
      </c>
      <c r="BV448" s="20">
        <v>41765</v>
      </c>
      <c r="BW448" s="20">
        <v>3009</v>
      </c>
      <c r="BX448" s="20">
        <v>9527</v>
      </c>
      <c r="BY448" s="20">
        <v>3435</v>
      </c>
      <c r="BZ448" s="20">
        <v>2215</v>
      </c>
      <c r="CA448" s="20">
        <v>659</v>
      </c>
      <c r="CB448" s="21">
        <f t="shared" si="5155"/>
        <v>12962</v>
      </c>
      <c r="CC448" s="21">
        <f t="shared" si="2769"/>
        <v>2874</v>
      </c>
      <c r="CD448" s="20">
        <v>30828</v>
      </c>
      <c r="CE448" s="20">
        <v>1753</v>
      </c>
      <c r="CF448" s="20">
        <v>5564</v>
      </c>
      <c r="CG448" s="20">
        <v>1877</v>
      </c>
      <c r="CH448" s="20">
        <v>1194</v>
      </c>
      <c r="CI448" s="20">
        <v>465</v>
      </c>
      <c r="CJ448" s="21">
        <f t="shared" si="5156"/>
        <v>7441</v>
      </c>
      <c r="CK448" s="21">
        <f t="shared" si="2771"/>
        <v>1659</v>
      </c>
      <c r="CL448" s="20">
        <v>225362</v>
      </c>
      <c r="CM448" s="20">
        <v>17470</v>
      </c>
      <c r="CN448" s="20">
        <v>68872</v>
      </c>
      <c r="CO448" s="20">
        <v>5340</v>
      </c>
      <c r="CP448" s="20">
        <v>15117</v>
      </c>
      <c r="CQ448" s="20">
        <v>862</v>
      </c>
      <c r="CR448" s="21">
        <f t="shared" si="5157"/>
        <v>74212</v>
      </c>
      <c r="CS448" s="21">
        <f t="shared" si="4526"/>
        <v>15979</v>
      </c>
    </row>
    <row r="449" spans="1:97" x14ac:dyDescent="0.35">
      <c r="A449" s="14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20">
        <v>5091452</v>
      </c>
      <c r="BO449" s="20">
        <v>402578</v>
      </c>
      <c r="BP449" s="20">
        <v>1475419</v>
      </c>
      <c r="BQ449" s="20">
        <v>296377</v>
      </c>
      <c r="BR449" s="20">
        <v>306806</v>
      </c>
      <c r="BS449" s="20">
        <v>65303</v>
      </c>
      <c r="BT449" s="21">
        <f t="shared" si="5154"/>
        <v>1771796</v>
      </c>
      <c r="BU449" s="21">
        <f t="shared" si="2767"/>
        <v>372109</v>
      </c>
      <c r="BV449" s="20">
        <v>41810</v>
      </c>
      <c r="BW449" s="20">
        <v>3009</v>
      </c>
      <c r="BX449" s="20">
        <v>9533</v>
      </c>
      <c r="BY449" s="20">
        <v>3443</v>
      </c>
      <c r="BZ449" s="20">
        <v>2218</v>
      </c>
      <c r="CA449" s="20">
        <v>659</v>
      </c>
      <c r="CB449" s="21">
        <f t="shared" si="5155"/>
        <v>12976</v>
      </c>
      <c r="CC449" s="21">
        <f t="shared" si="2769"/>
        <v>2877</v>
      </c>
      <c r="CD449" s="20">
        <v>30851</v>
      </c>
      <c r="CE449" s="20">
        <v>1753</v>
      </c>
      <c r="CF449" s="20">
        <v>5570</v>
      </c>
      <c r="CG449" s="20">
        <v>1877</v>
      </c>
      <c r="CH449" s="20">
        <v>1194</v>
      </c>
      <c r="CI449" s="20">
        <v>465</v>
      </c>
      <c r="CJ449" s="21">
        <f t="shared" si="5156"/>
        <v>7447</v>
      </c>
      <c r="CK449" s="21">
        <f t="shared" si="2771"/>
        <v>1659</v>
      </c>
      <c r="CL449" s="20">
        <v>225482</v>
      </c>
      <c r="CM449" s="20">
        <v>17472</v>
      </c>
      <c r="CN449" s="20">
        <v>68917</v>
      </c>
      <c r="CO449" s="20">
        <v>5345</v>
      </c>
      <c r="CP449" s="20">
        <v>15124</v>
      </c>
      <c r="CQ449" s="20">
        <v>863</v>
      </c>
      <c r="CR449" s="21">
        <f t="shared" si="5157"/>
        <v>74262</v>
      </c>
      <c r="CS449" s="21">
        <f t="shared" si="4526"/>
        <v>15987</v>
      </c>
    </row>
    <row r="450" spans="1:97" x14ac:dyDescent="0.35">
      <c r="A450" s="14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20">
        <v>5099173</v>
      </c>
      <c r="BO450" s="20">
        <v>402747</v>
      </c>
      <c r="BP450" s="20">
        <v>1476752</v>
      </c>
      <c r="BQ450" s="20">
        <v>296807</v>
      </c>
      <c r="BR450" s="20">
        <v>306918</v>
      </c>
      <c r="BS450" s="20">
        <v>65321</v>
      </c>
      <c r="BT450" s="21">
        <f t="shared" si="5154"/>
        <v>1773559</v>
      </c>
      <c r="BU450" s="21">
        <f t="shared" si="2767"/>
        <v>372239</v>
      </c>
      <c r="BV450" s="20">
        <v>41884</v>
      </c>
      <c r="BW450" s="20">
        <v>3014</v>
      </c>
      <c r="BX450" s="20">
        <v>9543</v>
      </c>
      <c r="BY450" s="20">
        <v>3449</v>
      </c>
      <c r="BZ450" s="20">
        <v>2219</v>
      </c>
      <c r="CA450" s="20">
        <v>659</v>
      </c>
      <c r="CB450" s="21">
        <f t="shared" si="5155"/>
        <v>12992</v>
      </c>
      <c r="CC450" s="21">
        <f t="shared" si="2769"/>
        <v>2878</v>
      </c>
      <c r="CD450" s="20">
        <v>30888</v>
      </c>
      <c r="CE450" s="20">
        <v>1751</v>
      </c>
      <c r="CF450" s="20">
        <v>5576</v>
      </c>
      <c r="CG450" s="20">
        <v>1877</v>
      </c>
      <c r="CH450" s="20">
        <v>1194</v>
      </c>
      <c r="CI450" s="20">
        <v>465</v>
      </c>
      <c r="CJ450" s="21">
        <f t="shared" si="5156"/>
        <v>7453</v>
      </c>
      <c r="CK450" s="21">
        <f t="shared" si="2771"/>
        <v>1659</v>
      </c>
      <c r="CL450" s="20">
        <v>226003</v>
      </c>
      <c r="CM450" s="20">
        <v>17495</v>
      </c>
      <c r="CN450" s="20">
        <v>69011</v>
      </c>
      <c r="CO450" s="20">
        <v>5345</v>
      </c>
      <c r="CP450" s="20">
        <v>15145</v>
      </c>
      <c r="CQ450" s="20">
        <v>863</v>
      </c>
      <c r="CR450" s="21">
        <f t="shared" si="5157"/>
        <v>74356</v>
      </c>
      <c r="CS450" s="21">
        <f t="shared" si="4526"/>
        <v>16008</v>
      </c>
    </row>
    <row r="451" spans="1:97" x14ac:dyDescent="0.35">
      <c r="A451" s="14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20">
        <v>5103471</v>
      </c>
      <c r="BO451" s="20">
        <v>402814</v>
      </c>
      <c r="BP451" s="20">
        <v>1477610</v>
      </c>
      <c r="BQ451" s="20">
        <v>296912</v>
      </c>
      <c r="BR451" s="20">
        <v>306957</v>
      </c>
      <c r="BS451" s="20">
        <v>65329</v>
      </c>
      <c r="BT451" s="21">
        <f t="shared" si="5154"/>
        <v>1774522</v>
      </c>
      <c r="BU451" s="21">
        <f t="shared" si="2767"/>
        <v>372286</v>
      </c>
      <c r="BV451" s="20">
        <v>41911</v>
      </c>
      <c r="BW451" s="20">
        <v>3013</v>
      </c>
      <c r="BX451" s="20">
        <v>9546</v>
      </c>
      <c r="BY451" s="20">
        <v>3451</v>
      </c>
      <c r="BZ451" s="20">
        <v>2218</v>
      </c>
      <c r="CA451" s="20">
        <v>659</v>
      </c>
      <c r="CB451" s="21">
        <f t="shared" si="5155"/>
        <v>12997</v>
      </c>
      <c r="CC451" s="21">
        <f t="shared" si="2769"/>
        <v>2877</v>
      </c>
      <c r="CD451" s="20">
        <v>30901</v>
      </c>
      <c r="CE451" s="20">
        <v>1752</v>
      </c>
      <c r="CF451" s="20">
        <v>5576</v>
      </c>
      <c r="CG451" s="20">
        <v>1880</v>
      </c>
      <c r="CH451" s="20">
        <v>1194</v>
      </c>
      <c r="CI451" s="20">
        <v>465</v>
      </c>
      <c r="CJ451" s="21">
        <f t="shared" si="5156"/>
        <v>7456</v>
      </c>
      <c r="CK451" s="21">
        <f t="shared" si="2771"/>
        <v>1659</v>
      </c>
      <c r="CL451" s="20">
        <v>226204</v>
      </c>
      <c r="CM451" s="20">
        <v>17498</v>
      </c>
      <c r="CN451" s="20">
        <v>69075</v>
      </c>
      <c r="CO451" s="20">
        <v>5331</v>
      </c>
      <c r="CP451" s="20">
        <v>15150</v>
      </c>
      <c r="CQ451" s="20">
        <v>863</v>
      </c>
      <c r="CR451" s="21">
        <f t="shared" si="5157"/>
        <v>74406</v>
      </c>
      <c r="CS451" s="21">
        <f t="shared" si="4526"/>
        <v>16013</v>
      </c>
    </row>
    <row r="452" spans="1:97" x14ac:dyDescent="0.35">
      <c r="A452" s="14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20">
        <v>5108587</v>
      </c>
      <c r="BO452" s="20">
        <v>402889</v>
      </c>
      <c r="BP452" s="20">
        <v>1478498</v>
      </c>
      <c r="BQ452" s="20">
        <v>297177</v>
      </c>
      <c r="BR452" s="20">
        <v>307031</v>
      </c>
      <c r="BS452" s="20">
        <v>65345</v>
      </c>
      <c r="BT452" s="21">
        <f t="shared" si="5154"/>
        <v>1775675</v>
      </c>
      <c r="BU452" s="21">
        <f t="shared" si="2767"/>
        <v>372376</v>
      </c>
      <c r="BV452" s="20">
        <v>41989</v>
      </c>
      <c r="BW452" s="20">
        <v>3012</v>
      </c>
      <c r="BX452" s="20">
        <v>9549</v>
      </c>
      <c r="BY452" s="20">
        <v>3455</v>
      </c>
      <c r="BZ452" s="20">
        <v>2218</v>
      </c>
      <c r="CA452" s="20">
        <v>659</v>
      </c>
      <c r="CB452" s="21">
        <f t="shared" si="5155"/>
        <v>13004</v>
      </c>
      <c r="CC452" s="21">
        <f t="shared" si="2769"/>
        <v>2877</v>
      </c>
      <c r="CD452" s="20">
        <v>30928</v>
      </c>
      <c r="CE452" s="20">
        <v>1752</v>
      </c>
      <c r="CF452" s="20">
        <v>5585</v>
      </c>
      <c r="CG452" s="20">
        <v>1876</v>
      </c>
      <c r="CH452" s="20">
        <v>1194</v>
      </c>
      <c r="CI452" s="20">
        <v>465</v>
      </c>
      <c r="CJ452" s="21">
        <f t="shared" si="5156"/>
        <v>7461</v>
      </c>
      <c r="CK452" s="21">
        <f t="shared" si="2771"/>
        <v>1659</v>
      </c>
      <c r="CL452" s="20">
        <v>226395</v>
      </c>
      <c r="CM452" s="20">
        <v>17521</v>
      </c>
      <c r="CN452" s="20">
        <v>69112</v>
      </c>
      <c r="CO452" s="20">
        <v>5337</v>
      </c>
      <c r="CP452" s="20">
        <v>15169</v>
      </c>
      <c r="CQ452" s="20">
        <v>865</v>
      </c>
      <c r="CR452" s="21">
        <f t="shared" si="5157"/>
        <v>74449</v>
      </c>
      <c r="CS452" s="21">
        <f t="shared" si="4526"/>
        <v>16034</v>
      </c>
    </row>
    <row r="453" spans="1:97" x14ac:dyDescent="0.35">
      <c r="A453" s="14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20">
        <v>5116059</v>
      </c>
      <c r="BO453" s="20">
        <v>403079</v>
      </c>
      <c r="BP453" s="20">
        <v>1480215</v>
      </c>
      <c r="BQ453" s="20">
        <v>297456</v>
      </c>
      <c r="BR453" s="20">
        <v>307151</v>
      </c>
      <c r="BS453" s="20">
        <v>65365</v>
      </c>
      <c r="BT453" s="21">
        <f t="shared" si="5154"/>
        <v>1777671</v>
      </c>
      <c r="BU453" s="21">
        <f t="shared" si="2767"/>
        <v>372516</v>
      </c>
      <c r="BV453" s="20">
        <v>42023</v>
      </c>
      <c r="BW453" s="20">
        <v>3017</v>
      </c>
      <c r="BX453" s="20">
        <v>9560</v>
      </c>
      <c r="BY453" s="20">
        <v>3458</v>
      </c>
      <c r="BZ453" s="20">
        <v>2218</v>
      </c>
      <c r="CA453" s="20">
        <v>659</v>
      </c>
      <c r="CB453" s="21">
        <f t="shared" si="5155"/>
        <v>13018</v>
      </c>
      <c r="CC453" s="21">
        <f t="shared" si="2769"/>
        <v>2877</v>
      </c>
      <c r="CD453" s="20">
        <v>31032</v>
      </c>
      <c r="CE453" s="20">
        <v>1750</v>
      </c>
      <c r="CF453" s="20">
        <v>5598</v>
      </c>
      <c r="CG453" s="20">
        <v>1877</v>
      </c>
      <c r="CH453" s="20">
        <v>1194</v>
      </c>
      <c r="CI453" s="20">
        <v>465</v>
      </c>
      <c r="CJ453" s="21">
        <f t="shared" si="5156"/>
        <v>7475</v>
      </c>
      <c r="CK453" s="21">
        <f t="shared" si="2771"/>
        <v>1659</v>
      </c>
      <c r="CL453" s="20">
        <v>226801</v>
      </c>
      <c r="CM453" s="20">
        <v>17542</v>
      </c>
      <c r="CN453" s="20">
        <v>69232</v>
      </c>
      <c r="CO453" s="20">
        <v>5341</v>
      </c>
      <c r="CP453" s="20">
        <v>15189</v>
      </c>
      <c r="CQ453" s="20">
        <v>864</v>
      </c>
      <c r="CR453" s="21">
        <f t="shared" si="5157"/>
        <v>74573</v>
      </c>
      <c r="CS453" s="21">
        <f t="shared" si="4526"/>
        <v>16053</v>
      </c>
    </row>
    <row r="454" spans="1:97" x14ac:dyDescent="0.35">
      <c r="A454" s="14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20">
        <v>5118583</v>
      </c>
      <c r="BO454" s="20">
        <v>403125</v>
      </c>
      <c r="BP454" s="20">
        <v>1480897</v>
      </c>
      <c r="BQ454" s="20">
        <v>297513</v>
      </c>
      <c r="BR454" s="20">
        <v>307197</v>
      </c>
      <c r="BS454" s="20">
        <v>65374</v>
      </c>
      <c r="BT454" s="21">
        <f t="shared" si="5154"/>
        <v>1778410</v>
      </c>
      <c r="BU454" s="21">
        <f t="shared" si="2767"/>
        <v>372571</v>
      </c>
      <c r="BV454" s="20">
        <v>42026</v>
      </c>
      <c r="BW454" s="20">
        <v>3010</v>
      </c>
      <c r="BX454" s="20">
        <v>9560</v>
      </c>
      <c r="BY454" s="20">
        <v>3458</v>
      </c>
      <c r="BZ454" s="20">
        <v>2218</v>
      </c>
      <c r="CA454" s="20">
        <v>659</v>
      </c>
      <c r="CB454" s="21">
        <f t="shared" si="5155"/>
        <v>13018</v>
      </c>
      <c r="CC454" s="21">
        <f t="shared" si="2769"/>
        <v>2877</v>
      </c>
      <c r="CD454" s="20">
        <v>31038</v>
      </c>
      <c r="CE454" s="20">
        <v>1753</v>
      </c>
      <c r="CF454" s="20">
        <v>5590</v>
      </c>
      <c r="CG454" s="20">
        <v>1876</v>
      </c>
      <c r="CH454" s="20">
        <v>1194</v>
      </c>
      <c r="CI454" s="20">
        <v>465</v>
      </c>
      <c r="CJ454" s="21">
        <f t="shared" si="5156"/>
        <v>7466</v>
      </c>
      <c r="CK454" s="21">
        <f t="shared" si="2771"/>
        <v>1659</v>
      </c>
      <c r="CL454" s="20">
        <v>226873</v>
      </c>
      <c r="CM454" s="20">
        <v>17559</v>
      </c>
      <c r="CN454" s="20">
        <v>69266</v>
      </c>
      <c r="CO454" s="20">
        <v>5343</v>
      </c>
      <c r="CP454" s="20">
        <v>15202</v>
      </c>
      <c r="CQ454" s="20">
        <v>864</v>
      </c>
      <c r="CR454" s="21">
        <f t="shared" si="5157"/>
        <v>74609</v>
      </c>
      <c r="CS454" s="21">
        <f t="shared" si="4526"/>
        <v>16066</v>
      </c>
    </row>
    <row r="455" spans="1:97" x14ac:dyDescent="0.35">
      <c r="A455" s="14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20">
        <v>5120738</v>
      </c>
      <c r="BO455" s="20">
        <v>403191</v>
      </c>
      <c r="BP455" s="20">
        <v>1481602</v>
      </c>
      <c r="BQ455" s="20">
        <v>297544</v>
      </c>
      <c r="BR455" s="20">
        <v>307246</v>
      </c>
      <c r="BS455" s="20">
        <v>65379</v>
      </c>
      <c r="BT455" s="21">
        <f t="shared" si="5154"/>
        <v>1779146</v>
      </c>
      <c r="BU455" s="21">
        <f t="shared" si="2767"/>
        <v>372625</v>
      </c>
      <c r="BV455" s="20">
        <v>42042</v>
      </c>
      <c r="BW455" s="20">
        <v>3013</v>
      </c>
      <c r="BX455" s="20">
        <v>9564</v>
      </c>
      <c r="BY455" s="20">
        <v>3461</v>
      </c>
      <c r="BZ455" s="20">
        <v>2218</v>
      </c>
      <c r="CA455" s="20">
        <v>659</v>
      </c>
      <c r="CB455" s="21">
        <f t="shared" si="5155"/>
        <v>13025</v>
      </c>
      <c r="CC455" s="21">
        <f t="shared" si="2769"/>
        <v>2877</v>
      </c>
      <c r="CD455" s="20">
        <v>31045</v>
      </c>
      <c r="CE455" s="20">
        <v>1753</v>
      </c>
      <c r="CF455" s="20">
        <v>5590</v>
      </c>
      <c r="CG455" s="20">
        <v>1878</v>
      </c>
      <c r="CH455" s="20">
        <v>1195</v>
      </c>
      <c r="CI455" s="20">
        <v>465</v>
      </c>
      <c r="CJ455" s="21">
        <f t="shared" si="5156"/>
        <v>7468</v>
      </c>
      <c r="CK455" s="21">
        <f t="shared" si="2771"/>
        <v>1660</v>
      </c>
      <c r="CL455" s="20">
        <v>226981</v>
      </c>
      <c r="CM455" s="20">
        <v>17560</v>
      </c>
      <c r="CN455" s="20">
        <v>69300</v>
      </c>
      <c r="CO455" s="20">
        <v>5343</v>
      </c>
      <c r="CP455" s="20">
        <v>15207</v>
      </c>
      <c r="CQ455" s="20">
        <v>864</v>
      </c>
      <c r="CR455" s="21">
        <f t="shared" si="5157"/>
        <v>74643</v>
      </c>
      <c r="CS455" s="21">
        <f t="shared" si="4526"/>
        <v>16071</v>
      </c>
    </row>
    <row r="456" spans="1:97" x14ac:dyDescent="0.35">
      <c r="A456" s="14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20">
        <v>5124801</v>
      </c>
      <c r="BO456" s="20">
        <v>403357</v>
      </c>
      <c r="BP456" s="20">
        <v>1482385</v>
      </c>
      <c r="BQ456" s="20">
        <v>297732</v>
      </c>
      <c r="BR456" s="20">
        <v>307318</v>
      </c>
      <c r="BS456" s="20">
        <v>65397</v>
      </c>
      <c r="BT456" s="21">
        <f t="shared" si="5154"/>
        <v>1780117</v>
      </c>
      <c r="BU456" s="21">
        <f t="shared" si="2767"/>
        <v>372715</v>
      </c>
      <c r="BV456" s="20">
        <v>42066</v>
      </c>
      <c r="BW456" s="20">
        <v>3010</v>
      </c>
      <c r="BX456" s="20">
        <v>9566</v>
      </c>
      <c r="BY456" s="20">
        <v>3466</v>
      </c>
      <c r="BZ456" s="20">
        <v>2220</v>
      </c>
      <c r="CA456" s="20">
        <v>359</v>
      </c>
      <c r="CB456" s="21">
        <f t="shared" si="5155"/>
        <v>13032</v>
      </c>
      <c r="CC456" s="21">
        <f t="shared" si="2769"/>
        <v>2579</v>
      </c>
      <c r="CD456" s="20">
        <v>31059</v>
      </c>
      <c r="CE456" s="20">
        <v>1754</v>
      </c>
      <c r="CF456" s="20">
        <v>5595</v>
      </c>
      <c r="CG456" s="20">
        <v>1880</v>
      </c>
      <c r="CH456" s="20">
        <v>1195</v>
      </c>
      <c r="CI456" s="20">
        <v>465</v>
      </c>
      <c r="CJ456" s="21">
        <f t="shared" si="5156"/>
        <v>7475</v>
      </c>
      <c r="CK456" s="21">
        <f t="shared" si="2771"/>
        <v>1660</v>
      </c>
      <c r="CL456" s="20">
        <v>227078</v>
      </c>
      <c r="CM456" s="20">
        <v>17572</v>
      </c>
      <c r="CN456" s="20">
        <v>69326</v>
      </c>
      <c r="CO456" s="20">
        <v>5347</v>
      </c>
      <c r="CP456" s="20">
        <v>15215</v>
      </c>
      <c r="CQ456" s="20">
        <v>864</v>
      </c>
      <c r="CR456" s="21">
        <f t="shared" si="5157"/>
        <v>74673</v>
      </c>
      <c r="CS456" s="21">
        <f t="shared" si="4526"/>
        <v>16079</v>
      </c>
    </row>
    <row r="457" spans="1:97" x14ac:dyDescent="0.35">
      <c r="A457" s="14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20">
        <v>5129733</v>
      </c>
      <c r="BO457" s="20">
        <v>403448</v>
      </c>
      <c r="BP457" s="20">
        <v>1483376</v>
      </c>
      <c r="BQ457" s="20">
        <v>297963</v>
      </c>
      <c r="BR457" s="20">
        <v>307398</v>
      </c>
      <c r="BS457" s="20">
        <v>65406</v>
      </c>
      <c r="BT457" s="21">
        <f t="shared" si="5154"/>
        <v>1781339</v>
      </c>
      <c r="BU457" s="21">
        <f t="shared" si="2767"/>
        <v>372804</v>
      </c>
      <c r="BV457" s="20">
        <v>42117</v>
      </c>
      <c r="BW457" s="20">
        <v>3016</v>
      </c>
      <c r="BX457" s="20">
        <v>9572</v>
      </c>
      <c r="BY457" s="20">
        <v>3476</v>
      </c>
      <c r="BZ457" s="20">
        <v>2223</v>
      </c>
      <c r="CA457" s="20">
        <v>659</v>
      </c>
      <c r="CB457" s="21">
        <f t="shared" si="5155"/>
        <v>13048</v>
      </c>
      <c r="CC457" s="21">
        <f t="shared" si="2769"/>
        <v>2882</v>
      </c>
      <c r="CD457" s="20">
        <v>31089</v>
      </c>
      <c r="CE457" s="20">
        <v>1755</v>
      </c>
      <c r="CF457" s="20">
        <v>5595</v>
      </c>
      <c r="CG457" s="20">
        <v>1886</v>
      </c>
      <c r="CH457" s="20">
        <v>1196</v>
      </c>
      <c r="CI457" s="20">
        <v>465</v>
      </c>
      <c r="CJ457" s="21">
        <f t="shared" si="5156"/>
        <v>7481</v>
      </c>
      <c r="CK457" s="21">
        <f t="shared" si="2771"/>
        <v>1661</v>
      </c>
      <c r="CL457" s="20">
        <v>227310</v>
      </c>
      <c r="CM457" s="20">
        <v>17597</v>
      </c>
      <c r="CN457" s="20">
        <v>69377</v>
      </c>
      <c r="CO457" s="20">
        <v>5358</v>
      </c>
      <c r="CP457" s="20">
        <v>15237</v>
      </c>
      <c r="CQ457" s="20">
        <v>865</v>
      </c>
      <c r="CR457" s="21">
        <f t="shared" si="5157"/>
        <v>74735</v>
      </c>
      <c r="CS457" s="21">
        <f t="shared" si="4526"/>
        <v>16102</v>
      </c>
    </row>
    <row r="458" spans="1:97" x14ac:dyDescent="0.35">
      <c r="A458" s="14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20">
        <v>5136785</v>
      </c>
      <c r="BO458" s="20">
        <v>403573</v>
      </c>
      <c r="BP458" s="20">
        <v>1484646</v>
      </c>
      <c r="BQ458" s="20">
        <v>298278</v>
      </c>
      <c r="BR458" s="20">
        <v>307477</v>
      </c>
      <c r="BS458" s="20">
        <v>65417</v>
      </c>
      <c r="BT458" s="21">
        <f t="shared" si="5154"/>
        <v>1782924</v>
      </c>
      <c r="BU458" s="21">
        <f t="shared" si="2767"/>
        <v>372894</v>
      </c>
      <c r="BV458" s="20">
        <v>42180</v>
      </c>
      <c r="BW458" s="20">
        <v>3016</v>
      </c>
      <c r="BX458" s="20">
        <v>9577</v>
      </c>
      <c r="BY458" s="20">
        <v>3476</v>
      </c>
      <c r="BZ458" s="20">
        <v>2222</v>
      </c>
      <c r="CA458" s="20">
        <v>659</v>
      </c>
      <c r="CB458" s="21">
        <f t="shared" si="5155"/>
        <v>13053</v>
      </c>
      <c r="CC458" s="21">
        <f t="shared" si="2769"/>
        <v>2881</v>
      </c>
      <c r="CD458" s="20">
        <v>31127</v>
      </c>
      <c r="CE458" s="20">
        <v>1753</v>
      </c>
      <c r="CF458" s="20">
        <v>5602</v>
      </c>
      <c r="CG458" s="20">
        <v>1887</v>
      </c>
      <c r="CH458" s="20">
        <v>1197</v>
      </c>
      <c r="CI458" s="20">
        <v>465</v>
      </c>
      <c r="CJ458" s="21">
        <f t="shared" si="5156"/>
        <v>7489</v>
      </c>
      <c r="CK458" s="21">
        <f t="shared" si="2771"/>
        <v>1662</v>
      </c>
      <c r="CL458" s="20">
        <v>227607</v>
      </c>
      <c r="CM458" s="20">
        <v>17612</v>
      </c>
      <c r="CN458" s="20">
        <v>69439</v>
      </c>
      <c r="CO458" s="20">
        <v>5375</v>
      </c>
      <c r="CP458" s="20">
        <v>15249</v>
      </c>
      <c r="CQ458" s="20">
        <v>865</v>
      </c>
      <c r="CR458" s="21">
        <f t="shared" si="5157"/>
        <v>74814</v>
      </c>
      <c r="CS458" s="21">
        <f t="shared" si="4526"/>
        <v>16114</v>
      </c>
    </row>
    <row r="459" spans="1:97" x14ac:dyDescent="0.35">
      <c r="A459" s="14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20">
        <v>5141618</v>
      </c>
      <c r="BO459" s="20">
        <v>403641</v>
      </c>
      <c r="BP459" s="20">
        <v>1485669</v>
      </c>
      <c r="BQ459" s="20">
        <v>298425</v>
      </c>
      <c r="BR459" s="20">
        <v>307535</v>
      </c>
      <c r="BS459" s="20">
        <v>65429</v>
      </c>
      <c r="BT459" s="21">
        <f t="shared" si="5154"/>
        <v>1784094</v>
      </c>
      <c r="BU459" s="21">
        <f t="shared" si="2767"/>
        <v>372964</v>
      </c>
      <c r="BV459" s="20">
        <v>42222</v>
      </c>
      <c r="BW459" s="20">
        <v>3023</v>
      </c>
      <c r="BX459" s="20">
        <v>9593</v>
      </c>
      <c r="BY459" s="20">
        <v>3478</v>
      </c>
      <c r="BZ459" s="20">
        <v>2224</v>
      </c>
      <c r="CA459" s="20">
        <v>659</v>
      </c>
      <c r="CB459" s="21">
        <f t="shared" si="5155"/>
        <v>13071</v>
      </c>
      <c r="CC459" s="21">
        <f t="shared" si="2769"/>
        <v>2883</v>
      </c>
      <c r="CD459" s="20">
        <v>31158</v>
      </c>
      <c r="CE459" s="20">
        <v>1753</v>
      </c>
      <c r="CF459" s="20">
        <v>5607</v>
      </c>
      <c r="CG459" s="20">
        <v>1891</v>
      </c>
      <c r="CH459" s="20">
        <v>1197</v>
      </c>
      <c r="CI459" s="20">
        <v>465</v>
      </c>
      <c r="CJ459" s="21">
        <f t="shared" si="5156"/>
        <v>7498</v>
      </c>
      <c r="CK459" s="21">
        <f t="shared" si="2771"/>
        <v>1662</v>
      </c>
      <c r="CL459" s="20">
        <v>227815</v>
      </c>
      <c r="CM459" s="20">
        <v>17619</v>
      </c>
      <c r="CN459" s="20">
        <v>69491</v>
      </c>
      <c r="CO459" s="20">
        <v>5373</v>
      </c>
      <c r="CP459" s="20">
        <v>15261</v>
      </c>
      <c r="CQ459" s="20">
        <v>865</v>
      </c>
      <c r="CR459" s="21">
        <f t="shared" si="5157"/>
        <v>74864</v>
      </c>
      <c r="CS459" s="21">
        <f t="shared" si="4526"/>
        <v>16126</v>
      </c>
    </row>
    <row r="460" spans="1:97" x14ac:dyDescent="0.35">
      <c r="A460" s="14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20">
        <v>5146782</v>
      </c>
      <c r="BO460" s="20">
        <v>403732</v>
      </c>
      <c r="BP460" s="20">
        <v>1486492</v>
      </c>
      <c r="BQ460" s="20">
        <v>298668</v>
      </c>
      <c r="BR460" s="20">
        <v>307595</v>
      </c>
      <c r="BS460" s="20">
        <v>65448</v>
      </c>
      <c r="BT460" s="21">
        <f t="shared" si="5154"/>
        <v>1785160</v>
      </c>
      <c r="BU460" s="21">
        <f t="shared" si="2767"/>
        <v>373043</v>
      </c>
      <c r="BV460" s="20">
        <v>42329</v>
      </c>
      <c r="BW460" s="20">
        <v>3021</v>
      </c>
      <c r="BX460" s="20">
        <v>9597</v>
      </c>
      <c r="BY460" s="20">
        <v>3483</v>
      </c>
      <c r="BZ460" s="20">
        <v>2225</v>
      </c>
      <c r="CA460" s="20">
        <v>659</v>
      </c>
      <c r="CB460" s="21">
        <f t="shared" si="5155"/>
        <v>13080</v>
      </c>
      <c r="CC460" s="21">
        <f t="shared" si="2769"/>
        <v>2884</v>
      </c>
      <c r="CD460" s="20">
        <v>31176</v>
      </c>
      <c r="CE460" s="20">
        <v>1755</v>
      </c>
      <c r="CF460" s="20">
        <v>5611</v>
      </c>
      <c r="CG460" s="20">
        <v>1892</v>
      </c>
      <c r="CH460" s="20">
        <v>1198</v>
      </c>
      <c r="CI460" s="20">
        <v>465</v>
      </c>
      <c r="CJ460" s="21">
        <f t="shared" si="5156"/>
        <v>7503</v>
      </c>
      <c r="CK460" s="21">
        <f t="shared" si="2771"/>
        <v>1663</v>
      </c>
      <c r="CL460" s="20">
        <v>228209</v>
      </c>
      <c r="CM460" s="20">
        <v>17636</v>
      </c>
      <c r="CN460" s="20">
        <v>69514</v>
      </c>
      <c r="CO460" s="20">
        <v>5404</v>
      </c>
      <c r="CP460" s="20">
        <v>15272</v>
      </c>
      <c r="CQ460" s="20">
        <v>867</v>
      </c>
      <c r="CR460" s="21">
        <f t="shared" si="5157"/>
        <v>74918</v>
      </c>
      <c r="CS460" s="21">
        <f t="shared" si="4526"/>
        <v>16139</v>
      </c>
    </row>
    <row r="461" spans="1:97" x14ac:dyDescent="0.35">
      <c r="A461" s="14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20">
        <v>5149430</v>
      </c>
      <c r="BO461" s="20">
        <v>403794</v>
      </c>
      <c r="BP461" s="20">
        <v>1487289</v>
      </c>
      <c r="BQ461" s="20">
        <v>298676</v>
      </c>
      <c r="BR461" s="20">
        <v>307654</v>
      </c>
      <c r="BS461" s="20">
        <v>65446</v>
      </c>
      <c r="BT461" s="21">
        <f t="shared" si="5154"/>
        <v>1785965</v>
      </c>
      <c r="BU461" s="21">
        <f t="shared" si="2767"/>
        <v>373100</v>
      </c>
      <c r="BV461" s="20">
        <v>42340</v>
      </c>
      <c r="BW461" s="20">
        <v>3018</v>
      </c>
      <c r="BX461" s="20">
        <v>9601</v>
      </c>
      <c r="BY461" s="20">
        <v>3487</v>
      </c>
      <c r="BZ461" s="20">
        <v>2225</v>
      </c>
      <c r="CA461" s="20">
        <v>659</v>
      </c>
      <c r="CB461" s="21">
        <f t="shared" si="5155"/>
        <v>13088</v>
      </c>
      <c r="CC461" s="21">
        <f t="shared" si="2769"/>
        <v>2884</v>
      </c>
      <c r="CD461" s="20">
        <v>31179</v>
      </c>
      <c r="CE461" s="20">
        <v>1756</v>
      </c>
      <c r="CF461" s="20">
        <v>5612</v>
      </c>
      <c r="CG461" s="20">
        <v>1891</v>
      </c>
      <c r="CH461" s="20">
        <v>1198</v>
      </c>
      <c r="CI461" s="20">
        <v>465</v>
      </c>
      <c r="CJ461" s="21">
        <f t="shared" si="5156"/>
        <v>7503</v>
      </c>
      <c r="CK461" s="21">
        <f t="shared" si="2771"/>
        <v>1663</v>
      </c>
      <c r="CL461" s="20">
        <v>228325</v>
      </c>
      <c r="CM461" s="20">
        <v>17654</v>
      </c>
      <c r="CN461" s="20">
        <v>69565</v>
      </c>
      <c r="CO461" s="20">
        <v>5402</v>
      </c>
      <c r="CP461" s="20">
        <v>15292</v>
      </c>
      <c r="CQ461" s="20">
        <v>867</v>
      </c>
      <c r="CR461" s="21">
        <f t="shared" si="5157"/>
        <v>74967</v>
      </c>
      <c r="CS461" s="21">
        <f t="shared" si="4526"/>
        <v>16159</v>
      </c>
    </row>
    <row r="462" spans="1:97" x14ac:dyDescent="0.35">
      <c r="A462" s="14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20">
        <v>5151252</v>
      </c>
      <c r="BO462" s="20">
        <v>403839</v>
      </c>
      <c r="BP462" s="20">
        <v>1487764</v>
      </c>
      <c r="BQ462" s="20">
        <v>298678</v>
      </c>
      <c r="BR462" s="20">
        <v>307684</v>
      </c>
      <c r="BS462" s="20">
        <v>65446</v>
      </c>
      <c r="BT462" s="21">
        <f t="shared" si="5154"/>
        <v>1786442</v>
      </c>
      <c r="BU462" s="21">
        <f t="shared" si="2767"/>
        <v>373130</v>
      </c>
      <c r="BV462" s="20">
        <v>42344</v>
      </c>
      <c r="BW462" s="20">
        <v>3022</v>
      </c>
      <c r="BX462" s="20">
        <v>9602</v>
      </c>
      <c r="BY462" s="20">
        <v>3487</v>
      </c>
      <c r="BZ462" s="20">
        <v>2227</v>
      </c>
      <c r="CA462" s="20">
        <v>659</v>
      </c>
      <c r="CB462" s="21">
        <f t="shared" si="5155"/>
        <v>13089</v>
      </c>
      <c r="CC462" s="21">
        <f t="shared" si="2769"/>
        <v>2886</v>
      </c>
      <c r="CD462" s="20">
        <v>31182</v>
      </c>
      <c r="CE462" s="20">
        <v>1755</v>
      </c>
      <c r="CF462" s="20">
        <v>5613</v>
      </c>
      <c r="CG462" s="20">
        <v>1891</v>
      </c>
      <c r="CH462" s="20">
        <v>1198</v>
      </c>
      <c r="CI462" s="20">
        <v>465</v>
      </c>
      <c r="CJ462" s="21">
        <f t="shared" si="5156"/>
        <v>7504</v>
      </c>
      <c r="CK462" s="21">
        <f t="shared" si="2771"/>
        <v>1663</v>
      </c>
      <c r="CL462" s="20">
        <v>228389</v>
      </c>
      <c r="CM462" s="20">
        <v>17662</v>
      </c>
      <c r="CN462" s="20">
        <v>69584</v>
      </c>
      <c r="CO462" s="20">
        <v>5404</v>
      </c>
      <c r="CP462" s="20">
        <v>15296</v>
      </c>
      <c r="CQ462" s="20">
        <v>867</v>
      </c>
      <c r="CR462" s="21">
        <f t="shared" si="5157"/>
        <v>74988</v>
      </c>
      <c r="CS462" s="21">
        <f t="shared" si="4526"/>
        <v>16163</v>
      </c>
    </row>
    <row r="463" spans="1:97" x14ac:dyDescent="0.35">
      <c r="A463" s="14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20">
        <v>5154736</v>
      </c>
      <c r="BO463" s="20">
        <v>403909</v>
      </c>
      <c r="BP463" s="20">
        <v>1488468</v>
      </c>
      <c r="BQ463" s="20">
        <v>298804</v>
      </c>
      <c r="BR463" s="20">
        <v>307734</v>
      </c>
      <c r="BS463" s="20">
        <v>65452</v>
      </c>
      <c r="BT463" s="21">
        <f t="shared" si="5154"/>
        <v>1787272</v>
      </c>
      <c r="BU463" s="21">
        <f t="shared" si="2767"/>
        <v>373186</v>
      </c>
      <c r="BV463" s="20">
        <v>42392</v>
      </c>
      <c r="BW463" s="20">
        <v>3021</v>
      </c>
      <c r="BX463" s="20">
        <v>9606</v>
      </c>
      <c r="BY463" s="20">
        <v>3493</v>
      </c>
      <c r="BZ463" s="20">
        <v>2227</v>
      </c>
      <c r="CA463" s="20">
        <v>660</v>
      </c>
      <c r="CB463" s="21">
        <f t="shared" si="5155"/>
        <v>13099</v>
      </c>
      <c r="CC463" s="21">
        <f t="shared" si="2769"/>
        <v>2887</v>
      </c>
      <c r="CD463" s="20">
        <v>31205</v>
      </c>
      <c r="CE463" s="20">
        <v>1758</v>
      </c>
      <c r="CF463" s="20">
        <v>5617</v>
      </c>
      <c r="CG463" s="20">
        <v>1892</v>
      </c>
      <c r="CH463" s="20">
        <v>1199</v>
      </c>
      <c r="CI463" s="20">
        <v>466</v>
      </c>
      <c r="CJ463" s="21">
        <f t="shared" si="5156"/>
        <v>7509</v>
      </c>
      <c r="CK463" s="21">
        <f t="shared" si="2771"/>
        <v>1665</v>
      </c>
      <c r="CL463" s="20">
        <v>228583</v>
      </c>
      <c r="CM463" s="20">
        <v>17673</v>
      </c>
      <c r="CN463" s="20">
        <v>69632</v>
      </c>
      <c r="CO463" s="20">
        <v>5406</v>
      </c>
      <c r="CP463" s="20">
        <v>15309</v>
      </c>
      <c r="CQ463" s="20">
        <v>868</v>
      </c>
      <c r="CR463" s="21">
        <f t="shared" si="5157"/>
        <v>75038</v>
      </c>
      <c r="CS463" s="21">
        <f t="shared" si="4526"/>
        <v>16177</v>
      </c>
    </row>
    <row r="464" spans="1:97" x14ac:dyDescent="0.35">
      <c r="A464" s="14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20">
        <v>5160862</v>
      </c>
      <c r="BO464" s="20">
        <v>404070</v>
      </c>
      <c r="BP464" s="20">
        <v>1489792</v>
      </c>
      <c r="BQ464" s="20">
        <v>299012</v>
      </c>
      <c r="BR464" s="20">
        <v>307833</v>
      </c>
      <c r="BS464" s="20">
        <v>65477</v>
      </c>
      <c r="BT464" s="21">
        <f t="shared" si="5154"/>
        <v>1788804</v>
      </c>
      <c r="BU464" s="21">
        <f t="shared" si="2767"/>
        <v>373310</v>
      </c>
      <c r="BV464" s="20">
        <v>42519</v>
      </c>
      <c r="BW464" s="20">
        <v>3027</v>
      </c>
      <c r="BX464" s="20">
        <v>9611</v>
      </c>
      <c r="BY464" s="20">
        <v>3499</v>
      </c>
      <c r="BZ464" s="20">
        <v>2228</v>
      </c>
      <c r="CA464" s="20">
        <v>660</v>
      </c>
      <c r="CB464" s="21">
        <f t="shared" si="5155"/>
        <v>13110</v>
      </c>
      <c r="CC464" s="21">
        <f t="shared" si="2769"/>
        <v>2888</v>
      </c>
      <c r="CD464" s="20">
        <v>31249</v>
      </c>
      <c r="CE464" s="20">
        <v>1757</v>
      </c>
      <c r="CF464" s="20">
        <v>5624</v>
      </c>
      <c r="CG464" s="20">
        <v>1896</v>
      </c>
      <c r="CH464" s="20">
        <v>1199</v>
      </c>
      <c r="CI464" s="20">
        <v>466</v>
      </c>
      <c r="CJ464" s="21">
        <f t="shared" si="5156"/>
        <v>7520</v>
      </c>
      <c r="CK464" s="21">
        <f t="shared" si="2771"/>
        <v>1665</v>
      </c>
      <c r="CL464" s="20">
        <v>228911</v>
      </c>
      <c r="CM464" s="20">
        <v>17703</v>
      </c>
      <c r="CN464" s="20">
        <v>69695</v>
      </c>
      <c r="CO464" s="20">
        <v>5414</v>
      </c>
      <c r="CP464" s="20">
        <v>15330</v>
      </c>
      <c r="CQ464" s="20">
        <v>868</v>
      </c>
      <c r="CR464" s="21">
        <f t="shared" si="5157"/>
        <v>75109</v>
      </c>
      <c r="CS464" s="21">
        <f t="shared" si="4526"/>
        <v>16198</v>
      </c>
    </row>
    <row r="465" spans="1:97" x14ac:dyDescent="0.35">
      <c r="A465" s="14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20">
        <v>5165865</v>
      </c>
      <c r="BO465" s="20">
        <v>404132</v>
      </c>
      <c r="BP465" s="20">
        <v>1490646</v>
      </c>
      <c r="BQ465" s="20">
        <v>299165</v>
      </c>
      <c r="BR465" s="20">
        <v>307896</v>
      </c>
      <c r="BS465" s="20">
        <v>65476</v>
      </c>
      <c r="BT465" s="21">
        <f t="shared" si="5154"/>
        <v>1789811</v>
      </c>
      <c r="BU465" s="21">
        <f t="shared" si="2767"/>
        <v>373372</v>
      </c>
      <c r="BV465" s="20">
        <v>42551</v>
      </c>
      <c r="BW465" s="20">
        <v>3025</v>
      </c>
      <c r="BX465" s="20">
        <v>9612</v>
      </c>
      <c r="BY465" s="20">
        <v>3504</v>
      </c>
      <c r="BZ465" s="20">
        <v>2229</v>
      </c>
      <c r="CA465" s="20">
        <v>660</v>
      </c>
      <c r="CB465" s="21">
        <f t="shared" si="5155"/>
        <v>13116</v>
      </c>
      <c r="CC465" s="21">
        <f t="shared" si="2769"/>
        <v>2889</v>
      </c>
      <c r="CD465" s="20">
        <v>31282</v>
      </c>
      <c r="CE465" s="20">
        <v>1759</v>
      </c>
      <c r="CF465" s="20">
        <v>5627</v>
      </c>
      <c r="CG465" s="20">
        <v>1899</v>
      </c>
      <c r="CH465" s="20">
        <v>1199</v>
      </c>
      <c r="CI465" s="20">
        <v>466</v>
      </c>
      <c r="CJ465" s="21">
        <f t="shared" si="5156"/>
        <v>7526</v>
      </c>
      <c r="CK465" s="21">
        <f t="shared" si="2771"/>
        <v>1665</v>
      </c>
      <c r="CL465" s="20">
        <v>229169</v>
      </c>
      <c r="CM465" s="20">
        <v>17717</v>
      </c>
      <c r="CN465" s="20">
        <v>69731</v>
      </c>
      <c r="CO465" s="20">
        <v>5433</v>
      </c>
      <c r="CP465" s="20">
        <v>15344</v>
      </c>
      <c r="CQ465" s="20">
        <v>869</v>
      </c>
      <c r="CR465" s="21">
        <f t="shared" si="5157"/>
        <v>75164</v>
      </c>
      <c r="CS465" s="21">
        <f t="shared" si="4526"/>
        <v>16213</v>
      </c>
    </row>
    <row r="466" spans="1:97" x14ac:dyDescent="0.35">
      <c r="A466" s="14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20">
        <v>5169399</v>
      </c>
      <c r="BO466" s="20">
        <v>404236</v>
      </c>
      <c r="BP466" s="20">
        <v>1491388</v>
      </c>
      <c r="BQ466" s="20">
        <v>299275</v>
      </c>
      <c r="BR466" s="20">
        <v>307948</v>
      </c>
      <c r="BS466" s="20">
        <v>65480</v>
      </c>
      <c r="BT466" s="21">
        <f t="shared" si="5154"/>
        <v>1790663</v>
      </c>
      <c r="BU466" s="21">
        <f t="shared" si="2767"/>
        <v>373428</v>
      </c>
      <c r="BV466" s="20">
        <v>42631</v>
      </c>
      <c r="BW466" s="20">
        <v>3029</v>
      </c>
      <c r="BX466" s="20">
        <v>9616</v>
      </c>
      <c r="BY466" s="20">
        <v>3506</v>
      </c>
      <c r="BZ466" s="20">
        <v>2228</v>
      </c>
      <c r="CA466" s="20">
        <v>661</v>
      </c>
      <c r="CB466" s="21">
        <f t="shared" si="5155"/>
        <v>13122</v>
      </c>
      <c r="CC466" s="21">
        <f t="shared" si="2769"/>
        <v>2889</v>
      </c>
      <c r="CD466" s="20">
        <v>31298</v>
      </c>
      <c r="CE466" s="20">
        <v>1756</v>
      </c>
      <c r="CF466" s="20">
        <v>5631</v>
      </c>
      <c r="CG466" s="20">
        <v>1899</v>
      </c>
      <c r="CH466" s="20">
        <v>1199</v>
      </c>
      <c r="CI466" s="20">
        <v>466</v>
      </c>
      <c r="CJ466" s="21">
        <f t="shared" si="5156"/>
        <v>7530</v>
      </c>
      <c r="CK466" s="21">
        <f t="shared" si="2771"/>
        <v>1665</v>
      </c>
      <c r="CL466" s="20">
        <v>229318</v>
      </c>
      <c r="CM466" s="20">
        <v>17739</v>
      </c>
      <c r="CN466" s="20">
        <v>69786</v>
      </c>
      <c r="CO466" s="20">
        <v>5431</v>
      </c>
      <c r="CP466" s="20">
        <v>15361</v>
      </c>
      <c r="CQ466" s="20">
        <v>869</v>
      </c>
      <c r="CR466" s="21">
        <f t="shared" si="5157"/>
        <v>75217</v>
      </c>
      <c r="CS466" s="21">
        <f t="shared" si="4526"/>
        <v>16230</v>
      </c>
    </row>
    <row r="467" spans="1:97" x14ac:dyDescent="0.35">
      <c r="A467" s="14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20">
        <v>5175891</v>
      </c>
      <c r="BO467" s="20">
        <v>404302</v>
      </c>
      <c r="BP467" s="20">
        <v>1492455</v>
      </c>
      <c r="BQ467" s="20">
        <v>299477</v>
      </c>
      <c r="BR467" s="20">
        <v>308025</v>
      </c>
      <c r="BS467" s="20">
        <v>65494</v>
      </c>
      <c r="BT467" s="21">
        <f t="shared" si="5154"/>
        <v>1791932</v>
      </c>
      <c r="BU467" s="21">
        <f t="shared" si="2767"/>
        <v>373519</v>
      </c>
      <c r="BV467" s="20">
        <v>42758</v>
      </c>
      <c r="BW467" s="20">
        <v>3027</v>
      </c>
      <c r="BX467" s="20">
        <v>9614</v>
      </c>
      <c r="BY467" s="20">
        <v>3509</v>
      </c>
      <c r="BZ467" s="20">
        <v>2228</v>
      </c>
      <c r="CA467" s="20">
        <v>661</v>
      </c>
      <c r="CB467" s="21">
        <f t="shared" si="5155"/>
        <v>13123</v>
      </c>
      <c r="CC467" s="21">
        <f t="shared" si="2769"/>
        <v>2889</v>
      </c>
      <c r="CD467" s="20">
        <v>31320</v>
      </c>
      <c r="CE467" s="20">
        <v>1759</v>
      </c>
      <c r="CF467" s="20">
        <v>5637</v>
      </c>
      <c r="CG467" s="20">
        <v>1899</v>
      </c>
      <c r="CH467" s="20">
        <v>1199</v>
      </c>
      <c r="CI467" s="20">
        <v>466</v>
      </c>
      <c r="CJ467" s="21">
        <f t="shared" si="5156"/>
        <v>7536</v>
      </c>
      <c r="CK467" s="21">
        <f t="shared" si="2771"/>
        <v>1665</v>
      </c>
      <c r="CL467" s="20">
        <v>230168</v>
      </c>
      <c r="CM467" s="20">
        <v>17756</v>
      </c>
      <c r="CN467" s="20">
        <v>69786</v>
      </c>
      <c r="CO467" s="20">
        <v>5504</v>
      </c>
      <c r="CP467" s="20">
        <v>15379</v>
      </c>
      <c r="CQ467" s="20">
        <v>870</v>
      </c>
      <c r="CR467" s="21">
        <f t="shared" si="5157"/>
        <v>75290</v>
      </c>
      <c r="CS467" s="21">
        <f t="shared" si="4526"/>
        <v>16249</v>
      </c>
    </row>
    <row r="468" spans="1:97" x14ac:dyDescent="0.35">
      <c r="A468" s="14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20">
        <v>5177763</v>
      </c>
      <c r="BO468" s="20">
        <v>404413</v>
      </c>
      <c r="BP468" s="20">
        <v>1493026</v>
      </c>
      <c r="BQ468" s="20">
        <v>299513</v>
      </c>
      <c r="BR468" s="20">
        <v>308066</v>
      </c>
      <c r="BS468" s="20">
        <v>65502</v>
      </c>
      <c r="BT468" s="21">
        <f t="shared" si="5154"/>
        <v>1792539</v>
      </c>
      <c r="BU468" s="21">
        <f t="shared" si="2767"/>
        <v>373568</v>
      </c>
      <c r="BV468" s="20">
        <v>42768</v>
      </c>
      <c r="BW468" s="20">
        <v>3028</v>
      </c>
      <c r="BX468" s="20">
        <v>9618</v>
      </c>
      <c r="BY468" s="20">
        <v>3508</v>
      </c>
      <c r="BZ468" s="20">
        <v>2229</v>
      </c>
      <c r="CA468" s="20">
        <v>661</v>
      </c>
      <c r="CB468" s="21">
        <f t="shared" si="5155"/>
        <v>13126</v>
      </c>
      <c r="CC468" s="21">
        <f t="shared" si="2769"/>
        <v>2890</v>
      </c>
      <c r="CD468" s="20">
        <v>31328</v>
      </c>
      <c r="CE468" s="20">
        <v>1760</v>
      </c>
      <c r="CF468" s="20">
        <v>5636</v>
      </c>
      <c r="CG468" s="20">
        <v>1900</v>
      </c>
      <c r="CH468" s="20">
        <v>1200</v>
      </c>
      <c r="CI468" s="20">
        <v>466</v>
      </c>
      <c r="CJ468" s="21">
        <f t="shared" si="5156"/>
        <v>7536</v>
      </c>
      <c r="CK468" s="21">
        <f t="shared" si="2771"/>
        <v>1666</v>
      </c>
      <c r="CL468" s="20">
        <v>230364</v>
      </c>
      <c r="CM468" s="20">
        <v>17773</v>
      </c>
      <c r="CN468" s="20">
        <v>69851</v>
      </c>
      <c r="CO468" s="20">
        <v>5506</v>
      </c>
      <c r="CP468" s="20">
        <v>15390</v>
      </c>
      <c r="CQ468" s="20">
        <v>870</v>
      </c>
      <c r="CR468" s="21">
        <f t="shared" si="5157"/>
        <v>75357</v>
      </c>
      <c r="CS468" s="21">
        <f t="shared" si="4526"/>
        <v>16260</v>
      </c>
    </row>
    <row r="469" spans="1:97" x14ac:dyDescent="0.35">
      <c r="A469" s="14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20">
        <v>5179684</v>
      </c>
      <c r="BO469" s="20">
        <v>404446</v>
      </c>
      <c r="BP469" s="20">
        <v>1493587</v>
      </c>
      <c r="BQ469" s="20">
        <v>299523</v>
      </c>
      <c r="BR469" s="20">
        <v>308108</v>
      </c>
      <c r="BS469" s="20">
        <v>65505</v>
      </c>
      <c r="BT469" s="21">
        <f t="shared" ref="BT469:BT479" si="5968">SUM(BP469:BQ469)</f>
        <v>1793110</v>
      </c>
      <c r="BU469" s="21">
        <f t="shared" si="2767"/>
        <v>373613</v>
      </c>
      <c r="BV469" s="20">
        <v>42774</v>
      </c>
      <c r="BW469" s="20">
        <v>3030</v>
      </c>
      <c r="BX469" s="20">
        <v>9620</v>
      </c>
      <c r="BY469" s="20">
        <v>3507</v>
      </c>
      <c r="BZ469" s="20">
        <v>2229</v>
      </c>
      <c r="CA469" s="20">
        <v>661</v>
      </c>
      <c r="CB469" s="21">
        <f t="shared" ref="CB469:CB479" si="5969">SUM(BX469:BY469)</f>
        <v>13127</v>
      </c>
      <c r="CC469" s="21">
        <f t="shared" si="2769"/>
        <v>2890</v>
      </c>
      <c r="CD469" s="20">
        <v>31335</v>
      </c>
      <c r="CE469" s="20">
        <v>1759</v>
      </c>
      <c r="CF469" s="20">
        <v>5637</v>
      </c>
      <c r="CG469" s="20">
        <v>1899</v>
      </c>
      <c r="CH469" s="20">
        <v>1201</v>
      </c>
      <c r="CI469" s="20">
        <v>466</v>
      </c>
      <c r="CJ469" s="21">
        <f t="shared" ref="CJ469:CJ479" si="5970">SUM(CF469:CG469)</f>
        <v>7536</v>
      </c>
      <c r="CK469" s="21">
        <f t="shared" si="2771"/>
        <v>1667</v>
      </c>
      <c r="CL469" s="20">
        <v>230451</v>
      </c>
      <c r="CM469" s="20">
        <v>17780</v>
      </c>
      <c r="CN469" s="20">
        <v>69862</v>
      </c>
      <c r="CO469" s="20">
        <v>5510</v>
      </c>
      <c r="CP469" s="20">
        <v>15394</v>
      </c>
      <c r="CQ469" s="20">
        <v>871</v>
      </c>
      <c r="CR469" s="21">
        <f t="shared" ref="CR469:CR479" si="5971">SUM(CN469:CO469)</f>
        <v>75372</v>
      </c>
      <c r="CS469" s="21">
        <f t="shared" si="4526"/>
        <v>16265</v>
      </c>
    </row>
    <row r="470" spans="1:97" x14ac:dyDescent="0.35">
      <c r="A470" s="14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20">
        <v>5184966</v>
      </c>
      <c r="BO470" s="20">
        <v>404545</v>
      </c>
      <c r="BP470" s="20">
        <v>1494456</v>
      </c>
      <c r="BQ470" s="20">
        <v>299772</v>
      </c>
      <c r="BR470" s="20">
        <v>308190</v>
      </c>
      <c r="BS470" s="20">
        <v>65516</v>
      </c>
      <c r="BT470" s="21">
        <f t="shared" si="5968"/>
        <v>1794228</v>
      </c>
      <c r="BU470" s="21">
        <f t="shared" si="2767"/>
        <v>373706</v>
      </c>
      <c r="BV470" s="20">
        <v>42888</v>
      </c>
      <c r="BW470" s="20">
        <v>3031</v>
      </c>
      <c r="BX470" s="20">
        <v>9628</v>
      </c>
      <c r="BY470" s="20">
        <v>3511</v>
      </c>
      <c r="BZ470" s="20">
        <v>2229</v>
      </c>
      <c r="CA470" s="20">
        <v>661</v>
      </c>
      <c r="CB470" s="21">
        <f t="shared" si="5969"/>
        <v>13139</v>
      </c>
      <c r="CC470" s="21">
        <f t="shared" si="2769"/>
        <v>2890</v>
      </c>
      <c r="CD470" s="20">
        <v>31356</v>
      </c>
      <c r="CE470" s="20">
        <v>1760</v>
      </c>
      <c r="CF470" s="20">
        <v>5641</v>
      </c>
      <c r="CG470" s="20">
        <v>1902</v>
      </c>
      <c r="CH470" s="20">
        <v>1201</v>
      </c>
      <c r="CI470" s="20">
        <v>466</v>
      </c>
      <c r="CJ470" s="21">
        <f t="shared" si="5970"/>
        <v>7543</v>
      </c>
      <c r="CK470" s="21">
        <f t="shared" si="2771"/>
        <v>1667</v>
      </c>
      <c r="CL470" s="20">
        <v>230668</v>
      </c>
      <c r="CM470" s="20">
        <v>17800</v>
      </c>
      <c r="CN470" s="20">
        <v>69899</v>
      </c>
      <c r="CO470" s="20">
        <v>5527</v>
      </c>
      <c r="CP470" s="20">
        <v>15411</v>
      </c>
      <c r="CQ470" s="20">
        <v>871</v>
      </c>
      <c r="CR470" s="21">
        <f t="shared" si="5971"/>
        <v>75426</v>
      </c>
      <c r="CS470" s="21">
        <f t="shared" si="4526"/>
        <v>16282</v>
      </c>
    </row>
    <row r="471" spans="1:97" x14ac:dyDescent="0.35">
      <c r="A471" s="14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20">
        <v>5190057</v>
      </c>
      <c r="BO471" s="20">
        <v>404706</v>
      </c>
      <c r="BP471" s="20">
        <v>1495449</v>
      </c>
      <c r="BQ471" s="20">
        <v>299951</v>
      </c>
      <c r="BR471" s="20">
        <v>308279</v>
      </c>
      <c r="BS471" s="20">
        <v>65544</v>
      </c>
      <c r="BT471" s="21">
        <f t="shared" si="5968"/>
        <v>1795400</v>
      </c>
      <c r="BU471" s="21">
        <f t="shared" si="2767"/>
        <v>373823</v>
      </c>
      <c r="BV471" s="20">
        <v>43030</v>
      </c>
      <c r="BW471" s="20">
        <v>3029</v>
      </c>
      <c r="BX471" s="20">
        <v>9628</v>
      </c>
      <c r="BY471" s="20">
        <v>3519</v>
      </c>
      <c r="BZ471" s="20">
        <v>2230</v>
      </c>
      <c r="CA471" s="20">
        <v>661</v>
      </c>
      <c r="CB471" s="21">
        <f t="shared" si="5969"/>
        <v>13147</v>
      </c>
      <c r="CC471" s="21">
        <f t="shared" si="2769"/>
        <v>2891</v>
      </c>
      <c r="CD471" s="20">
        <v>31402</v>
      </c>
      <c r="CE471" s="20">
        <v>1758</v>
      </c>
      <c r="CF471" s="20">
        <v>5641</v>
      </c>
      <c r="CG471" s="20">
        <v>1905</v>
      </c>
      <c r="CH471" s="20">
        <v>1201</v>
      </c>
      <c r="CI471" s="20">
        <v>466</v>
      </c>
      <c r="CJ471" s="21">
        <f t="shared" si="5970"/>
        <v>7546</v>
      </c>
      <c r="CK471" s="21">
        <f t="shared" si="2771"/>
        <v>1667</v>
      </c>
      <c r="CL471" s="20">
        <v>231046</v>
      </c>
      <c r="CM471" s="20">
        <v>17815</v>
      </c>
      <c r="CN471" s="20">
        <v>69939</v>
      </c>
      <c r="CO471" s="20">
        <v>5547</v>
      </c>
      <c r="CP471" s="20">
        <v>15422</v>
      </c>
      <c r="CQ471" s="20">
        <v>871</v>
      </c>
      <c r="CR471" s="21">
        <f t="shared" si="5971"/>
        <v>75486</v>
      </c>
      <c r="CS471" s="21">
        <f t="shared" si="4526"/>
        <v>16293</v>
      </c>
    </row>
    <row r="472" spans="1:97" x14ac:dyDescent="0.35">
      <c r="A472" s="14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20">
        <v>5195159</v>
      </c>
      <c r="BO472" s="20">
        <v>404788</v>
      </c>
      <c r="BP472" s="20">
        <v>1496356</v>
      </c>
      <c r="BQ472" s="20">
        <v>300180</v>
      </c>
      <c r="BR472" s="20">
        <v>308376</v>
      </c>
      <c r="BS472" s="20">
        <v>65566</v>
      </c>
      <c r="BT472" s="21">
        <f t="shared" si="5968"/>
        <v>1796536</v>
      </c>
      <c r="BU472" s="21">
        <f t="shared" si="2767"/>
        <v>373942</v>
      </c>
      <c r="BV472" s="20">
        <v>43172</v>
      </c>
      <c r="BW472" s="20">
        <v>3035</v>
      </c>
      <c r="BX472" s="20">
        <v>9634</v>
      </c>
      <c r="BY472" s="20">
        <v>3524</v>
      </c>
      <c r="BZ472" s="20">
        <v>2230</v>
      </c>
      <c r="CA472" s="20">
        <v>664</v>
      </c>
      <c r="CB472" s="21">
        <f t="shared" si="5969"/>
        <v>13158</v>
      </c>
      <c r="CC472" s="21">
        <f t="shared" si="2769"/>
        <v>2894</v>
      </c>
      <c r="CD472" s="20">
        <v>31438</v>
      </c>
      <c r="CE472" s="20">
        <v>1762</v>
      </c>
      <c r="CF472" s="20">
        <v>5642</v>
      </c>
      <c r="CG472" s="20">
        <v>1911</v>
      </c>
      <c r="CH472" s="20">
        <v>1202</v>
      </c>
      <c r="CI472" s="20">
        <v>467</v>
      </c>
      <c r="CJ472" s="21">
        <f t="shared" si="5970"/>
        <v>7553</v>
      </c>
      <c r="CK472" s="21">
        <f t="shared" si="2771"/>
        <v>1669</v>
      </c>
      <c r="CL472" s="20">
        <v>231377</v>
      </c>
      <c r="CM472" s="20">
        <v>17832</v>
      </c>
      <c r="CN472" s="20">
        <v>70005</v>
      </c>
      <c r="CO472" s="20">
        <v>5556</v>
      </c>
      <c r="CP472" s="20">
        <v>15442</v>
      </c>
      <c r="CQ472" s="20">
        <v>871</v>
      </c>
      <c r="CR472" s="21">
        <f t="shared" si="5971"/>
        <v>75561</v>
      </c>
      <c r="CS472" s="21">
        <f t="shared" si="4526"/>
        <v>16313</v>
      </c>
    </row>
    <row r="473" spans="1:97" x14ac:dyDescent="0.35">
      <c r="A473" s="14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20">
        <v>5199857</v>
      </c>
      <c r="BO473" s="20">
        <v>404900</v>
      </c>
      <c r="BP473" s="20">
        <v>1497051</v>
      </c>
      <c r="BQ473" s="20">
        <v>300440</v>
      </c>
      <c r="BR473" s="20">
        <v>308450</v>
      </c>
      <c r="BS473" s="20">
        <v>65588</v>
      </c>
      <c r="BT473" s="21">
        <f t="shared" si="5968"/>
        <v>1797491</v>
      </c>
      <c r="BU473" s="21">
        <f t="shared" si="2767"/>
        <v>374038</v>
      </c>
      <c r="BV473" s="20">
        <v>43242</v>
      </c>
      <c r="BW473" s="20">
        <v>3032</v>
      </c>
      <c r="BX473" s="20">
        <v>9639</v>
      </c>
      <c r="BY473" s="20">
        <v>3524</v>
      </c>
      <c r="BZ473" s="20">
        <v>2230</v>
      </c>
      <c r="CA473" s="20">
        <v>664</v>
      </c>
      <c r="CB473" s="21">
        <f t="shared" si="5969"/>
        <v>13163</v>
      </c>
      <c r="CC473" s="21">
        <f t="shared" si="2769"/>
        <v>2894</v>
      </c>
      <c r="CD473" s="20">
        <v>31462</v>
      </c>
      <c r="CE473" s="20">
        <v>1763</v>
      </c>
      <c r="CF473" s="20">
        <v>5646</v>
      </c>
      <c r="CG473" s="20">
        <v>1909</v>
      </c>
      <c r="CH473" s="20">
        <v>1202</v>
      </c>
      <c r="CI473" s="20">
        <v>467</v>
      </c>
      <c r="CJ473" s="21">
        <f t="shared" si="5970"/>
        <v>7555</v>
      </c>
      <c r="CK473" s="21">
        <f t="shared" si="2771"/>
        <v>1669</v>
      </c>
      <c r="CL473" s="20">
        <v>231797</v>
      </c>
      <c r="CM473" s="20">
        <v>17848</v>
      </c>
      <c r="CN473" s="20">
        <v>70053</v>
      </c>
      <c r="CO473" s="20">
        <v>5560</v>
      </c>
      <c r="CP473" s="20">
        <v>15455</v>
      </c>
      <c r="CQ473" s="20">
        <v>871</v>
      </c>
      <c r="CR473" s="21">
        <f t="shared" si="5971"/>
        <v>75613</v>
      </c>
      <c r="CS473" s="21">
        <f t="shared" si="4526"/>
        <v>16326</v>
      </c>
    </row>
    <row r="474" spans="1:97" x14ac:dyDescent="0.35">
      <c r="A474" s="14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20">
        <v>5204164</v>
      </c>
      <c r="BO474" s="20">
        <v>405011</v>
      </c>
      <c r="BP474" s="20">
        <v>1497760</v>
      </c>
      <c r="BQ474" s="20">
        <v>300654</v>
      </c>
      <c r="BR474" s="20">
        <v>308503</v>
      </c>
      <c r="BS474" s="20">
        <v>65611</v>
      </c>
      <c r="BT474" s="21">
        <f t="shared" si="5968"/>
        <v>1798414</v>
      </c>
      <c r="BU474" s="21">
        <f t="shared" si="2767"/>
        <v>374114</v>
      </c>
      <c r="BV474" s="20">
        <v>43300</v>
      </c>
      <c r="BW474" s="20">
        <v>3033</v>
      </c>
      <c r="BX474" s="20">
        <v>9644</v>
      </c>
      <c r="BY474" s="20">
        <v>3523</v>
      </c>
      <c r="BZ474" s="20">
        <v>2232</v>
      </c>
      <c r="CA474" s="20">
        <v>663</v>
      </c>
      <c r="CB474" s="21">
        <f t="shared" si="5969"/>
        <v>13167</v>
      </c>
      <c r="CC474" s="21">
        <f t="shared" si="2769"/>
        <v>2895</v>
      </c>
      <c r="CD474" s="20">
        <v>31481</v>
      </c>
      <c r="CE474" s="20">
        <v>1764</v>
      </c>
      <c r="CF474" s="20">
        <v>5646</v>
      </c>
      <c r="CG474" s="20">
        <v>1910</v>
      </c>
      <c r="CH474" s="20">
        <v>1202</v>
      </c>
      <c r="CI474" s="20">
        <v>467</v>
      </c>
      <c r="CJ474" s="21">
        <f t="shared" si="5970"/>
        <v>7556</v>
      </c>
      <c r="CK474" s="21">
        <f t="shared" si="2771"/>
        <v>1669</v>
      </c>
      <c r="CL474" s="20">
        <v>232093</v>
      </c>
      <c r="CM474" s="20">
        <v>17870</v>
      </c>
      <c r="CN474" s="20">
        <v>70096</v>
      </c>
      <c r="CO474" s="20">
        <v>5566</v>
      </c>
      <c r="CP474" s="20">
        <v>15465</v>
      </c>
      <c r="CQ474" s="20">
        <v>872</v>
      </c>
      <c r="CR474" s="21">
        <f t="shared" si="5971"/>
        <v>75662</v>
      </c>
      <c r="CS474" s="21">
        <f t="shared" si="4526"/>
        <v>16337</v>
      </c>
    </row>
    <row r="475" spans="1:97" x14ac:dyDescent="0.35">
      <c r="A475" s="14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20">
        <v>5206391</v>
      </c>
      <c r="BO475" s="20">
        <v>405090</v>
      </c>
      <c r="BP475" s="20">
        <v>1498392</v>
      </c>
      <c r="BQ475" s="20">
        <v>300695</v>
      </c>
      <c r="BR475" s="20">
        <v>308556</v>
      </c>
      <c r="BS475" s="20">
        <v>65619</v>
      </c>
      <c r="BT475" s="21">
        <f t="shared" si="5968"/>
        <v>1799087</v>
      </c>
      <c r="BU475" s="21">
        <f t="shared" si="2767"/>
        <v>374175</v>
      </c>
      <c r="BV475" s="20">
        <v>43307</v>
      </c>
      <c r="BW475" s="20">
        <v>3035</v>
      </c>
      <c r="BX475" s="20">
        <v>9645</v>
      </c>
      <c r="BY475" s="20">
        <v>3523</v>
      </c>
      <c r="BZ475" s="20">
        <v>2232</v>
      </c>
      <c r="CA475" s="20">
        <v>663</v>
      </c>
      <c r="CB475" s="21">
        <f t="shared" si="5969"/>
        <v>13168</v>
      </c>
      <c r="CC475" s="21">
        <f t="shared" si="2769"/>
        <v>2895</v>
      </c>
      <c r="CD475" s="20">
        <v>31494</v>
      </c>
      <c r="CE475" s="20">
        <v>1761</v>
      </c>
      <c r="CF475" s="20">
        <v>5652</v>
      </c>
      <c r="CG475" s="20">
        <v>1910</v>
      </c>
      <c r="CH475" s="20">
        <v>1203</v>
      </c>
      <c r="CI475" s="20">
        <v>467</v>
      </c>
      <c r="CJ475" s="21">
        <f t="shared" si="5970"/>
        <v>7562</v>
      </c>
      <c r="CK475" s="21">
        <f t="shared" si="2771"/>
        <v>1670</v>
      </c>
      <c r="CL475" s="20">
        <v>232203</v>
      </c>
      <c r="CM475" s="20">
        <v>17878</v>
      </c>
      <c r="CN475" s="20">
        <v>70122</v>
      </c>
      <c r="CO475" s="20">
        <v>5564</v>
      </c>
      <c r="CP475" s="20">
        <v>15479</v>
      </c>
      <c r="CQ475" s="20">
        <v>872</v>
      </c>
      <c r="CR475" s="21">
        <f t="shared" si="5971"/>
        <v>75686</v>
      </c>
      <c r="CS475" s="21">
        <f t="shared" si="4526"/>
        <v>16351</v>
      </c>
    </row>
    <row r="476" spans="1:97" x14ac:dyDescent="0.35">
      <c r="A476" s="14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20">
        <v>5207478</v>
      </c>
      <c r="BO476" s="20">
        <v>405097</v>
      </c>
      <c r="BP476" s="20">
        <v>1498721</v>
      </c>
      <c r="BQ476" s="20">
        <v>300688</v>
      </c>
      <c r="BR476" s="20">
        <v>308580</v>
      </c>
      <c r="BS476" s="20">
        <v>65618</v>
      </c>
      <c r="BT476" s="21">
        <f t="shared" si="5968"/>
        <v>1799409</v>
      </c>
      <c r="BU476" s="21">
        <f t="shared" si="2767"/>
        <v>374198</v>
      </c>
      <c r="BV476" s="20">
        <v>43313</v>
      </c>
      <c r="BW476" s="20">
        <v>3035</v>
      </c>
      <c r="BX476" s="20">
        <v>9646</v>
      </c>
      <c r="BY476" s="20">
        <v>3523</v>
      </c>
      <c r="BZ476" s="20">
        <v>2233</v>
      </c>
      <c r="CA476" s="20">
        <v>663</v>
      </c>
      <c r="CB476" s="21">
        <f t="shared" si="5969"/>
        <v>13169</v>
      </c>
      <c r="CC476" s="21">
        <f t="shared" si="2769"/>
        <v>2896</v>
      </c>
      <c r="CD476" s="20">
        <v>31496</v>
      </c>
      <c r="CE476" s="20">
        <v>1765</v>
      </c>
      <c r="CF476" s="20">
        <v>5653</v>
      </c>
      <c r="CG476" s="20">
        <v>1910</v>
      </c>
      <c r="CH476" s="20">
        <v>1205</v>
      </c>
      <c r="CI476" s="20">
        <v>467</v>
      </c>
      <c r="CJ476" s="21">
        <f t="shared" si="5970"/>
        <v>7563</v>
      </c>
      <c r="CK476" s="21">
        <f t="shared" si="2771"/>
        <v>1672</v>
      </c>
      <c r="CL476" s="20">
        <v>263752</v>
      </c>
      <c r="CM476" s="20">
        <v>17879</v>
      </c>
      <c r="CN476" s="20">
        <v>70144</v>
      </c>
      <c r="CO476" s="20">
        <v>5563</v>
      </c>
      <c r="CP476" s="20">
        <v>15480</v>
      </c>
      <c r="CQ476" s="20">
        <v>872</v>
      </c>
      <c r="CR476" s="21">
        <f t="shared" si="5971"/>
        <v>75707</v>
      </c>
      <c r="CS476" s="21">
        <f t="shared" si="4526"/>
        <v>16352</v>
      </c>
    </row>
    <row r="477" spans="1:97" x14ac:dyDescent="0.35">
      <c r="A477" s="14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20">
        <v>5209559</v>
      </c>
      <c r="BO477" s="20">
        <v>405159</v>
      </c>
      <c r="BP477" s="20">
        <v>1499251</v>
      </c>
      <c r="BQ477" s="20">
        <v>300707</v>
      </c>
      <c r="BR477" s="20">
        <v>308621</v>
      </c>
      <c r="BS477" s="20">
        <v>65632</v>
      </c>
      <c r="BT477" s="21">
        <f t="shared" si="5968"/>
        <v>1799958</v>
      </c>
      <c r="BU477" s="21">
        <f t="shared" si="2767"/>
        <v>374253</v>
      </c>
      <c r="BV477" s="20">
        <v>43322</v>
      </c>
      <c r="BW477" s="20">
        <v>3032</v>
      </c>
      <c r="BX477" s="20">
        <v>9649</v>
      </c>
      <c r="BY477" s="20">
        <v>3523</v>
      </c>
      <c r="BZ477" s="20">
        <v>2233</v>
      </c>
      <c r="CA477" s="20">
        <v>663</v>
      </c>
      <c r="CB477" s="21">
        <f t="shared" si="5969"/>
        <v>13172</v>
      </c>
      <c r="CC477" s="21">
        <f t="shared" si="2769"/>
        <v>2896</v>
      </c>
      <c r="CD477" s="20">
        <v>31505</v>
      </c>
      <c r="CE477" s="20">
        <v>1766</v>
      </c>
      <c r="CF477" s="20">
        <v>5654</v>
      </c>
      <c r="CG477" s="20">
        <v>1910</v>
      </c>
      <c r="CH477" s="20">
        <v>1205</v>
      </c>
      <c r="CI477" s="20">
        <v>467</v>
      </c>
      <c r="CJ477" s="21">
        <f t="shared" si="5970"/>
        <v>7564</v>
      </c>
      <c r="CK477" s="21">
        <f t="shared" si="2771"/>
        <v>1672</v>
      </c>
      <c r="CL477" s="20">
        <v>232386</v>
      </c>
      <c r="CM477" s="20">
        <v>17887</v>
      </c>
      <c r="CN477" s="20">
        <v>70172</v>
      </c>
      <c r="CO477" s="20">
        <v>5565</v>
      </c>
      <c r="CP477" s="20">
        <v>15491</v>
      </c>
      <c r="CQ477" s="20">
        <v>872</v>
      </c>
      <c r="CR477" s="21">
        <f t="shared" si="5971"/>
        <v>75737</v>
      </c>
      <c r="CS477" s="21">
        <f t="shared" si="4526"/>
        <v>16363</v>
      </c>
    </row>
    <row r="478" spans="1:97" x14ac:dyDescent="0.35">
      <c r="A478" s="14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20">
        <v>5213998</v>
      </c>
      <c r="BO478" s="20">
        <v>405261</v>
      </c>
      <c r="BP478" s="20">
        <v>1500083</v>
      </c>
      <c r="BQ478" s="20">
        <v>300901</v>
      </c>
      <c r="BR478" s="20">
        <v>308676</v>
      </c>
      <c r="BS478" s="20">
        <v>65644</v>
      </c>
      <c r="BT478" s="21">
        <f t="shared" si="5968"/>
        <v>1800984</v>
      </c>
      <c r="BU478" s="21">
        <f t="shared" si="2767"/>
        <v>374320</v>
      </c>
      <c r="BV478" s="20">
        <v>43386</v>
      </c>
      <c r="BW478" s="20">
        <v>3035</v>
      </c>
      <c r="BX478" s="20">
        <v>9656</v>
      </c>
      <c r="BY478" s="20">
        <v>3525</v>
      </c>
      <c r="BZ478" s="20">
        <v>2233</v>
      </c>
      <c r="CA478" s="20">
        <v>663</v>
      </c>
      <c r="CB478" s="21">
        <f t="shared" si="5969"/>
        <v>13181</v>
      </c>
      <c r="CC478" s="21">
        <f t="shared" si="2769"/>
        <v>2896</v>
      </c>
      <c r="CD478" s="20">
        <v>31543</v>
      </c>
      <c r="CE478" s="20">
        <v>1767</v>
      </c>
      <c r="CF478" s="20">
        <v>5657</v>
      </c>
      <c r="CG478" s="20">
        <v>1913</v>
      </c>
      <c r="CH478" s="20">
        <v>1206</v>
      </c>
      <c r="CI478" s="20">
        <v>467</v>
      </c>
      <c r="CJ478" s="21">
        <f t="shared" si="5970"/>
        <v>7570</v>
      </c>
      <c r="CK478" s="21">
        <f t="shared" si="2771"/>
        <v>1673</v>
      </c>
      <c r="CL478" s="20">
        <v>232844</v>
      </c>
      <c r="CM478" s="20">
        <v>17910</v>
      </c>
      <c r="CN478" s="20">
        <v>70239</v>
      </c>
      <c r="CO478" s="20">
        <v>5565</v>
      </c>
      <c r="CP478" s="20">
        <v>15509</v>
      </c>
      <c r="CQ478" s="20">
        <v>873</v>
      </c>
      <c r="CR478" s="21">
        <f t="shared" si="5971"/>
        <v>75804</v>
      </c>
      <c r="CS478" s="21">
        <f t="shared" si="4526"/>
        <v>16382</v>
      </c>
    </row>
    <row r="479" spans="1:97" x14ac:dyDescent="0.35">
      <c r="A479" s="14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20">
        <v>5216309</v>
      </c>
      <c r="BO479" s="20">
        <v>405303</v>
      </c>
      <c r="BP479" s="20">
        <v>1500404</v>
      </c>
      <c r="BQ479" s="20">
        <v>301100</v>
      </c>
      <c r="BR479" s="20">
        <v>308704</v>
      </c>
      <c r="BS479" s="20">
        <v>65677</v>
      </c>
      <c r="BT479" s="21">
        <f t="shared" si="5968"/>
        <v>1801504</v>
      </c>
      <c r="BU479" s="21">
        <f t="shared" si="2767"/>
        <v>374381</v>
      </c>
      <c r="BV479" s="20">
        <v>43404</v>
      </c>
      <c r="BW479" s="20">
        <v>3034</v>
      </c>
      <c r="BX479" s="20">
        <v>9665</v>
      </c>
      <c r="BY479" s="20">
        <v>3531</v>
      </c>
      <c r="BZ479" s="20">
        <v>2243</v>
      </c>
      <c r="CA479" s="20">
        <v>665</v>
      </c>
      <c r="CB479" s="21">
        <f t="shared" si="5969"/>
        <v>13196</v>
      </c>
      <c r="CC479" s="21">
        <f t="shared" si="2769"/>
        <v>2908</v>
      </c>
      <c r="CD479" s="20">
        <v>31549</v>
      </c>
      <c r="CE479" s="20">
        <v>1767</v>
      </c>
      <c r="CF479" s="20">
        <v>5654</v>
      </c>
      <c r="CG479" s="20">
        <v>1915</v>
      </c>
      <c r="CH479" s="20">
        <v>1202</v>
      </c>
      <c r="CI479" s="20">
        <v>468</v>
      </c>
      <c r="CJ479" s="21">
        <f t="shared" si="5970"/>
        <v>7569</v>
      </c>
      <c r="CK479" s="21">
        <f t="shared" si="2771"/>
        <v>1670</v>
      </c>
      <c r="CL479" s="20">
        <v>232936</v>
      </c>
      <c r="CM479" s="20">
        <v>17913</v>
      </c>
      <c r="CN479" s="20">
        <v>70290</v>
      </c>
      <c r="CO479" s="20">
        <v>5568</v>
      </c>
      <c r="CP479" s="20">
        <v>15545</v>
      </c>
      <c r="CQ479" s="20">
        <v>877</v>
      </c>
      <c r="CR479" s="21">
        <f t="shared" si="5971"/>
        <v>75858</v>
      </c>
      <c r="CS479" s="21">
        <f t="shared" si="4526"/>
        <v>16422</v>
      </c>
    </row>
    <row r="480" spans="1:97" x14ac:dyDescent="0.35">
      <c r="A480" s="14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20"/>
      <c r="BO480" s="20"/>
      <c r="BP480" s="20"/>
      <c r="BQ480" s="20"/>
      <c r="BR480" s="20"/>
      <c r="BS480" s="20"/>
      <c r="BV480" s="20"/>
      <c r="BW480" s="20"/>
      <c r="BX480" s="20"/>
      <c r="BY480" s="20"/>
      <c r="BZ480" s="20"/>
      <c r="CA480" s="20"/>
      <c r="CD480" s="20"/>
      <c r="CE480" s="20"/>
      <c r="CF480" s="20"/>
      <c r="CG480" s="20"/>
      <c r="CH480" s="20"/>
      <c r="CI480" s="20"/>
      <c r="CL480" s="20"/>
      <c r="CM480" s="20"/>
      <c r="CN480" s="20"/>
      <c r="CO480" s="20"/>
      <c r="CP480" s="20"/>
      <c r="CQ480" s="20"/>
    </row>
    <row r="481" spans="1:97" x14ac:dyDescent="0.35">
      <c r="A481" s="14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20">
        <v>5225134</v>
      </c>
      <c r="BO481" s="20">
        <v>405599</v>
      </c>
      <c r="BP481" s="20">
        <v>1502024</v>
      </c>
      <c r="BQ481" s="20">
        <v>301483</v>
      </c>
      <c r="BR481" s="20">
        <v>308887</v>
      </c>
      <c r="BS481" s="20">
        <v>65740</v>
      </c>
      <c r="BT481" s="21">
        <f>SUM(BP481:BQ481)</f>
        <v>1803507</v>
      </c>
      <c r="BU481" s="21">
        <f t="shared" ref="BU481" si="6238">SUM(BR481:BS481)</f>
        <v>374627</v>
      </c>
      <c r="BV481" s="20">
        <v>43563</v>
      </c>
      <c r="BW481" s="20">
        <v>3048</v>
      </c>
      <c r="BX481" s="20">
        <v>9671</v>
      </c>
      <c r="BY481" s="20">
        <v>3531</v>
      </c>
      <c r="BZ481" s="20">
        <v>2244</v>
      </c>
      <c r="CA481" s="20">
        <v>666</v>
      </c>
      <c r="CB481" s="21">
        <f>SUM(BX481:BY481)</f>
        <v>13202</v>
      </c>
      <c r="CC481" s="21">
        <f t="shared" ref="CC481" si="6239">SUM(BZ481:CA481)</f>
        <v>2910</v>
      </c>
      <c r="CD481" s="20">
        <v>31607</v>
      </c>
      <c r="CE481" s="20">
        <v>1760</v>
      </c>
      <c r="CF481" s="20">
        <v>5654</v>
      </c>
      <c r="CG481" s="20">
        <v>1920</v>
      </c>
      <c r="CH481" s="20">
        <v>1202</v>
      </c>
      <c r="CI481" s="20">
        <v>468</v>
      </c>
      <c r="CJ481" s="21">
        <f>SUM(CF481:CG481)</f>
        <v>7574</v>
      </c>
      <c r="CK481" s="21">
        <f t="shared" ref="CK481" si="6240">SUM(CH481:CI481)</f>
        <v>1670</v>
      </c>
      <c r="CL481" s="20">
        <v>233760</v>
      </c>
      <c r="CM481" s="20">
        <v>18002</v>
      </c>
      <c r="CN481" s="20">
        <v>70367</v>
      </c>
      <c r="CO481" s="20">
        <v>5578</v>
      </c>
      <c r="CP481" s="20">
        <v>15583</v>
      </c>
      <c r="CQ481" s="20">
        <v>876</v>
      </c>
      <c r="CR481" s="21">
        <f>SUM(CN481:CO481)</f>
        <v>75945</v>
      </c>
      <c r="CS481" s="21">
        <f t="shared" ref="CS481" si="6241">SUM(CP481:CQ481)</f>
        <v>16459</v>
      </c>
    </row>
    <row r="482" spans="1:97" x14ac:dyDescent="0.35">
      <c r="A482" s="14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20"/>
      <c r="BO482" s="20"/>
      <c r="BP482" s="20"/>
      <c r="BQ482" s="20"/>
      <c r="BR482" s="20"/>
      <c r="BS482" s="20"/>
      <c r="BV482" s="20"/>
      <c r="BW482" s="20"/>
      <c r="BX482" s="20"/>
      <c r="BY482" s="20"/>
      <c r="BZ482" s="20"/>
      <c r="CA482" s="20"/>
      <c r="CD482" s="20"/>
      <c r="CE482" s="20"/>
      <c r="CF482" s="20"/>
      <c r="CG482" s="20"/>
      <c r="CH482" s="20"/>
      <c r="CI482" s="20"/>
      <c r="CL482" s="20"/>
      <c r="CM482" s="20"/>
      <c r="CN482" s="20"/>
      <c r="CO482" s="20"/>
      <c r="CP482" s="20"/>
      <c r="CQ482" s="20"/>
    </row>
    <row r="483" spans="1:97" x14ac:dyDescent="0.35">
      <c r="A483" s="14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20"/>
      <c r="BO483" s="20"/>
      <c r="BP483" s="20"/>
      <c r="BQ483" s="20"/>
      <c r="BR483" s="20"/>
      <c r="BS483" s="20"/>
      <c r="BV483" s="20"/>
      <c r="BW483" s="20"/>
      <c r="BX483" s="20"/>
      <c r="BY483" s="20"/>
      <c r="BZ483" s="20"/>
      <c r="CA483" s="20"/>
      <c r="CD483" s="20"/>
      <c r="CE483" s="20"/>
      <c r="CF483" s="20"/>
      <c r="CG483" s="20"/>
      <c r="CH483" s="20"/>
      <c r="CI483" s="20"/>
      <c r="CL483" s="20"/>
      <c r="CM483" s="20"/>
      <c r="CN483" s="20"/>
      <c r="CO483" s="20"/>
      <c r="CP483" s="20"/>
      <c r="CQ483" s="20"/>
    </row>
    <row r="484" spans="1:97" x14ac:dyDescent="0.35">
      <c r="A484" s="14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20"/>
      <c r="BO484" s="20"/>
      <c r="BP484" s="20"/>
      <c r="BQ484" s="20"/>
      <c r="BR484" s="20"/>
      <c r="BS484" s="20"/>
      <c r="BV484" s="20"/>
      <c r="BW484" s="20"/>
      <c r="BX484" s="20"/>
      <c r="BY484" s="20"/>
      <c r="BZ484" s="20"/>
      <c r="CA484" s="20"/>
      <c r="CD484" s="20"/>
      <c r="CE484" s="20"/>
      <c r="CF484" s="20"/>
      <c r="CG484" s="20"/>
      <c r="CH484" s="20"/>
      <c r="CI484" s="20"/>
      <c r="CL484" s="20"/>
      <c r="CM484" s="20"/>
      <c r="CN484" s="20"/>
      <c r="CO484" s="20"/>
      <c r="CP484" s="20"/>
      <c r="CQ484" s="20"/>
    </row>
    <row r="485" spans="1:97" x14ac:dyDescent="0.35">
      <c r="A485" s="14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20"/>
      <c r="BO485" s="20"/>
      <c r="BP485" s="20"/>
      <c r="BQ485" s="20"/>
      <c r="BR485" s="20"/>
      <c r="BS485" s="20"/>
      <c r="BV485" s="20"/>
      <c r="BW485" s="20"/>
      <c r="BX485" s="20"/>
      <c r="BY485" s="20"/>
      <c r="BZ485" s="20"/>
      <c r="CA485" s="20"/>
      <c r="CD485" s="20"/>
      <c r="CE485" s="20"/>
      <c r="CF485" s="20"/>
      <c r="CG485" s="20"/>
      <c r="CH485" s="20"/>
      <c r="CI485" s="20"/>
      <c r="CL485" s="20"/>
      <c r="CM485" s="20"/>
      <c r="CN485" s="20"/>
      <c r="CO485" s="20"/>
      <c r="CP485" s="20"/>
      <c r="CQ485" s="20"/>
    </row>
    <row r="486" spans="1:97" x14ac:dyDescent="0.35">
      <c r="A486" s="14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20"/>
      <c r="BO486" s="20"/>
      <c r="BP486" s="20"/>
      <c r="BQ486" s="20"/>
      <c r="BR486" s="20"/>
      <c r="BS486" s="20"/>
      <c r="BV486" s="20"/>
      <c r="BW486" s="20"/>
      <c r="BX486" s="20"/>
      <c r="BY486" s="20"/>
      <c r="BZ486" s="20"/>
      <c r="CA486" s="20"/>
      <c r="CD486" s="20"/>
      <c r="CE486" s="20"/>
      <c r="CF486" s="20"/>
      <c r="CG486" s="20"/>
      <c r="CH486" s="20"/>
      <c r="CI486" s="20"/>
      <c r="CL486" s="20"/>
      <c r="CM486" s="20"/>
      <c r="CN486" s="20"/>
      <c r="CO486" s="20"/>
      <c r="CP486" s="20"/>
      <c r="CQ486" s="20"/>
    </row>
    <row r="487" spans="1:97" x14ac:dyDescent="0.35">
      <c r="A487" s="14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20"/>
      <c r="BO487" s="20"/>
      <c r="BP487" s="20"/>
      <c r="BQ487" s="20"/>
      <c r="BR487" s="20"/>
      <c r="BS487" s="20"/>
      <c r="BV487" s="20"/>
      <c r="BW487" s="20"/>
      <c r="BX487" s="20"/>
      <c r="BY487" s="20"/>
      <c r="BZ487" s="20"/>
      <c r="CA487" s="20"/>
      <c r="CD487" s="20"/>
      <c r="CE487" s="20"/>
      <c r="CF487" s="20"/>
      <c r="CG487" s="20"/>
      <c r="CH487" s="20"/>
      <c r="CI487" s="20"/>
      <c r="CL487" s="20"/>
      <c r="CM487" s="20"/>
      <c r="CN487" s="20"/>
      <c r="CO487" s="20"/>
      <c r="CP487" s="20"/>
      <c r="CQ487" s="20"/>
    </row>
    <row r="488" spans="1:97" x14ac:dyDescent="0.35">
      <c r="A488" s="14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20"/>
      <c r="BO488" s="20"/>
      <c r="BP488" s="20"/>
      <c r="BQ488" s="20"/>
      <c r="BR488" s="20"/>
      <c r="BS488" s="20"/>
      <c r="BV488" s="20"/>
      <c r="BW488" s="20"/>
      <c r="BX488" s="20"/>
      <c r="BY488" s="20"/>
      <c r="BZ488" s="20"/>
      <c r="CA488" s="20"/>
      <c r="CD488" s="20"/>
      <c r="CE488" s="20"/>
      <c r="CF488" s="20"/>
      <c r="CG488" s="20"/>
      <c r="CH488" s="20"/>
      <c r="CI488" s="20"/>
      <c r="CL488" s="20"/>
      <c r="CM488" s="20"/>
      <c r="CN488" s="20"/>
      <c r="CO488" s="20"/>
      <c r="CP488" s="20"/>
      <c r="CQ488" s="20"/>
    </row>
    <row r="489" spans="1:97" x14ac:dyDescent="0.35">
      <c r="A489" s="14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20"/>
      <c r="BO489" s="20"/>
      <c r="BP489" s="20"/>
      <c r="BQ489" s="20"/>
      <c r="BR489" s="20"/>
      <c r="BS489" s="20"/>
      <c r="BV489" s="20"/>
      <c r="BW489" s="20"/>
      <c r="BX489" s="20"/>
      <c r="BY489" s="20"/>
      <c r="BZ489" s="20"/>
      <c r="CA489" s="20"/>
      <c r="CD489" s="20"/>
      <c r="CE489" s="20"/>
      <c r="CF489" s="20"/>
      <c r="CG489" s="20"/>
      <c r="CH489" s="20"/>
      <c r="CI489" s="20"/>
      <c r="CL489" s="20"/>
      <c r="CM489" s="20"/>
      <c r="CN489" s="20"/>
      <c r="CO489" s="20"/>
      <c r="CP489" s="20"/>
      <c r="CQ489" s="20"/>
    </row>
    <row r="490" spans="1:97" x14ac:dyDescent="0.35">
      <c r="A490" s="14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20"/>
      <c r="BO490" s="20"/>
      <c r="BP490" s="20"/>
      <c r="BQ490" s="20"/>
      <c r="BR490" s="20"/>
      <c r="BS490" s="20"/>
      <c r="BV490" s="20"/>
      <c r="BW490" s="20"/>
      <c r="BX490" s="20"/>
      <c r="BY490" s="20"/>
      <c r="BZ490" s="20"/>
      <c r="CA490" s="20"/>
      <c r="CD490" s="20"/>
      <c r="CE490" s="20"/>
      <c r="CF490" s="20"/>
      <c r="CG490" s="20"/>
      <c r="CH490" s="20"/>
      <c r="CI490" s="20"/>
      <c r="CL490" s="20"/>
      <c r="CM490" s="20"/>
      <c r="CN490" s="20"/>
      <c r="CO490" s="20"/>
      <c r="CP490" s="20"/>
      <c r="CQ490" s="20"/>
    </row>
    <row r="491" spans="1:97" x14ac:dyDescent="0.35">
      <c r="A491" s="14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20"/>
      <c r="CE491" s="20"/>
      <c r="CF491" s="20"/>
      <c r="CG491" s="20"/>
      <c r="CH491" s="20"/>
      <c r="CI491" s="20"/>
      <c r="CL491" s="20"/>
      <c r="CM491" s="20"/>
      <c r="CN491" s="20"/>
      <c r="CO491" s="20"/>
      <c r="CP491" s="20"/>
      <c r="CQ491" s="20"/>
    </row>
    <row r="492" spans="1:97" x14ac:dyDescent="0.35">
      <c r="A492" s="14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20"/>
      <c r="CE492" s="20"/>
      <c r="CF492" s="20"/>
      <c r="CG492" s="20"/>
      <c r="CH492" s="20"/>
      <c r="CI492" s="20"/>
      <c r="CL492" s="20"/>
      <c r="CM492" s="20"/>
      <c r="CN492" s="20"/>
      <c r="CO492" s="20"/>
      <c r="CP492" s="20"/>
      <c r="CQ492" s="20"/>
    </row>
    <row r="493" spans="1:97" x14ac:dyDescent="0.35">
      <c r="A493" s="14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1">
        <v>5278976</v>
      </c>
      <c r="BO493" s="21">
        <v>407838</v>
      </c>
      <c r="BP493" s="21">
        <v>1512653</v>
      </c>
      <c r="BQ493" s="21">
        <v>303622</v>
      </c>
      <c r="BR493" s="21">
        <v>310505</v>
      </c>
      <c r="BS493" s="21">
        <v>66168</v>
      </c>
      <c r="BT493" s="21">
        <f>SUM(BP493:BQ493)</f>
        <v>1816275</v>
      </c>
      <c r="BU493" s="21">
        <f t="shared" ref="BU493:BU496" si="6280">SUM(BR493:BS493)</f>
        <v>376673</v>
      </c>
      <c r="BV493" s="21">
        <v>44041</v>
      </c>
      <c r="BW493" s="21">
        <v>3065</v>
      </c>
      <c r="BX493" s="21">
        <v>9733</v>
      </c>
      <c r="BY493" s="21">
        <v>3545</v>
      </c>
      <c r="BZ493" s="21">
        <v>2259</v>
      </c>
      <c r="CA493" s="21">
        <v>668</v>
      </c>
      <c r="CB493" s="21">
        <f>SUM(BX493:BY493)</f>
        <v>13278</v>
      </c>
      <c r="CC493" s="21">
        <f t="shared" ref="CC493:CC496" si="6281">SUM(BZ493:CA493)</f>
        <v>2927</v>
      </c>
      <c r="CD493" s="21">
        <v>31848</v>
      </c>
      <c r="CE493" s="21">
        <v>1772</v>
      </c>
      <c r="CF493" s="21">
        <v>5683</v>
      </c>
      <c r="CG493" s="21">
        <v>1931</v>
      </c>
      <c r="CH493" s="21">
        <v>1207</v>
      </c>
      <c r="CI493" s="21">
        <v>471</v>
      </c>
      <c r="CJ493" s="21">
        <f>SUM(CF493:CG493)</f>
        <v>7614</v>
      </c>
      <c r="CK493" s="21">
        <f t="shared" ref="CK493:CK496" si="6282">SUM(CH493:CI493)</f>
        <v>1678</v>
      </c>
      <c r="CL493" s="21">
        <v>237791</v>
      </c>
      <c r="CM493" s="21">
        <v>18245</v>
      </c>
      <c r="CN493" s="21">
        <v>71026</v>
      </c>
      <c r="CO493" s="21">
        <v>5647</v>
      </c>
      <c r="CP493" s="21">
        <v>15800</v>
      </c>
      <c r="CQ493" s="21">
        <v>880</v>
      </c>
      <c r="CR493" s="21">
        <f>SUM(CN493:CO493)</f>
        <v>76673</v>
      </c>
      <c r="CS493" s="21">
        <f t="shared" ref="CS493:CS496" si="6283">SUM(CP493:CQ493)</f>
        <v>16680</v>
      </c>
    </row>
    <row r="494" spans="1:97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4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1">
        <v>5318317</v>
      </c>
      <c r="BO495" s="21">
        <v>410166</v>
      </c>
      <c r="BP495" s="21">
        <v>1520705</v>
      </c>
      <c r="BQ495" s="21">
        <v>305625</v>
      </c>
      <c r="BR495" s="21">
        <v>312177</v>
      </c>
      <c r="BS495" s="21">
        <v>66654</v>
      </c>
      <c r="BT495" s="21">
        <f>SUM(BP495:BQ495)</f>
        <v>1826330</v>
      </c>
      <c r="BU495" s="21">
        <f t="shared" si="6280"/>
        <v>378831</v>
      </c>
      <c r="BV495" s="21">
        <v>44323</v>
      </c>
      <c r="BW495" s="21">
        <v>3084</v>
      </c>
      <c r="BX495" s="21">
        <v>9799</v>
      </c>
      <c r="BY495" s="21">
        <v>3556</v>
      </c>
      <c r="BZ495" s="21">
        <v>2276</v>
      </c>
      <c r="CA495" s="21">
        <v>670</v>
      </c>
      <c r="CB495" s="21">
        <f>SUM(BX495:BY495)</f>
        <v>13355</v>
      </c>
      <c r="CC495" s="21">
        <f t="shared" si="6281"/>
        <v>2946</v>
      </c>
      <c r="CD495" s="20">
        <v>32019</v>
      </c>
      <c r="CE495" s="20">
        <v>1786</v>
      </c>
      <c r="CF495" s="20">
        <v>5722</v>
      </c>
      <c r="CG495" s="20">
        <v>1942</v>
      </c>
      <c r="CH495" s="20">
        <v>1219</v>
      </c>
      <c r="CI495" s="20">
        <v>472</v>
      </c>
      <c r="CJ495" s="21">
        <f>SUM(CF495:CG495)</f>
        <v>7664</v>
      </c>
      <c r="CK495" s="21">
        <f t="shared" si="6282"/>
        <v>1691</v>
      </c>
      <c r="CL495" s="20">
        <v>240960</v>
      </c>
      <c r="CM495" s="20">
        <v>18430</v>
      </c>
      <c r="CN495" s="20">
        <v>71524</v>
      </c>
      <c r="CO495" s="20">
        <v>5671</v>
      </c>
      <c r="CP495" s="20">
        <v>15959</v>
      </c>
      <c r="CQ495" s="20">
        <v>891</v>
      </c>
      <c r="CR495" s="21">
        <f>SUM(CN495:CO495)</f>
        <v>77195</v>
      </c>
      <c r="CS495" s="21">
        <f t="shared" si="6283"/>
        <v>16850</v>
      </c>
    </row>
    <row r="496" spans="1:97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1">
        <v>5371762</v>
      </c>
      <c r="BO496" s="21">
        <v>413988</v>
      </c>
      <c r="BP496" s="21">
        <v>1529873</v>
      </c>
      <c r="BQ496" s="21">
        <v>308811</v>
      </c>
      <c r="BR496" s="21">
        <v>314928</v>
      </c>
      <c r="BS496" s="21">
        <v>67473</v>
      </c>
      <c r="BT496" s="21">
        <f>SUM(BP496:BQ496)</f>
        <v>1838684</v>
      </c>
      <c r="BU496" s="21">
        <f t="shared" si="6280"/>
        <v>382401</v>
      </c>
      <c r="BV496" s="21">
        <v>44659</v>
      </c>
      <c r="BW496" s="21">
        <v>3112</v>
      </c>
      <c r="BX496" s="21">
        <v>9853</v>
      </c>
      <c r="BY496" s="21">
        <v>3570</v>
      </c>
      <c r="BZ496" s="21">
        <v>2293</v>
      </c>
      <c r="CA496" s="21">
        <v>673</v>
      </c>
      <c r="CB496" s="21">
        <f>SUM(BX496:BY496)</f>
        <v>13423</v>
      </c>
      <c r="CC496" s="21">
        <f t="shared" si="6281"/>
        <v>2966</v>
      </c>
      <c r="CD496" s="20">
        <v>32329</v>
      </c>
      <c r="CE496" s="20">
        <v>1813</v>
      </c>
      <c r="CF496" s="20">
        <v>5754</v>
      </c>
      <c r="CG496" s="20">
        <v>1977</v>
      </c>
      <c r="CH496" s="20">
        <v>1230</v>
      </c>
      <c r="CI496" s="20">
        <v>489</v>
      </c>
      <c r="CJ496" s="21">
        <f>SUM(CF496:CG496)</f>
        <v>7731</v>
      </c>
      <c r="CK496" s="21">
        <f t="shared" si="6282"/>
        <v>1719</v>
      </c>
      <c r="CL496" s="20">
        <v>244506</v>
      </c>
      <c r="CM496" s="20">
        <v>18727</v>
      </c>
      <c r="CN496" s="20">
        <v>72095</v>
      </c>
      <c r="CO496" s="20">
        <v>5760</v>
      </c>
      <c r="CP496" s="20">
        <v>16218</v>
      </c>
      <c r="CQ496" s="20">
        <v>896</v>
      </c>
      <c r="CR496" s="21">
        <f>SUM(CN496:CO496)</f>
        <v>77855</v>
      </c>
      <c r="CS496" s="21">
        <f t="shared" si="6283"/>
        <v>17114</v>
      </c>
    </row>
    <row r="497" spans="1:97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20"/>
      <c r="CE497" s="20"/>
      <c r="CF497" s="20"/>
      <c r="CG497" s="20"/>
      <c r="CH497" s="20"/>
      <c r="CI497" s="20"/>
      <c r="CL497" s="20"/>
      <c r="CM497" s="20"/>
      <c r="CN497" s="20"/>
      <c r="CO497" s="20"/>
      <c r="CP497" s="20"/>
      <c r="CQ497" s="20"/>
    </row>
    <row r="498" spans="1:97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20"/>
      <c r="CE498" s="20"/>
      <c r="CF498" s="20"/>
      <c r="CG498" s="20"/>
      <c r="CH498" s="20"/>
      <c r="CI498" s="20"/>
      <c r="CL498" s="20"/>
      <c r="CM498" s="20"/>
      <c r="CN498" s="20"/>
      <c r="CO498" s="20"/>
      <c r="CP498" s="20"/>
      <c r="CQ498" s="20"/>
    </row>
    <row r="499" spans="1:97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20"/>
      <c r="CE499" s="20"/>
      <c r="CF499" s="20"/>
      <c r="CG499" s="20"/>
      <c r="CH499" s="20"/>
      <c r="CI499" s="20"/>
      <c r="CL499" s="20"/>
      <c r="CM499" s="20"/>
      <c r="CN499" s="20"/>
      <c r="CO499" s="20"/>
      <c r="CP499" s="20"/>
      <c r="CQ499" s="20"/>
    </row>
    <row r="500" spans="1:97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1">
        <v>5441421</v>
      </c>
      <c r="BO500" s="21">
        <v>419238</v>
      </c>
      <c r="BP500" s="21">
        <v>1541795</v>
      </c>
      <c r="BQ500" s="21">
        <v>312813</v>
      </c>
      <c r="BR500" s="21">
        <v>318584</v>
      </c>
      <c r="BS500" s="21">
        <v>68689</v>
      </c>
      <c r="BT500" s="21">
        <f>SUM(BP500:BQ500)</f>
        <v>1854608</v>
      </c>
      <c r="BU500" s="21">
        <f t="shared" ref="BU500:BU506" si="6321">SUM(BR500:BS500)</f>
        <v>387273</v>
      </c>
      <c r="BV500" s="21">
        <v>45127</v>
      </c>
      <c r="BW500" s="21">
        <v>3135</v>
      </c>
      <c r="BX500" s="21">
        <v>9928</v>
      </c>
      <c r="BY500" s="21">
        <v>3597</v>
      </c>
      <c r="BZ500" s="21">
        <v>2308</v>
      </c>
      <c r="CA500" s="21">
        <v>684</v>
      </c>
      <c r="CB500" s="21">
        <f>SUM(BX500:BY500)</f>
        <v>13525</v>
      </c>
      <c r="CC500" s="21">
        <f t="shared" ref="CC500:CC506" si="6322">SUM(BZ500:CA500)</f>
        <v>2992</v>
      </c>
      <c r="CD500" s="20">
        <v>32845</v>
      </c>
      <c r="CE500" s="20">
        <v>1853</v>
      </c>
      <c r="CF500" s="20">
        <v>5843</v>
      </c>
      <c r="CG500" s="20">
        <v>1967</v>
      </c>
      <c r="CH500" s="20">
        <v>1257</v>
      </c>
      <c r="CI500" s="20">
        <v>499</v>
      </c>
      <c r="CJ500" s="21">
        <f>SUM(CF500:CG500)</f>
        <v>7810</v>
      </c>
      <c r="CK500" s="21">
        <f t="shared" ref="CK500:CK506" si="6323">SUM(CH500:CI500)</f>
        <v>1756</v>
      </c>
      <c r="CL500" s="20">
        <v>249343</v>
      </c>
      <c r="CM500" s="20">
        <v>19047</v>
      </c>
      <c r="CN500" s="20">
        <v>72841</v>
      </c>
      <c r="CO500" s="20">
        <v>5836</v>
      </c>
      <c r="CP500" s="20">
        <v>16503</v>
      </c>
      <c r="CQ500" s="20">
        <v>905</v>
      </c>
      <c r="CR500" s="21">
        <f>SUM(CN500:CO500)</f>
        <v>78677</v>
      </c>
      <c r="CS500" s="21">
        <f t="shared" ref="CS500:CS506" si="6324">SUM(CP500:CQ500)</f>
        <v>17408</v>
      </c>
    </row>
    <row r="501" spans="1:97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20"/>
      <c r="CE501" s="20"/>
      <c r="CF501" s="20"/>
      <c r="CG501" s="20"/>
      <c r="CH501" s="20"/>
      <c r="CI501" s="20"/>
      <c r="CL501" s="20"/>
      <c r="CM501" s="20"/>
      <c r="CN501" s="20"/>
      <c r="CO501" s="20"/>
      <c r="CP501" s="20"/>
      <c r="CQ501" s="20"/>
    </row>
    <row r="502" spans="1:97" x14ac:dyDescent="0.35">
      <c r="A502" s="14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1">
        <v>5520422</v>
      </c>
      <c r="BO502" s="21">
        <v>425363</v>
      </c>
      <c r="BP502" s="21">
        <v>1553703</v>
      </c>
      <c r="BQ502" s="21">
        <v>317513</v>
      </c>
      <c r="BR502" s="21">
        <v>322974</v>
      </c>
      <c r="BS502" s="21">
        <v>69996</v>
      </c>
      <c r="BT502" s="21">
        <f>SUM(BP502:BQ502)</f>
        <v>1871216</v>
      </c>
      <c r="BU502" s="21">
        <f t="shared" si="6321"/>
        <v>392970</v>
      </c>
      <c r="BV502" s="21">
        <v>45788</v>
      </c>
      <c r="BW502" s="21">
        <v>3169</v>
      </c>
      <c r="BX502" s="21">
        <v>9993</v>
      </c>
      <c r="BY502" s="21">
        <v>3670</v>
      </c>
      <c r="BZ502" s="21">
        <v>2328</v>
      </c>
      <c r="CA502" s="21">
        <v>695</v>
      </c>
      <c r="CB502" s="21">
        <f>SUM(BX502:BY502)</f>
        <v>13663</v>
      </c>
      <c r="CC502" s="21">
        <f t="shared" si="6322"/>
        <v>3023</v>
      </c>
      <c r="CD502" s="21">
        <v>33304</v>
      </c>
      <c r="CE502" s="21">
        <v>1892</v>
      </c>
      <c r="CF502" s="21">
        <v>5854</v>
      </c>
      <c r="CG502" s="21">
        <v>2028</v>
      </c>
      <c r="CH502" s="21">
        <v>1277</v>
      </c>
      <c r="CI502" s="21">
        <v>516</v>
      </c>
      <c r="CJ502" s="21">
        <f>SUM(CF502:CG502)</f>
        <v>7882</v>
      </c>
      <c r="CK502" s="21">
        <f t="shared" si="6323"/>
        <v>1793</v>
      </c>
      <c r="CL502" s="21">
        <v>253792</v>
      </c>
      <c r="CM502" s="21">
        <v>19438</v>
      </c>
      <c r="CN502" s="21">
        <v>73637</v>
      </c>
      <c r="CO502" s="21">
        <v>5891</v>
      </c>
      <c r="CP502" s="21">
        <v>16848</v>
      </c>
      <c r="CQ502" s="21">
        <v>914</v>
      </c>
      <c r="CR502" s="21">
        <f>SUM(CN502:CO502)</f>
        <v>79528</v>
      </c>
      <c r="CS502" s="21">
        <f t="shared" si="6324"/>
        <v>17762</v>
      </c>
    </row>
    <row r="503" spans="1:97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4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1">
        <v>5613660</v>
      </c>
      <c r="BO504" s="21">
        <v>432982</v>
      </c>
      <c r="BP504" s="21">
        <v>1567512</v>
      </c>
      <c r="BQ504" s="21">
        <v>323246</v>
      </c>
      <c r="BR504" s="21">
        <v>328341</v>
      </c>
      <c r="BS504" s="21">
        <v>71741</v>
      </c>
      <c r="BT504" s="21">
        <f>SUM(BP504:BQ504)</f>
        <v>1890758</v>
      </c>
      <c r="BU504" s="21">
        <f t="shared" si="6321"/>
        <v>400082</v>
      </c>
      <c r="BV504" s="21">
        <v>46670</v>
      </c>
      <c r="BW504" s="21">
        <v>3222</v>
      </c>
      <c r="BX504" s="21">
        <v>10107</v>
      </c>
      <c r="BY504" s="21">
        <v>3722</v>
      </c>
      <c r="BZ504" s="21">
        <v>2366</v>
      </c>
      <c r="CA504" s="21">
        <v>711</v>
      </c>
      <c r="CB504" s="21">
        <f>SUM(BX504:BY504)</f>
        <v>13829</v>
      </c>
      <c r="CC504" s="21">
        <f t="shared" si="6322"/>
        <v>3077</v>
      </c>
      <c r="CD504" s="21">
        <v>33789</v>
      </c>
      <c r="CE504" s="21">
        <v>1928</v>
      </c>
      <c r="CF504" s="21">
        <v>5905</v>
      </c>
      <c r="CG504" s="21">
        <v>2050</v>
      </c>
      <c r="CH504" s="21">
        <v>1301</v>
      </c>
      <c r="CI504" s="21">
        <v>526</v>
      </c>
      <c r="CJ504" s="21">
        <f>SUM(CF504:CG504)</f>
        <v>7955</v>
      </c>
      <c r="CK504" s="21">
        <f t="shared" si="6323"/>
        <v>1827</v>
      </c>
      <c r="CL504" s="21">
        <v>259133</v>
      </c>
      <c r="CM504" s="21">
        <v>19860</v>
      </c>
      <c r="CN504" s="21">
        <v>74499</v>
      </c>
      <c r="CO504" s="21">
        <v>6085</v>
      </c>
      <c r="CP504" s="21">
        <v>17233</v>
      </c>
      <c r="CQ504" s="21">
        <v>926</v>
      </c>
      <c r="CR504" s="21">
        <f>SUM(CN504:CO504)</f>
        <v>80584</v>
      </c>
      <c r="CS504" s="21">
        <f t="shared" si="6324"/>
        <v>18159</v>
      </c>
    </row>
    <row r="505" spans="1:97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4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1">
        <v>5716196</v>
      </c>
      <c r="BO506" s="21">
        <v>441889</v>
      </c>
      <c r="BP506" s="21">
        <v>1582989</v>
      </c>
      <c r="BQ506" s="21">
        <v>329367</v>
      </c>
      <c r="BR506" s="21">
        <v>334523</v>
      </c>
      <c r="BS506" s="21">
        <v>73867</v>
      </c>
      <c r="BT506" s="21">
        <f>SUM(BP506:BQ506)</f>
        <v>1912356</v>
      </c>
      <c r="BU506" s="21">
        <f t="shared" si="6321"/>
        <v>408390</v>
      </c>
      <c r="BV506" s="21">
        <v>47522</v>
      </c>
      <c r="BW506" s="21">
        <v>3276</v>
      </c>
      <c r="BX506" s="21">
        <v>10203</v>
      </c>
      <c r="BY506" s="21">
        <v>3769</v>
      </c>
      <c r="BZ506" s="21">
        <v>2399</v>
      </c>
      <c r="CA506" s="21">
        <v>732</v>
      </c>
      <c r="CB506" s="21">
        <f>SUM(BX506:BY506)</f>
        <v>13972</v>
      </c>
      <c r="CC506" s="21">
        <f t="shared" si="6322"/>
        <v>3131</v>
      </c>
      <c r="CD506" s="21">
        <v>34336</v>
      </c>
      <c r="CE506" s="21">
        <v>1949</v>
      </c>
      <c r="CF506" s="21">
        <v>5962</v>
      </c>
      <c r="CG506" s="21">
        <v>2063</v>
      </c>
      <c r="CH506" s="21">
        <v>1313</v>
      </c>
      <c r="CI506" s="21">
        <v>534</v>
      </c>
      <c r="CJ506" s="21">
        <f>SUM(CF506:CG506)</f>
        <v>8025</v>
      </c>
      <c r="CK506" s="21">
        <f t="shared" si="6323"/>
        <v>1847</v>
      </c>
      <c r="CL506" s="21">
        <v>263672</v>
      </c>
      <c r="CM506" s="21">
        <v>20232</v>
      </c>
      <c r="CN506" s="21">
        <v>75458</v>
      </c>
      <c r="CO506" s="21">
        <v>6123</v>
      </c>
      <c r="CP506" s="21">
        <v>17570</v>
      </c>
      <c r="CQ506" s="21">
        <v>942</v>
      </c>
      <c r="CR506" s="21">
        <f>SUM(CN506:CO506)</f>
        <v>81581</v>
      </c>
      <c r="CS506" s="21">
        <f t="shared" si="6324"/>
        <v>18512</v>
      </c>
    </row>
    <row r="507" spans="1:97" x14ac:dyDescent="0.35">
      <c r="A507" s="14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4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1">
        <v>448636</v>
      </c>
    </row>
    <row r="509" spans="1:97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1">
        <v>5819197</v>
      </c>
      <c r="BO510" s="21">
        <v>450915</v>
      </c>
      <c r="BP510" s="21">
        <v>1600146</v>
      </c>
      <c r="BQ510" s="21">
        <v>335796</v>
      </c>
      <c r="BR510" s="21">
        <v>340657</v>
      </c>
      <c r="BS510" s="21">
        <v>76137</v>
      </c>
      <c r="BT510" s="21">
        <f>SUM(BP510:BQ510)</f>
        <v>1935942</v>
      </c>
      <c r="BU510" s="21">
        <f t="shared" ref="BU510:BU513" si="6376">SUM(BR510:BS510)</f>
        <v>416794</v>
      </c>
      <c r="BV510" s="21">
        <v>48310</v>
      </c>
      <c r="BW510" s="21">
        <v>3333</v>
      </c>
      <c r="BX510" s="21">
        <v>10315</v>
      </c>
      <c r="BY510" s="21">
        <v>3824</v>
      </c>
      <c r="BZ510" s="21">
        <v>2441</v>
      </c>
      <c r="CA510" s="21">
        <v>747</v>
      </c>
      <c r="CB510" s="21">
        <f>SUM(BX510:BY510)</f>
        <v>14139</v>
      </c>
      <c r="CC510" s="21">
        <f t="shared" ref="CC510" si="6377">SUM(BZ510:CA510)</f>
        <v>3188</v>
      </c>
      <c r="CD510" s="21">
        <v>34847</v>
      </c>
      <c r="CE510" s="21">
        <v>1966</v>
      </c>
      <c r="CF510" s="21">
        <v>6003</v>
      </c>
      <c r="CG510" s="21">
        <v>2105</v>
      </c>
      <c r="CH510" s="21">
        <v>1322</v>
      </c>
      <c r="CI510" s="21">
        <v>541</v>
      </c>
      <c r="CJ510" s="21">
        <f>SUM(CF510:CG510)</f>
        <v>8108</v>
      </c>
      <c r="CK510" s="21">
        <f t="shared" ref="CK510:CK513" si="6378">SUM(CH510:CI510)</f>
        <v>1863</v>
      </c>
      <c r="CL510" s="21">
        <v>267891</v>
      </c>
      <c r="CM510" s="21">
        <v>20565</v>
      </c>
      <c r="CN510" s="21">
        <v>76539</v>
      </c>
      <c r="CO510" s="21">
        <v>6164</v>
      </c>
      <c r="CP510" s="21">
        <v>17850</v>
      </c>
      <c r="CQ510" s="21">
        <v>944</v>
      </c>
      <c r="CR510" s="21">
        <f>SUM(CN510:CO510)</f>
        <v>82703</v>
      </c>
      <c r="CS510" s="21">
        <f t="shared" ref="CS510:CS513" si="6379">SUM(CP510:CQ510)</f>
        <v>18794</v>
      </c>
    </row>
    <row r="511" spans="1:97" x14ac:dyDescent="0.35">
      <c r="A511" s="14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1">
        <v>454989</v>
      </c>
    </row>
    <row r="512" spans="1:97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4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1">
        <v>5959175</v>
      </c>
      <c r="BO513" s="21">
        <v>463376</v>
      </c>
      <c r="BP513" s="21">
        <v>16200748</v>
      </c>
      <c r="BQ513" s="21">
        <v>347337</v>
      </c>
      <c r="BR513" s="21">
        <v>348771</v>
      </c>
      <c r="BS513" s="21">
        <v>79746</v>
      </c>
      <c r="BT513" s="21">
        <f>SUM(BP513:BQ513)</f>
        <v>16548085</v>
      </c>
      <c r="BU513" s="21">
        <f t="shared" si="6376"/>
        <v>428517</v>
      </c>
      <c r="BV513" s="21">
        <v>49833</v>
      </c>
      <c r="BW513" s="21">
        <v>3403</v>
      </c>
      <c r="BX513" s="21">
        <v>10456</v>
      </c>
      <c r="BY513" s="21">
        <v>3935</v>
      </c>
      <c r="BZ513" s="21">
        <v>2479</v>
      </c>
      <c r="CA513" s="21">
        <v>774</v>
      </c>
      <c r="CB513" s="21">
        <f>SUM(BX513:BY513)</f>
        <v>14391</v>
      </c>
      <c r="CC513" s="21">
        <f t="shared" ref="CC513" si="6392">SUM(BZ513:CA513)</f>
        <v>3253</v>
      </c>
      <c r="CD513" s="21">
        <v>35380</v>
      </c>
      <c r="CE513" s="21">
        <v>1999</v>
      </c>
      <c r="CF513" s="21">
        <v>6056</v>
      </c>
      <c r="CG513" s="21">
        <v>2144</v>
      </c>
      <c r="CH513" s="21">
        <v>1377</v>
      </c>
      <c r="CI513" s="21">
        <v>551</v>
      </c>
      <c r="CJ513" s="21">
        <f>SUM(CF513:CG513)</f>
        <v>8200</v>
      </c>
      <c r="CK513" s="21">
        <f t="shared" si="6378"/>
        <v>1928</v>
      </c>
      <c r="CL513" s="21">
        <v>272977</v>
      </c>
      <c r="CM513" s="21">
        <v>20937</v>
      </c>
      <c r="CN513" s="21">
        <v>77711</v>
      </c>
      <c r="CO513" s="21">
        <v>6221</v>
      </c>
      <c r="CP513" s="21">
        <v>18170</v>
      </c>
      <c r="CQ513" s="21">
        <v>951</v>
      </c>
      <c r="CR513" s="21">
        <f>SUM(CN513:CO513)</f>
        <v>83932</v>
      </c>
      <c r="CS513" s="21">
        <f t="shared" si="6379"/>
        <v>19121</v>
      </c>
    </row>
    <row r="514" spans="1:97" x14ac:dyDescent="0.35">
      <c r="A514" s="14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1">
        <v>468223</v>
      </c>
    </row>
    <row r="515" spans="1:97" x14ac:dyDescent="0.35">
      <c r="A515" s="14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1">
        <v>472681</v>
      </c>
    </row>
    <row r="516" spans="1:97" x14ac:dyDescent="0.35">
      <c r="A516" s="14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1">
        <v>6094621</v>
      </c>
      <c r="BO516" s="21">
        <v>476342</v>
      </c>
      <c r="BP516" s="21">
        <v>1642260</v>
      </c>
      <c r="BQ516" s="21">
        <v>355774</v>
      </c>
      <c r="BR516" s="21">
        <v>357468</v>
      </c>
      <c r="BS516" s="21">
        <v>83212</v>
      </c>
      <c r="BT516" s="21">
        <f>SUM(BP516:BQ516)</f>
        <v>1998034</v>
      </c>
      <c r="BU516" s="21">
        <f t="shared" ref="BU516" si="6405">SUM(BR516:BS516)</f>
        <v>440680</v>
      </c>
      <c r="BV516" s="21">
        <v>51198</v>
      </c>
      <c r="BW516" s="21">
        <v>3472</v>
      </c>
      <c r="BX516" s="21">
        <v>10568</v>
      </c>
      <c r="BY516" s="21">
        <v>3987</v>
      </c>
      <c r="BZ516" s="21">
        <v>2518</v>
      </c>
      <c r="CA516" s="21">
        <v>795</v>
      </c>
      <c r="CB516" s="21">
        <f>SUM(BX516:BY516)</f>
        <v>14555</v>
      </c>
      <c r="CC516" s="21">
        <f t="shared" ref="CC516" si="6406">SUM(BZ516:CA516)</f>
        <v>3313</v>
      </c>
      <c r="CD516" s="21">
        <v>35991</v>
      </c>
      <c r="CE516" s="21">
        <v>2025</v>
      </c>
      <c r="CF516" s="21">
        <v>6167</v>
      </c>
      <c r="CG516" s="21">
        <v>2145</v>
      </c>
      <c r="CH516" s="21">
        <v>1355</v>
      </c>
      <c r="CI516" s="21">
        <v>564</v>
      </c>
      <c r="CJ516" s="21">
        <f>SUM(CF516:CG516)</f>
        <v>8312</v>
      </c>
      <c r="CK516" s="21">
        <f t="shared" ref="CK516" si="6407">SUM(CH516:CI516)</f>
        <v>1919</v>
      </c>
      <c r="CL516" s="21">
        <v>277405</v>
      </c>
      <c r="CM516" s="21">
        <v>21239</v>
      </c>
      <c r="CN516" s="21">
        <v>78938</v>
      </c>
      <c r="CO516" s="21">
        <v>6208</v>
      </c>
      <c r="CP516" s="21">
        <v>18436</v>
      </c>
      <c r="CQ516" s="21">
        <v>961</v>
      </c>
      <c r="CR516" s="21">
        <f>SUM(CN516:CO516)</f>
        <v>85146</v>
      </c>
      <c r="CS516" s="21">
        <f t="shared" ref="CS516" si="6408">SUM(CP516:CQ516)</f>
        <v>19397</v>
      </c>
    </row>
    <row r="517" spans="1:97" x14ac:dyDescent="0.35">
      <c r="A517" s="14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4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1">
        <v>480660</v>
      </c>
    </row>
    <row r="519" spans="1:97" x14ac:dyDescent="0.35">
      <c r="A519" s="14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1">
        <v>484616</v>
      </c>
    </row>
    <row r="520" spans="1:97" x14ac:dyDescent="0.35">
      <c r="A520" s="14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4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1">
        <v>6214356</v>
      </c>
      <c r="BO521" s="21">
        <v>488033</v>
      </c>
      <c r="BP521" s="21">
        <v>1661111</v>
      </c>
      <c r="BQ521" s="21">
        <v>362829</v>
      </c>
      <c r="BR521" s="21">
        <v>365253</v>
      </c>
      <c r="BS521" s="21">
        <v>86239</v>
      </c>
      <c r="BT521" s="21">
        <f>SUM(BP521:BQ521)</f>
        <v>2023940</v>
      </c>
      <c r="BU521" s="21">
        <f t="shared" ref="BU521" si="6426">SUM(BR521:BS521)</f>
        <v>451492</v>
      </c>
      <c r="BV521" s="21">
        <v>52762</v>
      </c>
      <c r="BW521" s="21">
        <v>3553</v>
      </c>
      <c r="BX521" s="21">
        <v>10683</v>
      </c>
      <c r="BY521" s="21">
        <v>4036</v>
      </c>
      <c r="BZ521" s="21">
        <v>2566</v>
      </c>
      <c r="CA521" s="21">
        <v>823</v>
      </c>
      <c r="CB521" s="21">
        <f>SUM(BX521:BY521)</f>
        <v>14719</v>
      </c>
      <c r="CC521" s="21">
        <f t="shared" ref="CC521" si="6427">SUM(BZ521:CA521)</f>
        <v>3389</v>
      </c>
      <c r="CD521" s="21">
        <v>36544</v>
      </c>
      <c r="CE521" s="21">
        <v>2070</v>
      </c>
      <c r="CF521" s="21">
        <v>6229</v>
      </c>
      <c r="CG521" s="21">
        <v>2172</v>
      </c>
      <c r="CH521" s="21">
        <v>1383</v>
      </c>
      <c r="CI521" s="21">
        <v>582</v>
      </c>
      <c r="CJ521" s="21">
        <f>SUM(CF521:CG521)</f>
        <v>8401</v>
      </c>
      <c r="CK521" s="21">
        <f t="shared" ref="CK521" si="6428">SUM(CH521:CI521)</f>
        <v>1965</v>
      </c>
      <c r="CL521" s="21">
        <v>281233</v>
      </c>
      <c r="CM521" s="21">
        <v>21510</v>
      </c>
      <c r="CN521" s="21">
        <v>79884</v>
      </c>
      <c r="CO521" s="21">
        <v>6176</v>
      </c>
      <c r="CP521" s="21">
        <v>18686</v>
      </c>
      <c r="CQ521" s="21">
        <v>968</v>
      </c>
      <c r="CR521" s="21">
        <f>SUM(CN521:CO521)</f>
        <v>86060</v>
      </c>
      <c r="CS521" s="21">
        <f t="shared" ref="CS521" si="6429">SUM(CP521:CQ521)</f>
        <v>19654</v>
      </c>
    </row>
    <row r="522" spans="1:97" x14ac:dyDescent="0.35">
      <c r="A522" s="14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1">
        <v>491716</v>
      </c>
    </row>
    <row r="523" spans="1:97" x14ac:dyDescent="0.35">
      <c r="A523" s="14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1">
        <v>495810</v>
      </c>
    </row>
    <row r="524" spans="1:97" x14ac:dyDescent="0.35">
      <c r="A524" s="14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4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1">
        <v>6325534</v>
      </c>
      <c r="BO525" s="21">
        <v>498638</v>
      </c>
      <c r="BP525" s="21">
        <v>1676381</v>
      </c>
      <c r="BQ525" s="21">
        <v>370676</v>
      </c>
      <c r="BR525" s="21">
        <v>371936</v>
      </c>
      <c r="BS525" s="21">
        <v>89416</v>
      </c>
      <c r="BT525" s="21">
        <f>SUM(BP525:BQ525)</f>
        <v>2047057</v>
      </c>
      <c r="BU525" s="21">
        <f t="shared" ref="BU525" si="6442">SUM(BR525:BS525)</f>
        <v>461352</v>
      </c>
      <c r="BV525" s="21">
        <v>54124</v>
      </c>
      <c r="BW525" s="21">
        <v>3633</v>
      </c>
      <c r="BX525" s="21">
        <v>10757</v>
      </c>
      <c r="BY525" s="21">
        <v>4100</v>
      </c>
      <c r="BZ525" s="21">
        <v>2611</v>
      </c>
      <c r="CA525" s="21">
        <v>858</v>
      </c>
      <c r="CB525" s="21">
        <f>SUM(BX525:BY525)</f>
        <v>14857</v>
      </c>
      <c r="CC525" s="21">
        <f t="shared" ref="CC525" si="6443">SUM(BZ525:CA525)</f>
        <v>3469</v>
      </c>
      <c r="CD525" s="21">
        <v>37058</v>
      </c>
      <c r="CE525" s="21">
        <v>2110</v>
      </c>
      <c r="CF525" s="21">
        <v>6249</v>
      </c>
      <c r="CG525" s="21">
        <v>2242</v>
      </c>
      <c r="CH525" s="21">
        <v>1395</v>
      </c>
      <c r="CI525" s="21">
        <v>605</v>
      </c>
      <c r="CJ525" s="21">
        <f>SUM(CF525:CG525)</f>
        <v>8491</v>
      </c>
      <c r="CK525" s="21">
        <f t="shared" ref="CK525" si="6444">SUM(CH525:CI525)</f>
        <v>2000</v>
      </c>
      <c r="CL525" s="21">
        <v>285030</v>
      </c>
      <c r="CM525" s="21">
        <v>21743</v>
      </c>
      <c r="CN525" s="21">
        <v>80154</v>
      </c>
      <c r="CO525" s="21">
        <v>6226</v>
      </c>
      <c r="CP525" s="21">
        <v>18898</v>
      </c>
      <c r="CQ525" s="21">
        <v>975</v>
      </c>
      <c r="CR525" s="21">
        <f>SUM(CN525:CO525)</f>
        <v>86380</v>
      </c>
      <c r="CS525" s="21">
        <f t="shared" ref="CS525" si="6445">SUM(CP525:CQ525)</f>
        <v>19873</v>
      </c>
    </row>
    <row r="526" spans="1:97" x14ac:dyDescent="0.35">
      <c r="A526" s="14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4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1">
        <v>501932</v>
      </c>
    </row>
    <row r="528" spans="1:97" x14ac:dyDescent="0.35">
      <c r="A528" s="14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1">
        <v>505173</v>
      </c>
    </row>
    <row r="529" spans="1:97" x14ac:dyDescent="0.35">
      <c r="A529" s="14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4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1">
        <v>6430859</v>
      </c>
      <c r="BO530" s="21">
        <v>507525</v>
      </c>
      <c r="BP530" s="21">
        <v>1690447</v>
      </c>
      <c r="BQ530" s="21">
        <v>377057</v>
      </c>
      <c r="BR530" s="21">
        <v>377767</v>
      </c>
      <c r="BS530" s="21">
        <v>91752</v>
      </c>
      <c r="BT530" s="21">
        <f>SUM(BP530:BQ530)</f>
        <v>2067504</v>
      </c>
      <c r="BU530" s="21">
        <f t="shared" ref="BU530" si="6458">SUM(BR530:BS530)</f>
        <v>469519</v>
      </c>
      <c r="BV530" s="21">
        <v>55359</v>
      </c>
      <c r="BW530" s="21">
        <v>3708</v>
      </c>
      <c r="BX530" s="21">
        <v>10844</v>
      </c>
      <c r="BY530" s="21">
        <v>4157</v>
      </c>
      <c r="BZ530" s="21">
        <v>2660</v>
      </c>
      <c r="CA530" s="21">
        <v>878</v>
      </c>
      <c r="CB530" s="21">
        <f>SUM(BX530:BY530)</f>
        <v>15001</v>
      </c>
      <c r="CC530" s="21">
        <f t="shared" ref="CC530" si="6459">SUM(BZ530:CA530)</f>
        <v>3538</v>
      </c>
      <c r="CD530" s="21">
        <v>37743</v>
      </c>
      <c r="CE530" s="21">
        <v>2142</v>
      </c>
      <c r="CF530" s="21">
        <v>6284</v>
      </c>
      <c r="CG530" s="21">
        <v>2290</v>
      </c>
      <c r="CH530" s="21">
        <v>1415</v>
      </c>
      <c r="CI530" s="21">
        <v>617</v>
      </c>
      <c r="CJ530" s="21">
        <f>SUM(CF530:CG530)</f>
        <v>8574</v>
      </c>
      <c r="CK530" s="21">
        <f t="shared" ref="CK530" si="6460">SUM(CH530:CI530)</f>
        <v>2032</v>
      </c>
      <c r="CL530" s="21">
        <v>289232</v>
      </c>
      <c r="CM530" s="21">
        <v>22028</v>
      </c>
      <c r="CN530" s="21">
        <v>81275</v>
      </c>
      <c r="CO530" s="21">
        <v>6288</v>
      </c>
      <c r="CP530" s="21">
        <v>19131</v>
      </c>
      <c r="CQ530" s="21">
        <v>999</v>
      </c>
      <c r="CR530" s="21">
        <f>SUM(CN530:CO530)</f>
        <v>87563</v>
      </c>
      <c r="CS530" s="21">
        <f t="shared" ref="CS530" si="6461">SUM(CP530:CQ530)</f>
        <v>20130</v>
      </c>
    </row>
    <row r="531" spans="1:97" x14ac:dyDescent="0.35">
      <c r="A531" s="14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1">
        <v>512485</v>
      </c>
    </row>
    <row r="532" spans="1:97" x14ac:dyDescent="0.35">
      <c r="A532" s="14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4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1">
        <v>6527028</v>
      </c>
      <c r="BO533" s="21">
        <v>514870</v>
      </c>
      <c r="BP533" s="21">
        <v>1702191</v>
      </c>
      <c r="BQ533" s="21">
        <v>382924</v>
      </c>
      <c r="BR533" s="21">
        <v>382589</v>
      </c>
      <c r="BS533" s="21">
        <v>93837</v>
      </c>
      <c r="BT533" s="21">
        <f>SUM(BP533:BQ533)</f>
        <v>2085115</v>
      </c>
      <c r="BU533" s="21">
        <f t="shared" ref="BU533" si="6473">SUM(BR533:BS533)</f>
        <v>476426</v>
      </c>
      <c r="BV533" s="21">
        <v>56213</v>
      </c>
      <c r="BW533" s="21">
        <v>3734</v>
      </c>
      <c r="BX533" s="21">
        <v>10926</v>
      </c>
      <c r="BY533" s="21">
        <v>4188</v>
      </c>
      <c r="BZ533" s="21">
        <v>2683</v>
      </c>
      <c r="CA533" s="21">
        <v>888</v>
      </c>
      <c r="CB533" s="21">
        <f>SUM(BX533:BY533)</f>
        <v>15114</v>
      </c>
      <c r="CC533" s="21">
        <f t="shared" ref="CC533" si="6474">SUM(BZ533:CA533)</f>
        <v>3571</v>
      </c>
      <c r="CD533" s="21">
        <v>38390</v>
      </c>
      <c r="CE533" s="21">
        <v>2169</v>
      </c>
      <c r="CF533" s="21">
        <v>6289</v>
      </c>
      <c r="CG533" s="21">
        <v>2365</v>
      </c>
      <c r="CH533" s="21">
        <v>1426</v>
      </c>
      <c r="CI533" s="21">
        <v>640</v>
      </c>
      <c r="CJ533" s="21">
        <f>SUM(CF533:CG533)</f>
        <v>8654</v>
      </c>
      <c r="CK533" s="21">
        <f t="shared" ref="CK533" si="6475">SUM(CH533:CI533)</f>
        <v>2066</v>
      </c>
      <c r="CL533" s="21">
        <v>293269</v>
      </c>
      <c r="CM533" s="21">
        <v>22254</v>
      </c>
      <c r="CN533" s="21">
        <v>81869</v>
      </c>
      <c r="CO533" s="21">
        <v>6440</v>
      </c>
      <c r="CP533" s="21">
        <v>19314</v>
      </c>
      <c r="CQ533" s="21">
        <v>1021</v>
      </c>
      <c r="CR533" s="21">
        <f>SUM(CN533:CO533)</f>
        <v>88309</v>
      </c>
      <c r="CS533" s="21">
        <f t="shared" ref="CS533" si="6476">SUM(CP533:CQ533)</f>
        <v>20335</v>
      </c>
    </row>
    <row r="534" spans="1:97" x14ac:dyDescent="0.35">
      <c r="A534" s="14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1">
        <v>517544</v>
      </c>
    </row>
    <row r="535" spans="1:97" x14ac:dyDescent="0.35">
      <c r="A535" s="14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1">
        <v>519922</v>
      </c>
    </row>
    <row r="536" spans="1:97" x14ac:dyDescent="0.35">
      <c r="A536" s="14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4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1">
        <v>6623176</v>
      </c>
      <c r="BO537" s="21">
        <v>522421</v>
      </c>
      <c r="BP537" s="21">
        <v>1715262</v>
      </c>
      <c r="BQ537" s="21">
        <v>388366</v>
      </c>
      <c r="BR537" s="21">
        <v>387534</v>
      </c>
      <c r="BS537" s="21">
        <v>95875</v>
      </c>
      <c r="BT537" s="21">
        <f>SUM(BP537:BQ537)</f>
        <v>2103628</v>
      </c>
      <c r="BU537" s="21">
        <f t="shared" ref="BU537" si="6488">SUM(BR537:BS537)</f>
        <v>483409</v>
      </c>
      <c r="BV537" s="21">
        <v>57049</v>
      </c>
      <c r="BW537" s="21">
        <v>3777</v>
      </c>
      <c r="BX537" s="21">
        <v>11014</v>
      </c>
      <c r="BY537" s="21">
        <v>4234</v>
      </c>
      <c r="BZ537" s="21">
        <v>2710</v>
      </c>
      <c r="CA537" s="21">
        <v>900</v>
      </c>
      <c r="CB537" s="21">
        <f>SUM(BX537:BY537)</f>
        <v>15248</v>
      </c>
      <c r="CC537" s="21">
        <f t="shared" ref="CC537" si="6489">SUM(BZ537:CA537)</f>
        <v>3610</v>
      </c>
      <c r="CD537" s="21">
        <v>39078</v>
      </c>
      <c r="CE537" s="21">
        <v>2221</v>
      </c>
      <c r="CF537" s="21">
        <v>6345</v>
      </c>
      <c r="CG537" s="21">
        <v>2398</v>
      </c>
      <c r="CH537" s="21">
        <v>1447</v>
      </c>
      <c r="CI537" s="21">
        <v>664</v>
      </c>
      <c r="CJ537" s="21">
        <f>SUM(CF537:CG537)</f>
        <v>8743</v>
      </c>
      <c r="CK537" s="21">
        <f t="shared" ref="CK537" si="6490">SUM(CH537:CI537)</f>
        <v>2111</v>
      </c>
      <c r="CL537" s="21">
        <v>29519</v>
      </c>
      <c r="CM537" s="21">
        <v>22403</v>
      </c>
      <c r="CN537" s="21">
        <v>82472</v>
      </c>
      <c r="CO537" s="21">
        <v>6500</v>
      </c>
      <c r="CP537" s="21">
        <v>19445</v>
      </c>
      <c r="CQ537" s="21">
        <v>1029</v>
      </c>
      <c r="CR537" s="21">
        <f>SUM(CN537:CO537)</f>
        <v>88972</v>
      </c>
      <c r="CS537" s="21">
        <f>SUM(CP537:CQ537)</f>
        <v>20474</v>
      </c>
    </row>
    <row r="538" spans="1:97" x14ac:dyDescent="0.35">
      <c r="A538" s="14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1">
        <v>528097</v>
      </c>
    </row>
    <row r="539" spans="1:97" x14ac:dyDescent="0.35">
      <c r="A539" s="14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4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1">
        <v>6721509</v>
      </c>
      <c r="BO540" s="21">
        <v>530607</v>
      </c>
      <c r="BP540" s="21">
        <v>1725721</v>
      </c>
      <c r="BQ540" s="21">
        <v>396512</v>
      </c>
      <c r="BR540" s="21">
        <v>392492</v>
      </c>
      <c r="BS540" s="21">
        <v>98560</v>
      </c>
      <c r="BT540" s="21">
        <f>SUM(BP540:BQ540)</f>
        <v>2122233</v>
      </c>
      <c r="BU540" s="21">
        <f t="shared" ref="BU540" si="6502">SUM(BR540:BS540)</f>
        <v>491052</v>
      </c>
      <c r="BV540" s="21">
        <v>58093</v>
      </c>
      <c r="BW540" s="21">
        <v>3838</v>
      </c>
      <c r="BX540" s="21">
        <v>11074</v>
      </c>
      <c r="BY540" s="21">
        <v>4305</v>
      </c>
      <c r="BZ540" s="21">
        <v>2734</v>
      </c>
      <c r="CA540" s="21">
        <v>927</v>
      </c>
      <c r="CB540" s="21">
        <f>SUM(BX540:BY540)</f>
        <v>15379</v>
      </c>
      <c r="CC540" s="21">
        <f t="shared" ref="CC540" si="6503">SUM(BZ540:CA540)</f>
        <v>3661</v>
      </c>
      <c r="CD540" s="21">
        <v>39648</v>
      </c>
      <c r="CE540" s="21">
        <v>2268</v>
      </c>
      <c r="CF540" s="21">
        <v>6386</v>
      </c>
      <c r="CG540" s="21">
        <v>2457</v>
      </c>
      <c r="CH540" s="21">
        <v>1463</v>
      </c>
      <c r="CI540" s="21">
        <v>689</v>
      </c>
      <c r="CJ540" s="21">
        <f>SUM(CF540:CG540)</f>
        <v>8843</v>
      </c>
      <c r="CK540" s="21">
        <f t="shared" ref="CK540" si="6504">SUM(CH540:CI540)</f>
        <v>2152</v>
      </c>
      <c r="CL540" s="21">
        <v>301533</v>
      </c>
      <c r="CM540" s="21">
        <v>22958</v>
      </c>
      <c r="CN540" s="21">
        <v>82112</v>
      </c>
      <c r="CO540" s="21">
        <v>8190</v>
      </c>
      <c r="CP540" s="21">
        <v>19604</v>
      </c>
      <c r="CQ540" s="21">
        <v>1374</v>
      </c>
      <c r="CR540" s="21">
        <f>SUM(CN540:CO540)</f>
        <v>90302</v>
      </c>
      <c r="CS540" s="21">
        <f>SUM(CP540:CQ540)</f>
        <v>20978</v>
      </c>
    </row>
    <row r="541" spans="1:97" x14ac:dyDescent="0.35">
      <c r="A541" s="14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1">
        <v>533872</v>
      </c>
    </row>
    <row r="542" spans="1:97" x14ac:dyDescent="0.35">
      <c r="A542" s="14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1">
        <v>537199</v>
      </c>
    </row>
    <row r="543" spans="1:97" x14ac:dyDescent="0.35">
      <c r="A543" s="14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4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1">
        <v>6814148</v>
      </c>
      <c r="BO544" s="21">
        <v>539409</v>
      </c>
      <c r="BP544" s="21">
        <v>1737725</v>
      </c>
      <c r="BQ544" s="21">
        <v>402150</v>
      </c>
      <c r="BR544" s="21">
        <v>398283</v>
      </c>
      <c r="BS544" s="21">
        <v>100996</v>
      </c>
      <c r="BT544" s="21">
        <f>IF(SUM(BP544:BQ544)=0,"",SUM(BP544:BQ544))</f>
        <v>2139875</v>
      </c>
      <c r="BU544" s="21">
        <f>IF(SUM(BR544:BS544)=0,"",SUM(BR544:BS544))</f>
        <v>499279</v>
      </c>
      <c r="BV544" s="21">
        <v>59003</v>
      </c>
      <c r="BW544" s="21">
        <v>3911</v>
      </c>
      <c r="BX544" s="21">
        <v>11156</v>
      </c>
      <c r="BY544" s="21">
        <v>4352</v>
      </c>
      <c r="BZ544" s="21">
        <v>2785</v>
      </c>
      <c r="CA544" s="21">
        <v>949</v>
      </c>
      <c r="CB544" s="21">
        <f>IF(SUM(BX544:BY544)=0,"",SUM(BX544:BY544))</f>
        <v>15508</v>
      </c>
      <c r="CC544" s="21">
        <f>IF(SUM(BZ544:CA544)=0,"",SUM(BZ544:CA544))</f>
        <v>3734</v>
      </c>
      <c r="CD544" s="21">
        <v>40330</v>
      </c>
      <c r="CE544" s="21">
        <v>2311</v>
      </c>
      <c r="CF544" s="21">
        <v>6368</v>
      </c>
      <c r="CG544" s="21">
        <v>2556</v>
      </c>
      <c r="CH544" s="21">
        <v>1481</v>
      </c>
      <c r="CI544" s="21">
        <v>713</v>
      </c>
      <c r="CJ544" s="21">
        <f>IF(SUM(CF544:CG544)=0,"",SUM(CF544:CG544))</f>
        <v>8924</v>
      </c>
      <c r="CK544" s="21">
        <f>IF(SUM(CH544:CI544)=0,"",SUM(CH544:CI544))</f>
        <v>2194</v>
      </c>
      <c r="CL544" s="21">
        <v>304625</v>
      </c>
      <c r="CM544" s="21">
        <v>23264</v>
      </c>
      <c r="CN544" s="21">
        <v>82545</v>
      </c>
      <c r="CO544" s="21">
        <v>19836</v>
      </c>
      <c r="CP544" s="21">
        <v>19836</v>
      </c>
      <c r="CQ544" s="21">
        <v>1441</v>
      </c>
      <c r="CR544" s="21">
        <f>IF(SUM(CN544:CO544)=0,"",SUM(CN544:CO544))</f>
        <v>102381</v>
      </c>
      <c r="CS544" s="21">
        <f>IF(SUM(CP544:CQ544)=0,"",SUM(CP544:CQ544))</f>
        <v>21277</v>
      </c>
    </row>
    <row r="545" spans="1:97" x14ac:dyDescent="0.35">
      <c r="A545" s="14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1">
        <v>542792</v>
      </c>
      <c r="BT545" s="21" t="str">
        <f t="shared" ref="BT545:BT548" si="6516">IF(SUM(BP545:BQ545)=0,"",SUM(BP545:BQ545))</f>
        <v/>
      </c>
      <c r="BU545" s="21" t="str">
        <f t="shared" ref="BU545:BU548" si="6517">IF(SUM(BR545:BS545)=0,"",SUM(BR545:BS545))</f>
        <v/>
      </c>
      <c r="CB545" s="21" t="str">
        <f t="shared" ref="CB545:CB548" si="6518">IF(SUM(BX545:BY545)=0,"",SUM(BX545:BY545))</f>
        <v/>
      </c>
      <c r="CC545" s="21" t="str">
        <f t="shared" ref="CC545:CC548" si="6519">IF(SUM(BZ545:CA545)=0,"",SUM(BZ545:CA545))</f>
        <v/>
      </c>
      <c r="CJ545" s="21" t="str">
        <f t="shared" ref="CJ545:CJ548" si="6520">IF(SUM(CF545:CG545)=0,"",SUM(CF545:CG545))</f>
        <v/>
      </c>
      <c r="CK545" s="21" t="str">
        <f t="shared" ref="CK545:CK548" si="6521">IF(SUM(CH545:CI545)=0,"",SUM(CH545:CI545))</f>
        <v/>
      </c>
      <c r="CR545" s="21" t="str">
        <f t="shared" ref="CR545:CR548" si="6522">IF(SUM(CN545:CO545)=0,"",SUM(CN545:CO545))</f>
        <v/>
      </c>
      <c r="CS545" s="21" t="str">
        <f t="shared" ref="CS545:CS548" si="6523">IF(SUM(CP545:CQ545)=0,"",SUM(CP545:CQ545))</f>
        <v/>
      </c>
    </row>
    <row r="546" spans="1:97" x14ac:dyDescent="0.35">
      <c r="A546" s="14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1">
        <v>546586</v>
      </c>
      <c r="BT546" s="21" t="str">
        <f t="shared" si="6516"/>
        <v/>
      </c>
      <c r="BU546" s="21" t="str">
        <f t="shared" si="6517"/>
        <v/>
      </c>
      <c r="CB546" s="21" t="str">
        <f t="shared" si="6518"/>
        <v/>
      </c>
      <c r="CC546" s="21" t="str">
        <f t="shared" si="6519"/>
        <v/>
      </c>
      <c r="CJ546" s="21" t="str">
        <f t="shared" si="6520"/>
        <v/>
      </c>
      <c r="CK546" s="21" t="str">
        <f t="shared" si="6521"/>
        <v/>
      </c>
      <c r="CR546" s="21" t="str">
        <f t="shared" si="6522"/>
        <v/>
      </c>
      <c r="CS546" s="21" t="str">
        <f t="shared" si="6523"/>
        <v/>
      </c>
    </row>
    <row r="547" spans="1:97" x14ac:dyDescent="0.35">
      <c r="A547" s="14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4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1">
        <v>6915915</v>
      </c>
      <c r="BO548" s="21">
        <v>549236</v>
      </c>
      <c r="BP548" s="21">
        <v>1751420</v>
      </c>
      <c r="BQ548" s="21">
        <v>408253</v>
      </c>
      <c r="BR548" s="21">
        <v>404827</v>
      </c>
      <c r="BS548" s="21">
        <v>103686</v>
      </c>
      <c r="BT548" s="21">
        <f t="shared" si="6516"/>
        <v>2159673</v>
      </c>
      <c r="BU548" s="21">
        <f t="shared" si="6517"/>
        <v>508513</v>
      </c>
      <c r="BV548" s="21">
        <v>60144</v>
      </c>
      <c r="BW548" s="21">
        <v>4033</v>
      </c>
      <c r="BX548" s="21">
        <v>11242</v>
      </c>
      <c r="BY548" s="21">
        <v>4426</v>
      </c>
      <c r="BZ548" s="21">
        <v>2857</v>
      </c>
      <c r="CA548" s="21">
        <v>993</v>
      </c>
      <c r="CB548" s="21">
        <f t="shared" si="6518"/>
        <v>15668</v>
      </c>
      <c r="CC548" s="21">
        <f t="shared" si="6519"/>
        <v>3850</v>
      </c>
      <c r="CD548" s="21">
        <v>41231</v>
      </c>
      <c r="CE548" s="21">
        <v>2390</v>
      </c>
      <c r="CF548" s="21">
        <v>6453</v>
      </c>
      <c r="CG548" s="21">
        <v>2590</v>
      </c>
      <c r="CH548" s="21">
        <v>1528</v>
      </c>
      <c r="CI548" s="21">
        <v>739</v>
      </c>
      <c r="CJ548" s="21">
        <f t="shared" si="6520"/>
        <v>9043</v>
      </c>
      <c r="CK548" s="21">
        <f t="shared" si="6521"/>
        <v>2267</v>
      </c>
      <c r="CL548" s="21">
        <v>308234</v>
      </c>
      <c r="CM548" s="21">
        <v>23631</v>
      </c>
      <c r="CN548" s="21">
        <v>83038</v>
      </c>
      <c r="CO548" s="21">
        <v>8723</v>
      </c>
      <c r="CP548" s="21">
        <v>20092</v>
      </c>
      <c r="CQ548" s="21">
        <v>1530</v>
      </c>
      <c r="CR548" s="21">
        <f t="shared" si="6522"/>
        <v>91761</v>
      </c>
      <c r="CS548" s="21">
        <f t="shared" si="6523"/>
        <v>21622</v>
      </c>
    </row>
    <row r="549" spans="1:97" x14ac:dyDescent="0.35">
      <c r="A549" s="14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1">
        <v>553313</v>
      </c>
      <c r="BT549" s="21" t="str">
        <f t="shared" ref="BT549:BT552" si="6537">IF(SUM(BP549:BQ549)=0,"",SUM(BP549:BQ549))</f>
        <v/>
      </c>
      <c r="BU549" s="21" t="str">
        <f t="shared" ref="BU549:BU552" si="6538">IF(SUM(BR549:BS549)=0,"",SUM(BR549:BS549))</f>
        <v/>
      </c>
      <c r="CB549" s="21" t="str">
        <f t="shared" ref="CB549:CB552" si="6539">IF(SUM(BX549:BY549)=0,"",SUM(BX549:BY549))</f>
        <v/>
      </c>
      <c r="CC549" s="21" t="str">
        <f t="shared" ref="CC549:CC552" si="6540">IF(SUM(BZ549:CA549)=0,"",SUM(BZ549:CA549))</f>
        <v/>
      </c>
      <c r="CJ549" s="21" t="str">
        <f t="shared" ref="CJ549:CJ552" si="6541">IF(SUM(CF549:CG549)=0,"",SUM(CF549:CG549))</f>
        <v/>
      </c>
      <c r="CK549" s="21" t="str">
        <f t="shared" ref="CK549:CK552" si="6542">IF(SUM(CH549:CI549)=0,"",SUM(CH549:CI549))</f>
        <v/>
      </c>
      <c r="CR549" s="21" t="str">
        <f t="shared" ref="CR549:CR552" si="6543">IF(SUM(CN549:CO549)=0,"",SUM(CN549:CO549))</f>
        <v/>
      </c>
      <c r="CS549" s="21" t="str">
        <f t="shared" ref="CS549:CS552" si="6544">IF(SUM(CP549:CQ549)=0,"",SUM(CP549:CQ549))</f>
        <v/>
      </c>
    </row>
    <row r="550" spans="1:97" x14ac:dyDescent="0.35">
      <c r="A550" s="14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1">
        <v>557881</v>
      </c>
      <c r="BT550" s="21" t="str">
        <f t="shared" si="6537"/>
        <v/>
      </c>
      <c r="BU550" s="21" t="str">
        <f t="shared" si="6538"/>
        <v/>
      </c>
      <c r="CB550" s="21" t="str">
        <f t="shared" si="6539"/>
        <v/>
      </c>
      <c r="CC550" s="21" t="str">
        <f t="shared" si="6540"/>
        <v/>
      </c>
      <c r="CJ550" s="21" t="str">
        <f t="shared" si="6541"/>
        <v/>
      </c>
      <c r="CK550" s="21" t="str">
        <f t="shared" si="6542"/>
        <v/>
      </c>
      <c r="CR550" s="21" t="str">
        <f t="shared" si="6543"/>
        <v/>
      </c>
      <c r="CS550" s="21" t="str">
        <f t="shared" si="6544"/>
        <v/>
      </c>
    </row>
    <row r="551" spans="1:97" x14ac:dyDescent="0.35">
      <c r="A551" s="14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1" t="str">
        <f t="shared" si="6537"/>
        <v/>
      </c>
      <c r="BU551" s="21" t="str">
        <f t="shared" si="6538"/>
        <v/>
      </c>
      <c r="CB551" s="21" t="str">
        <f t="shared" si="6539"/>
        <v/>
      </c>
      <c r="CC551" s="21" t="str">
        <f t="shared" si="6540"/>
        <v/>
      </c>
      <c r="CJ551" s="21" t="str">
        <f t="shared" si="6541"/>
        <v/>
      </c>
      <c r="CK551" s="21" t="str">
        <f t="shared" si="6542"/>
        <v/>
      </c>
      <c r="CR551" s="21" t="str">
        <f t="shared" si="6543"/>
        <v/>
      </c>
      <c r="CS551" s="21" t="str">
        <f t="shared" si="6544"/>
        <v/>
      </c>
    </row>
    <row r="552" spans="1:97" x14ac:dyDescent="0.35">
      <c r="A552" s="14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1">
        <v>7021770</v>
      </c>
      <c r="BO552" s="21">
        <v>560480</v>
      </c>
      <c r="BP552" s="21">
        <v>1766164</v>
      </c>
      <c r="BQ552" s="21">
        <v>414644</v>
      </c>
      <c r="BR552" s="21">
        <v>412441</v>
      </c>
      <c r="BS552" s="21">
        <v>106418</v>
      </c>
      <c r="BT552" s="21">
        <f t="shared" si="6537"/>
        <v>2180808</v>
      </c>
      <c r="BU552" s="21">
        <f t="shared" si="6538"/>
        <v>518859</v>
      </c>
      <c r="BV552" s="21">
        <v>61286</v>
      </c>
      <c r="BW552" s="21">
        <v>4135</v>
      </c>
      <c r="BX552" s="21">
        <v>11345</v>
      </c>
      <c r="BY552" s="21">
        <v>4508</v>
      </c>
      <c r="BZ552" s="21">
        <v>2926</v>
      </c>
      <c r="CA552" s="21">
        <v>1027</v>
      </c>
      <c r="CB552" s="21">
        <f t="shared" si="6539"/>
        <v>15853</v>
      </c>
      <c r="CC552" s="21">
        <f t="shared" si="6540"/>
        <v>3953</v>
      </c>
      <c r="CD552" s="21">
        <v>42187</v>
      </c>
      <c r="CE552" s="21">
        <v>2447</v>
      </c>
      <c r="CF552" s="21">
        <v>6516</v>
      </c>
      <c r="CG552" s="21">
        <v>2633</v>
      </c>
      <c r="CH552" s="21">
        <v>1559</v>
      </c>
      <c r="CI552" s="21">
        <v>768</v>
      </c>
      <c r="CJ552" s="21">
        <f t="shared" si="6541"/>
        <v>9149</v>
      </c>
      <c r="CK552" s="21">
        <f t="shared" si="6542"/>
        <v>2327</v>
      </c>
      <c r="CL552" s="21">
        <v>312063</v>
      </c>
      <c r="CM552" s="21">
        <v>24022</v>
      </c>
      <c r="CN552" s="21">
        <v>83640</v>
      </c>
      <c r="CO552" s="21">
        <v>8934</v>
      </c>
      <c r="CP552" s="21">
        <v>20377</v>
      </c>
      <c r="CQ552" s="21">
        <v>1597</v>
      </c>
      <c r="CR552" s="21">
        <f t="shared" si="6543"/>
        <v>92574</v>
      </c>
      <c r="CS552" s="21">
        <f t="shared" si="6544"/>
        <v>21974</v>
      </c>
    </row>
    <row r="553" spans="1:97" x14ac:dyDescent="0.35">
      <c r="A553" s="14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1">
        <v>564379</v>
      </c>
      <c r="BT553" s="21" t="str">
        <f t="shared" ref="BT553:BT556" si="6549">IF(SUM(BP553:BQ553)=0,"",SUM(BP553:BQ553))</f>
        <v/>
      </c>
      <c r="BU553" s="21" t="str">
        <f t="shared" ref="BU553:BU556" si="6550">IF(SUM(BR553:BS553)=0,"",SUM(BR553:BS553))</f>
        <v/>
      </c>
      <c r="CB553" s="21" t="str">
        <f t="shared" ref="CB553:CB556" si="6551">IF(SUM(BX553:BY553)=0,"",SUM(BX553:BY553))</f>
        <v/>
      </c>
      <c r="CC553" s="21" t="str">
        <f t="shared" ref="CC553:CC556" si="6552">IF(SUM(BZ553:CA553)=0,"",SUM(BZ553:CA553))</f>
        <v/>
      </c>
      <c r="CJ553" s="21" t="str">
        <f t="shared" ref="CJ553:CJ556" si="6553">IF(SUM(CF553:CG553)=0,"",SUM(CF553:CG553))</f>
        <v/>
      </c>
      <c r="CK553" s="21" t="str">
        <f t="shared" ref="CK553:CK556" si="6554">IF(SUM(CH553:CI553)=0,"",SUM(CH553:CI553))</f>
        <v/>
      </c>
      <c r="CR553" s="21" t="str">
        <f t="shared" ref="CR553:CR556" si="6555">IF(SUM(CN553:CO553)=0,"",SUM(CN553:CO553))</f>
        <v/>
      </c>
      <c r="CS553" s="21" t="str">
        <f t="shared" ref="CS553:CS556" si="6556">IF(SUM(CP553:CQ553)=0,"",SUM(CP553:CQ553))</f>
        <v/>
      </c>
    </row>
    <row r="554" spans="1:97" x14ac:dyDescent="0.35">
      <c r="A554" s="14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1">
        <v>567074</v>
      </c>
      <c r="BT554" s="21" t="str">
        <f t="shared" si="6549"/>
        <v/>
      </c>
      <c r="BU554" s="21" t="str">
        <f t="shared" si="6550"/>
        <v/>
      </c>
      <c r="CB554" s="21" t="str">
        <f t="shared" si="6551"/>
        <v/>
      </c>
      <c r="CC554" s="21" t="str">
        <f t="shared" si="6552"/>
        <v/>
      </c>
      <c r="CJ554" s="21" t="str">
        <f t="shared" si="6553"/>
        <v/>
      </c>
      <c r="CK554" s="21" t="str">
        <f t="shared" si="6554"/>
        <v/>
      </c>
      <c r="CR554" s="21" t="str">
        <f t="shared" si="6555"/>
        <v/>
      </c>
      <c r="CS554" s="21" t="str">
        <f t="shared" si="6556"/>
        <v/>
      </c>
    </row>
    <row r="555" spans="1:97" x14ac:dyDescent="0.35">
      <c r="A555" s="14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1" t="str">
        <f t="shared" si="6549"/>
        <v/>
      </c>
      <c r="BU555" s="21" t="str">
        <f t="shared" si="6550"/>
        <v/>
      </c>
      <c r="CB555" s="21" t="str">
        <f t="shared" si="6551"/>
        <v/>
      </c>
      <c r="CC555" s="21" t="str">
        <f t="shared" si="6552"/>
        <v/>
      </c>
      <c r="CJ555" s="21" t="str">
        <f t="shared" si="6553"/>
        <v/>
      </c>
      <c r="CK555" s="21" t="str">
        <f t="shared" si="6554"/>
        <v/>
      </c>
      <c r="CR555" s="21" t="str">
        <f t="shared" si="6555"/>
        <v/>
      </c>
      <c r="CS555" s="21" t="str">
        <f t="shared" si="6556"/>
        <v/>
      </c>
    </row>
    <row r="556" spans="1:97" x14ac:dyDescent="0.35">
      <c r="A556" s="14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1">
        <v>7110579</v>
      </c>
      <c r="BO556" s="21">
        <v>570581</v>
      </c>
      <c r="BP556" s="21">
        <v>1776863</v>
      </c>
      <c r="BQ556" s="21">
        <v>420624</v>
      </c>
      <c r="BR556" s="21">
        <v>418977</v>
      </c>
      <c r="BS556" s="21">
        <v>109244</v>
      </c>
      <c r="BT556" s="21">
        <f t="shared" si="6549"/>
        <v>2197487</v>
      </c>
      <c r="BU556" s="21">
        <f t="shared" si="6550"/>
        <v>528221</v>
      </c>
      <c r="BV556" s="21">
        <v>62345</v>
      </c>
      <c r="BW556" s="21">
        <v>4235</v>
      </c>
      <c r="BX556" s="21">
        <v>11439</v>
      </c>
      <c r="BY556" s="21">
        <v>4554</v>
      </c>
      <c r="BZ556" s="21">
        <v>2981</v>
      </c>
      <c r="CA556" s="21">
        <v>1057</v>
      </c>
      <c r="CB556" s="21">
        <f t="shared" si="6551"/>
        <v>15993</v>
      </c>
      <c r="CC556" s="21">
        <f t="shared" si="6552"/>
        <v>4038</v>
      </c>
      <c r="CD556" s="21">
        <v>42878</v>
      </c>
      <c r="CE556" s="21">
        <v>2503</v>
      </c>
      <c r="CF556" s="21">
        <v>6534</v>
      </c>
      <c r="CG556" s="21">
        <v>2700</v>
      </c>
      <c r="CH556" s="21">
        <v>1573</v>
      </c>
      <c r="CI556" s="21">
        <v>800</v>
      </c>
      <c r="CJ556" s="21">
        <f t="shared" si="6553"/>
        <v>9234</v>
      </c>
      <c r="CK556" s="21">
        <f t="shared" si="6554"/>
        <v>2373</v>
      </c>
      <c r="CL556" s="21">
        <v>315680</v>
      </c>
      <c r="CM556" s="21">
        <v>24422</v>
      </c>
      <c r="CN556" s="21">
        <v>84011</v>
      </c>
      <c r="CO556" s="21">
        <v>9189</v>
      </c>
      <c r="CP556" s="21">
        <v>20648</v>
      </c>
      <c r="CQ556" s="21">
        <v>1686</v>
      </c>
      <c r="CR556" s="21">
        <f t="shared" si="6555"/>
        <v>93200</v>
      </c>
      <c r="CS556" s="21">
        <f t="shared" si="6556"/>
        <v>22334</v>
      </c>
    </row>
    <row r="557" spans="1:97" x14ac:dyDescent="0.35">
      <c r="A557" s="14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1">
        <v>575763</v>
      </c>
      <c r="BT557" s="21" t="str">
        <f t="shared" ref="BT557:BT560" si="6577">IF(SUM(BP557:BQ557)=0,"",SUM(BP557:BQ557))</f>
        <v/>
      </c>
      <c r="BU557" s="21" t="str">
        <f t="shared" ref="BU557:BU560" si="6578">IF(SUM(BR557:BS557)=0,"",SUM(BR557:BS557))</f>
        <v/>
      </c>
      <c r="CB557" s="21" t="str">
        <f t="shared" ref="CB557:CB560" si="6579">IF(SUM(BX557:BY557)=0,"",SUM(BX557:BY557))</f>
        <v/>
      </c>
      <c r="CC557" s="21" t="str">
        <f t="shared" ref="CC557:CC560" si="6580">IF(SUM(BZ557:CA557)=0,"",SUM(BZ557:CA557))</f>
        <v/>
      </c>
      <c r="CJ557" s="21" t="str">
        <f t="shared" ref="CJ557:CJ560" si="6581">IF(SUM(CF557:CG557)=0,"",SUM(CF557:CG557))</f>
        <v/>
      </c>
      <c r="CK557" s="21" t="str">
        <f t="shared" ref="CK557:CK560" si="6582">IF(SUM(CH557:CI557)=0,"",SUM(CH557:CI557))</f>
        <v/>
      </c>
      <c r="CR557" s="21" t="str">
        <f t="shared" ref="CR557:CR560" si="6583">IF(SUM(CN557:CO557)=0,"",SUM(CN557:CO557))</f>
        <v/>
      </c>
      <c r="CS557" s="21" t="str">
        <f t="shared" ref="CS557:CS560" si="6584">IF(SUM(CP557:CQ557)=0,"",SUM(CP557:CQ557))</f>
        <v/>
      </c>
    </row>
    <row r="558" spans="1:97" x14ac:dyDescent="0.35">
      <c r="A558" s="14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1">
        <v>581173</v>
      </c>
      <c r="BT558" s="21" t="str">
        <f t="shared" si="6577"/>
        <v/>
      </c>
      <c r="BU558" s="21" t="str">
        <f t="shared" si="6578"/>
        <v/>
      </c>
      <c r="CB558" s="21" t="str">
        <f t="shared" si="6579"/>
        <v/>
      </c>
      <c r="CC558" s="21" t="str">
        <f t="shared" si="6580"/>
        <v/>
      </c>
      <c r="CJ558" s="21" t="str">
        <f t="shared" si="6581"/>
        <v/>
      </c>
      <c r="CK558" s="21" t="str">
        <f t="shared" si="6582"/>
        <v/>
      </c>
      <c r="CR558" s="21" t="str">
        <f t="shared" si="6583"/>
        <v/>
      </c>
      <c r="CS558" s="21" t="str">
        <f t="shared" si="6584"/>
        <v/>
      </c>
    </row>
    <row r="559" spans="1:97" x14ac:dyDescent="0.35">
      <c r="A559" s="14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4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1">
        <v>7227152</v>
      </c>
      <c r="BO560" s="21">
        <v>584387</v>
      </c>
      <c r="BP560" s="21">
        <v>1790502</v>
      </c>
      <c r="BQ560" s="21">
        <v>428972</v>
      </c>
      <c r="BR560" s="21">
        <v>428077</v>
      </c>
      <c r="BS560" s="21">
        <v>112956</v>
      </c>
      <c r="BT560" s="21">
        <f t="shared" si="6577"/>
        <v>2219474</v>
      </c>
      <c r="BU560" s="21">
        <f t="shared" si="6578"/>
        <v>541033</v>
      </c>
      <c r="BV560" s="21">
        <v>63335</v>
      </c>
      <c r="BW560" s="21">
        <v>4323</v>
      </c>
      <c r="BX560" s="21">
        <v>11507</v>
      </c>
      <c r="BY560" s="21">
        <v>4589</v>
      </c>
      <c r="BZ560" s="21">
        <v>3024</v>
      </c>
      <c r="CA560" s="21">
        <v>1084</v>
      </c>
      <c r="CB560" s="21">
        <f t="shared" si="6579"/>
        <v>16096</v>
      </c>
      <c r="CC560" s="21">
        <f t="shared" si="6580"/>
        <v>4108</v>
      </c>
      <c r="CD560" s="21">
        <v>43648</v>
      </c>
      <c r="CE560" s="21">
        <v>2567</v>
      </c>
      <c r="CF560" s="21">
        <v>6589</v>
      </c>
      <c r="CG560" s="21">
        <v>2731</v>
      </c>
      <c r="CH560" s="21">
        <v>1608</v>
      </c>
      <c r="CI560" s="21">
        <v>827</v>
      </c>
      <c r="CJ560" s="21">
        <f t="shared" si="6581"/>
        <v>9320</v>
      </c>
      <c r="CK560" s="21">
        <f t="shared" si="6582"/>
        <v>2435</v>
      </c>
      <c r="CL560" s="21">
        <v>320371</v>
      </c>
      <c r="CM560" s="21">
        <v>25012</v>
      </c>
      <c r="CN560" s="21">
        <v>84547</v>
      </c>
      <c r="CO560" s="21">
        <v>9499</v>
      </c>
      <c r="CP560" s="21">
        <v>21073</v>
      </c>
      <c r="CQ560" s="21">
        <v>1804</v>
      </c>
      <c r="CR560" s="21">
        <f t="shared" si="6583"/>
        <v>94046</v>
      </c>
      <c r="CS560" s="21">
        <f t="shared" si="6584"/>
        <v>22877</v>
      </c>
    </row>
    <row r="561" spans="1:97" x14ac:dyDescent="0.35">
      <c r="A561" s="14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4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1">
        <v>7274709</v>
      </c>
      <c r="BO562" s="21">
        <v>589445</v>
      </c>
      <c r="BP562" s="21">
        <v>1796176</v>
      </c>
      <c r="BQ562" s="21">
        <v>432010</v>
      </c>
      <c r="BR562" s="21">
        <v>431432</v>
      </c>
      <c r="BS562" s="21">
        <v>114372</v>
      </c>
      <c r="BT562" s="21">
        <f t="shared" ref="BT562" si="6598">IF(SUM(BP562:BQ562)=0,"",SUM(BP562:BQ562))</f>
        <v>2228186</v>
      </c>
      <c r="BU562" s="21">
        <f t="shared" ref="BU562" si="6599">IF(SUM(BR562:BS562)=0,"",SUM(BR562:BS562))</f>
        <v>545804</v>
      </c>
      <c r="BV562" s="21">
        <v>63897</v>
      </c>
      <c r="BW562" s="21">
        <v>4347</v>
      </c>
      <c r="BX562" s="21">
        <v>11548</v>
      </c>
      <c r="BY562" s="21">
        <v>4622</v>
      </c>
      <c r="BZ562" s="21">
        <v>3048</v>
      </c>
      <c r="CA562" s="21">
        <v>1096</v>
      </c>
      <c r="CB562" s="21">
        <f t="shared" ref="CB562" si="6600">IF(SUM(BX562:BY562)=0,"",SUM(BX562:BY562))</f>
        <v>16170</v>
      </c>
      <c r="CC562" s="21">
        <f t="shared" ref="CC562" si="6601">IF(SUM(BZ562:CA562)=0,"",SUM(BZ562:CA562))</f>
        <v>4144</v>
      </c>
      <c r="CD562" s="21">
        <v>44008</v>
      </c>
      <c r="CE562" s="21">
        <v>2603</v>
      </c>
      <c r="CF562" s="21">
        <v>6584</v>
      </c>
      <c r="CG562" s="21">
        <v>2771</v>
      </c>
      <c r="CH562" s="21">
        <v>1625</v>
      </c>
      <c r="CI562" s="21">
        <v>836</v>
      </c>
      <c r="CJ562" s="21">
        <f t="shared" ref="CJ562" si="6602">IF(SUM(CF562:CG562)=0,"",SUM(CF562:CG562))</f>
        <v>9355</v>
      </c>
      <c r="CK562" s="21">
        <f t="shared" ref="CK562" si="6603">IF(SUM(CH562:CI562)=0,"",SUM(CH562:CI562))</f>
        <v>2461</v>
      </c>
      <c r="CL562" s="21">
        <v>322177</v>
      </c>
      <c r="CM562" s="21">
        <v>25229</v>
      </c>
      <c r="CN562" s="21">
        <v>84752</v>
      </c>
      <c r="CO562" s="21">
        <v>9656</v>
      </c>
      <c r="CP562" s="21">
        <v>21230</v>
      </c>
      <c r="CQ562" s="21">
        <v>1850</v>
      </c>
      <c r="CR562" s="21">
        <f t="shared" ref="CR562" si="6604">IF(SUM(CN562:CO562)=0,"",SUM(CN562:CO562))</f>
        <v>94408</v>
      </c>
      <c r="CS562" s="21">
        <f t="shared" ref="CS562" si="6605">IF(SUM(CP562:CQ562)=0,"",SUM(CP562:CQ562))</f>
        <v>23080</v>
      </c>
    </row>
    <row r="563" spans="1:97" x14ac:dyDescent="0.35">
      <c r="A563" s="14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1">
        <v>593508</v>
      </c>
      <c r="BT563" s="21" t="str">
        <f t="shared" ref="BT563:BT565" si="6618">IF(SUM(BP563:BQ563)=0,"",SUM(BP563:BQ563))</f>
        <v/>
      </c>
      <c r="BU563" s="21" t="str">
        <f t="shared" ref="BU563:BU565" si="6619">IF(SUM(BR563:BS563)=0,"",SUM(BR563:BS563))</f>
        <v/>
      </c>
      <c r="CB563" s="21" t="str">
        <f t="shared" ref="CB563:CB565" si="6620">IF(SUM(BX563:BY563)=0,"",SUM(BX563:BY563))</f>
        <v/>
      </c>
      <c r="CC563" s="21" t="str">
        <f t="shared" ref="CC563:CC565" si="6621">IF(SUM(BZ563:CA563)=0,"",SUM(BZ563:CA563))</f>
        <v/>
      </c>
      <c r="CJ563" s="21" t="str">
        <f t="shared" ref="CJ563:CJ565" si="6622">IF(SUM(CF563:CG563)=0,"",SUM(CF563:CG563))</f>
        <v/>
      </c>
      <c r="CK563" s="21" t="str">
        <f t="shared" ref="CK563:CK565" si="6623">IF(SUM(CH563:CI563)=0,"",SUM(CH563:CI563))</f>
        <v/>
      </c>
      <c r="CR563" s="21" t="str">
        <f t="shared" ref="CR563:CR565" si="6624">IF(SUM(CN563:CO563)=0,"",SUM(CN563:CO563))</f>
        <v/>
      </c>
      <c r="CS563" s="21" t="str">
        <f t="shared" ref="CS563:CS565" si="6625">IF(SUM(CP563:CQ563)=0,"",SUM(CP563:CQ563))</f>
        <v/>
      </c>
    </row>
    <row r="564" spans="1:97" x14ac:dyDescent="0.35">
      <c r="A564" s="14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1" t="str">
        <f t="shared" si="6618"/>
        <v/>
      </c>
      <c r="BU564" s="21" t="str">
        <f t="shared" si="6619"/>
        <v/>
      </c>
      <c r="CB564" s="21" t="str">
        <f t="shared" si="6620"/>
        <v/>
      </c>
      <c r="CC564" s="21" t="str">
        <f t="shared" si="6621"/>
        <v/>
      </c>
      <c r="CJ564" s="21" t="str">
        <f t="shared" si="6622"/>
        <v/>
      </c>
      <c r="CK564" s="21" t="str">
        <f t="shared" si="6623"/>
        <v/>
      </c>
      <c r="CR564" s="21" t="str">
        <f t="shared" si="6624"/>
        <v/>
      </c>
      <c r="CS564" s="21" t="str">
        <f t="shared" si="6625"/>
        <v/>
      </c>
    </row>
    <row r="565" spans="1:97" x14ac:dyDescent="0.35">
      <c r="A565" s="14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1">
        <v>7349130</v>
      </c>
      <c r="BO565" s="21">
        <v>597293</v>
      </c>
      <c r="BP565" s="21">
        <v>1804739</v>
      </c>
      <c r="BQ565" s="21">
        <v>436778</v>
      </c>
      <c r="BR565" s="21">
        <v>436470</v>
      </c>
      <c r="BS565" s="21">
        <v>116428</v>
      </c>
      <c r="BT565" s="21">
        <f t="shared" si="6618"/>
        <v>2241517</v>
      </c>
      <c r="BU565" s="21">
        <f t="shared" si="6619"/>
        <v>552898</v>
      </c>
      <c r="BV565" s="21">
        <v>64519</v>
      </c>
      <c r="BW565" s="21">
        <v>4424</v>
      </c>
      <c r="BX565" s="21">
        <v>11606</v>
      </c>
      <c r="BY565" s="21">
        <v>4671</v>
      </c>
      <c r="BZ565" s="21">
        <v>3087</v>
      </c>
      <c r="CA565" s="21">
        <v>1131</v>
      </c>
      <c r="CB565" s="21">
        <f t="shared" si="6620"/>
        <v>16277</v>
      </c>
      <c r="CC565" s="21">
        <f t="shared" si="6621"/>
        <v>4218</v>
      </c>
      <c r="CD565" s="21">
        <v>44432</v>
      </c>
      <c r="CE565" s="21">
        <v>2646</v>
      </c>
      <c r="CF565" s="21">
        <v>6620</v>
      </c>
      <c r="CG565" s="21">
        <v>2796</v>
      </c>
      <c r="CH565" s="21">
        <v>1641</v>
      </c>
      <c r="CI565" s="21">
        <v>861</v>
      </c>
      <c r="CJ565" s="21">
        <f t="shared" si="6622"/>
        <v>9416</v>
      </c>
      <c r="CK565" s="21">
        <f t="shared" si="6623"/>
        <v>2502</v>
      </c>
      <c r="CL565" s="21">
        <v>325314</v>
      </c>
      <c r="CM565" s="21">
        <v>25504</v>
      </c>
      <c r="CN565" s="21">
        <v>85167</v>
      </c>
      <c r="CO565" s="21">
        <v>9812</v>
      </c>
      <c r="CP565" s="21">
        <v>21419</v>
      </c>
      <c r="CQ565" s="21">
        <v>1910</v>
      </c>
      <c r="CR565" s="21">
        <f t="shared" si="6624"/>
        <v>94979</v>
      </c>
      <c r="CS565" s="21">
        <f t="shared" si="6625"/>
        <v>23329</v>
      </c>
    </row>
    <row r="566" spans="1:97" x14ac:dyDescent="0.35">
      <c r="A566" s="14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1">
        <v>601531</v>
      </c>
      <c r="BT566" s="21" t="str">
        <f t="shared" ref="BT566:BT569" si="6638">IF(SUM(BP566:BQ566)=0,"",SUM(BP566:BQ566))</f>
        <v/>
      </c>
      <c r="BU566" s="21" t="str">
        <f t="shared" ref="BU566:BU569" si="6639">IF(SUM(BR566:BS566)=0,"",SUM(BR566:BS566))</f>
        <v/>
      </c>
      <c r="CB566" s="21" t="str">
        <f t="shared" ref="CB566:CB569" si="6640">IF(SUM(BX566:BY566)=0,"",SUM(BX566:BY566))</f>
        <v/>
      </c>
      <c r="CC566" s="21" t="str">
        <f t="shared" ref="CC566:CC569" si="6641">IF(SUM(BZ566:CA566)=0,"",SUM(BZ566:CA566))</f>
        <v/>
      </c>
      <c r="CJ566" s="21" t="str">
        <f t="shared" ref="CJ566:CJ569" si="6642">IF(SUM(CF566:CG566)=0,"",SUM(CF566:CG566))</f>
        <v/>
      </c>
      <c r="CK566" s="21" t="str">
        <f t="shared" ref="CK566:CK569" si="6643">IF(SUM(CH566:CI566)=0,"",SUM(CH566:CI566))</f>
        <v/>
      </c>
      <c r="CR566" s="21" t="str">
        <f t="shared" ref="CR566:CR569" si="6644">IF(SUM(CN566:CO566)=0,"",SUM(CN566:CO566))</f>
        <v/>
      </c>
      <c r="CS566" s="21" t="str">
        <f t="shared" ref="CS566:CS569" si="6645">IF(SUM(CP566:CQ566)=0,"",SUM(CP566:CQ566))</f>
        <v/>
      </c>
    </row>
    <row r="567" spans="1:97" x14ac:dyDescent="0.35">
      <c r="A567" s="14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1">
        <v>605274</v>
      </c>
      <c r="BT567" s="21" t="str">
        <f t="shared" si="6638"/>
        <v/>
      </c>
      <c r="BU567" s="21" t="str">
        <f t="shared" si="6639"/>
        <v/>
      </c>
      <c r="CB567" s="21" t="str">
        <f t="shared" si="6640"/>
        <v/>
      </c>
      <c r="CC567" s="21" t="str">
        <f t="shared" si="6641"/>
        <v/>
      </c>
      <c r="CJ567" s="21" t="str">
        <f t="shared" si="6642"/>
        <v/>
      </c>
      <c r="CK567" s="21" t="str">
        <f t="shared" si="6643"/>
        <v/>
      </c>
      <c r="CR567" s="21" t="str">
        <f t="shared" si="6644"/>
        <v/>
      </c>
      <c r="CS567" s="21" t="str">
        <f t="shared" si="6645"/>
        <v/>
      </c>
    </row>
    <row r="568" spans="1:97" x14ac:dyDescent="0.35">
      <c r="A568" s="14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4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1">
        <v>7448153</v>
      </c>
      <c r="BO569" s="21">
        <v>607922</v>
      </c>
      <c r="BP569" s="21">
        <v>1816219</v>
      </c>
      <c r="BQ569" s="21">
        <v>443597</v>
      </c>
      <c r="BR569" s="21">
        <v>443177</v>
      </c>
      <c r="BS569" s="21">
        <v>119286</v>
      </c>
      <c r="BT569" s="21">
        <f t="shared" si="6638"/>
        <v>2259816</v>
      </c>
      <c r="BU569" s="21">
        <f t="shared" si="6639"/>
        <v>562463</v>
      </c>
      <c r="BV569" s="21">
        <v>65465</v>
      </c>
      <c r="BW569" s="21">
        <v>4510</v>
      </c>
      <c r="BX569" s="21">
        <v>11687</v>
      </c>
      <c r="BY569" s="21">
        <v>4745</v>
      </c>
      <c r="BZ569" s="21">
        <v>3134</v>
      </c>
      <c r="CA569" s="21">
        <v>1157</v>
      </c>
      <c r="CB569" s="21">
        <f t="shared" si="6640"/>
        <v>16432</v>
      </c>
      <c r="CC569" s="21">
        <f t="shared" si="6641"/>
        <v>4291</v>
      </c>
      <c r="CD569" s="21">
        <v>45034</v>
      </c>
      <c r="CE569" s="21">
        <v>2680</v>
      </c>
      <c r="CF569" s="21">
        <v>6612</v>
      </c>
      <c r="CG569" s="21">
        <v>2867</v>
      </c>
      <c r="CH569" s="21">
        <v>1657</v>
      </c>
      <c r="CI569" s="21">
        <v>874</v>
      </c>
      <c r="CJ569" s="21">
        <f t="shared" si="6642"/>
        <v>9479</v>
      </c>
      <c r="CK569" s="21">
        <f t="shared" si="6643"/>
        <v>2531</v>
      </c>
      <c r="CL569" s="21">
        <v>327834</v>
      </c>
      <c r="CM569" s="21">
        <v>28639</v>
      </c>
      <c r="CN569" s="21">
        <v>92218</v>
      </c>
      <c r="CO569" s="21">
        <v>13062</v>
      </c>
      <c r="CP569" s="21">
        <v>23361</v>
      </c>
      <c r="CQ569" s="21">
        <v>2923</v>
      </c>
      <c r="CR569" s="21">
        <f t="shared" si="6644"/>
        <v>105280</v>
      </c>
      <c r="CS569" s="21">
        <f t="shared" si="6645"/>
        <v>26284</v>
      </c>
    </row>
    <row r="570" spans="1:97" x14ac:dyDescent="0.35">
      <c r="A570" s="14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1">
        <v>613566</v>
      </c>
      <c r="BT570" s="21" t="str">
        <f t="shared" ref="BT570:BT573" si="6659">IF(SUM(BP570:BQ570)=0,"",SUM(BP570:BQ570))</f>
        <v/>
      </c>
      <c r="BU570" s="21" t="str">
        <f t="shared" ref="BU570:BU573" si="6660">IF(SUM(BR570:BS570)=0,"",SUM(BR570:BS570))</f>
        <v/>
      </c>
      <c r="CB570" s="21" t="str">
        <f t="shared" ref="CB570:CB573" si="6661">IF(SUM(BX570:BY570)=0,"",SUM(BX570:BY570))</f>
        <v/>
      </c>
      <c r="CC570" s="21" t="str">
        <f t="shared" ref="CC570:CC573" si="6662">IF(SUM(BZ570:CA570)=0,"",SUM(BZ570:CA570))</f>
        <v/>
      </c>
      <c r="CJ570" s="21" t="str">
        <f t="shared" ref="CJ570:CJ573" si="6663">IF(SUM(CF570:CG570)=0,"",SUM(CF570:CG570))</f>
        <v/>
      </c>
      <c r="CK570" s="21" t="str">
        <f t="shared" ref="CK570:CK573" si="6664">IF(SUM(CH570:CI570)=0,"",SUM(CH570:CI570))</f>
        <v/>
      </c>
      <c r="CR570" s="21" t="str">
        <f t="shared" ref="CR570:CR573" si="6665">IF(SUM(CN570:CO570)=0,"",SUM(CN570:CO570))</f>
        <v/>
      </c>
      <c r="CS570" s="21" t="str">
        <f t="shared" ref="CS570:CS573" si="6666">IF(SUM(CP570:CQ570)=0,"",SUM(CP570:CQ570))</f>
        <v/>
      </c>
    </row>
    <row r="571" spans="1:97" x14ac:dyDescent="0.35">
      <c r="A571" s="14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1">
        <v>616850</v>
      </c>
      <c r="BT571" s="21" t="str">
        <f t="shared" si="6659"/>
        <v/>
      </c>
      <c r="BU571" s="21" t="str">
        <f t="shared" si="6660"/>
        <v/>
      </c>
      <c r="CB571" s="21" t="str">
        <f t="shared" si="6661"/>
        <v/>
      </c>
      <c r="CC571" s="21" t="str">
        <f t="shared" si="6662"/>
        <v/>
      </c>
      <c r="CJ571" s="21" t="str">
        <f t="shared" si="6663"/>
        <v/>
      </c>
      <c r="CK571" s="21" t="str">
        <f t="shared" si="6664"/>
        <v/>
      </c>
      <c r="CR571" s="21" t="str">
        <f t="shared" si="6665"/>
        <v/>
      </c>
      <c r="CS571" s="21" t="str">
        <f t="shared" si="6666"/>
        <v/>
      </c>
    </row>
    <row r="572" spans="1:97" x14ac:dyDescent="0.35">
      <c r="A572" s="14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1" t="str">
        <f t="shared" si="6659"/>
        <v/>
      </c>
      <c r="BU572" s="21" t="str">
        <f t="shared" si="6660"/>
        <v/>
      </c>
      <c r="CB572" s="21" t="str">
        <f t="shared" si="6661"/>
        <v/>
      </c>
      <c r="CC572" s="21" t="str">
        <f t="shared" si="6662"/>
        <v/>
      </c>
      <c r="CJ572" s="21" t="str">
        <f t="shared" si="6663"/>
        <v/>
      </c>
      <c r="CK572" s="21" t="str">
        <f t="shared" si="6664"/>
        <v/>
      </c>
      <c r="CR572" s="21" t="str">
        <f t="shared" si="6665"/>
        <v/>
      </c>
      <c r="CS572" s="21" t="str">
        <f t="shared" si="6666"/>
        <v/>
      </c>
    </row>
    <row r="573" spans="1:97" x14ac:dyDescent="0.35">
      <c r="A573" s="14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1">
        <v>7558642</v>
      </c>
      <c r="BO573" s="21">
        <v>619958</v>
      </c>
      <c r="BP573" s="21">
        <v>1828357</v>
      </c>
      <c r="BQ573" s="21">
        <v>450304</v>
      </c>
      <c r="BR573" s="21">
        <v>150434</v>
      </c>
      <c r="BS573" s="21">
        <v>122598</v>
      </c>
      <c r="BT573" s="21">
        <f t="shared" si="6659"/>
        <v>2278661</v>
      </c>
      <c r="BU573" s="21">
        <f t="shared" si="6660"/>
        <v>273032</v>
      </c>
      <c r="BV573" s="21">
        <v>66267</v>
      </c>
      <c r="BW573" s="21">
        <v>4593</v>
      </c>
      <c r="BX573" s="21">
        <v>11720</v>
      </c>
      <c r="BY573" s="21">
        <v>4824</v>
      </c>
      <c r="BZ573" s="21">
        <v>3167</v>
      </c>
      <c r="CA573" s="21">
        <v>1196</v>
      </c>
      <c r="CB573" s="21">
        <f t="shared" si="6661"/>
        <v>16544</v>
      </c>
      <c r="CC573" s="21">
        <f t="shared" si="6662"/>
        <v>4363</v>
      </c>
      <c r="CD573" s="21">
        <v>45580</v>
      </c>
      <c r="CE573" s="21">
        <v>2715</v>
      </c>
      <c r="CF573" s="21">
        <v>6648</v>
      </c>
      <c r="CG573" s="21">
        <v>2910</v>
      </c>
      <c r="CH573" s="21">
        <v>1681</v>
      </c>
      <c r="CI573" s="21">
        <v>891</v>
      </c>
      <c r="CJ573" s="21">
        <f t="shared" si="6663"/>
        <v>9558</v>
      </c>
      <c r="CK573" s="21">
        <f t="shared" si="6664"/>
        <v>2572</v>
      </c>
      <c r="CL573" s="21">
        <v>334664</v>
      </c>
      <c r="CM573" s="21">
        <v>26458</v>
      </c>
      <c r="CN573" s="21">
        <v>85997</v>
      </c>
      <c r="CO573" s="21">
        <v>10595</v>
      </c>
      <c r="CP573" s="21">
        <v>22038</v>
      </c>
      <c r="CQ573" s="21">
        <v>2211</v>
      </c>
      <c r="CR573" s="21">
        <f t="shared" si="6665"/>
        <v>96592</v>
      </c>
      <c r="CS573" s="21">
        <f t="shared" si="6666"/>
        <v>24249</v>
      </c>
    </row>
    <row r="574" spans="1:97" x14ac:dyDescent="0.35">
      <c r="A574" s="14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1">
        <v>627191</v>
      </c>
      <c r="BT574" s="21" t="str">
        <f t="shared" ref="BT574:BT577" si="6679">IF(SUM(BP574:BQ574)=0,"",SUM(BP574:BQ574))</f>
        <v/>
      </c>
      <c r="BU574" s="21" t="str">
        <f t="shared" ref="BU574:BU577" si="6680">IF(SUM(BR574:BS574)=0,"",SUM(BR574:BS574))</f>
        <v/>
      </c>
      <c r="CB574" s="21" t="str">
        <f t="shared" ref="CB574:CB577" si="6681">IF(SUM(BX574:BY574)=0,"",SUM(BX574:BY574))</f>
        <v/>
      </c>
      <c r="CC574" s="21" t="str">
        <f t="shared" ref="CC574:CC577" si="6682">IF(SUM(BZ574:CA574)=0,"",SUM(BZ574:CA574))</f>
        <v/>
      </c>
      <c r="CJ574" s="21" t="str">
        <f t="shared" ref="CJ574:CJ577" si="6683">IF(SUM(CF574:CG574)=0,"",SUM(CF574:CG574))</f>
        <v/>
      </c>
      <c r="CK574" s="21" t="str">
        <f t="shared" ref="CK574:CK577" si="6684">IF(SUM(CH574:CI574)=0,"",SUM(CH574:CI574))</f>
        <v/>
      </c>
      <c r="CR574" s="21" t="str">
        <f t="shared" ref="CR574:CR577" si="6685">IF(SUM(CN574:CO574)=0,"",SUM(CN574:CO574))</f>
        <v/>
      </c>
      <c r="CS574" s="21" t="str">
        <f t="shared" ref="CS574:CS577" si="6686">IF(SUM(CP574:CQ574)=0,"",SUM(CP574:CQ574))</f>
        <v/>
      </c>
    </row>
    <row r="575" spans="1:97" x14ac:dyDescent="0.35">
      <c r="A575" s="14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1">
        <v>635410</v>
      </c>
      <c r="BT575" s="21" t="str">
        <f t="shared" si="6679"/>
        <v/>
      </c>
      <c r="BU575" s="21" t="str">
        <f t="shared" si="6680"/>
        <v/>
      </c>
      <c r="CB575" s="21" t="str">
        <f t="shared" si="6681"/>
        <v/>
      </c>
      <c r="CC575" s="21" t="str">
        <f t="shared" si="6682"/>
        <v/>
      </c>
      <c r="CJ575" s="21" t="str">
        <f t="shared" si="6683"/>
        <v/>
      </c>
      <c r="CK575" s="21" t="str">
        <f t="shared" si="6684"/>
        <v/>
      </c>
      <c r="CR575" s="21" t="str">
        <f t="shared" si="6685"/>
        <v/>
      </c>
      <c r="CS575" s="21" t="str">
        <f t="shared" si="6686"/>
        <v/>
      </c>
    </row>
    <row r="576" spans="1:97" x14ac:dyDescent="0.35">
      <c r="A576" s="14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4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1">
        <v>7687535</v>
      </c>
      <c r="BO577" s="21">
        <v>641727</v>
      </c>
      <c r="BP577" s="21">
        <v>1841052</v>
      </c>
      <c r="BQ577" s="21">
        <v>460222</v>
      </c>
      <c r="BR577" s="21">
        <v>463366</v>
      </c>
      <c r="BS577" s="21">
        <v>128662</v>
      </c>
      <c r="BT577" s="21">
        <f t="shared" si="6679"/>
        <v>2301274</v>
      </c>
      <c r="BU577" s="21">
        <f t="shared" si="6680"/>
        <v>592028</v>
      </c>
      <c r="BV577" s="21">
        <v>67256</v>
      </c>
      <c r="BW577" s="21">
        <v>4712</v>
      </c>
      <c r="BX577" s="21">
        <v>11783</v>
      </c>
      <c r="BY577" s="21">
        <v>4916</v>
      </c>
      <c r="BZ577" s="21">
        <v>3229</v>
      </c>
      <c r="CA577" s="21">
        <v>1243</v>
      </c>
      <c r="CB577" s="21">
        <f t="shared" si="6681"/>
        <v>16699</v>
      </c>
      <c r="CC577" s="21">
        <f t="shared" si="6682"/>
        <v>4472</v>
      </c>
      <c r="CD577" s="21">
        <v>46339</v>
      </c>
      <c r="CE577" s="21">
        <v>2764</v>
      </c>
      <c r="CF577" s="21">
        <v>6684</v>
      </c>
      <c r="CG577" s="21">
        <v>2947</v>
      </c>
      <c r="CH577" s="21">
        <v>1705</v>
      </c>
      <c r="CI577" s="21">
        <v>904</v>
      </c>
      <c r="CJ577" s="21">
        <f t="shared" si="6683"/>
        <v>9631</v>
      </c>
      <c r="CK577" s="21">
        <f t="shared" si="6684"/>
        <v>2609</v>
      </c>
      <c r="CL577" s="21">
        <v>340579</v>
      </c>
      <c r="CM577" s="21">
        <v>27891</v>
      </c>
      <c r="CN577" s="21">
        <v>86406</v>
      </c>
      <c r="CO577" s="21">
        <v>11209</v>
      </c>
      <c r="CP577" s="21">
        <v>22815</v>
      </c>
      <c r="CQ577" s="21">
        <v>2553</v>
      </c>
      <c r="CR577" s="21">
        <f t="shared" si="6685"/>
        <v>97615</v>
      </c>
      <c r="CS577" s="21">
        <f t="shared" si="6686"/>
        <v>25368</v>
      </c>
    </row>
    <row r="578" spans="1:97" x14ac:dyDescent="0.35">
      <c r="A578" s="14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1">
        <v>655413</v>
      </c>
      <c r="BT578" s="21" t="str">
        <f t="shared" ref="BT578:BT581" si="6703">IF(SUM(BP578:BQ578)=0,"",SUM(BP578:BQ578))</f>
        <v/>
      </c>
      <c r="BU578" s="21" t="str">
        <f t="shared" ref="BU578:BU581" si="6704">IF(SUM(BR578:BS578)=0,"",SUM(BR578:BS578))</f>
        <v/>
      </c>
      <c r="CB578" s="21" t="str">
        <f t="shared" ref="CB578:CB581" si="6705">IF(SUM(BX578:BY578)=0,"",SUM(BX578:BY578))</f>
        <v/>
      </c>
      <c r="CC578" s="21" t="str">
        <f t="shared" ref="CC578:CC581" si="6706">IF(SUM(BZ578:CA578)=0,"",SUM(BZ578:CA578))</f>
        <v/>
      </c>
      <c r="CJ578" s="21" t="str">
        <f t="shared" ref="CJ578:CJ581" si="6707">IF(SUM(CF578:CG578)=0,"",SUM(CF578:CG578))</f>
        <v/>
      </c>
      <c r="CK578" s="21" t="str">
        <f t="shared" ref="CK578:CK581" si="6708">IF(SUM(CH578:CI578)=0,"",SUM(CH578:CI578))</f>
        <v/>
      </c>
      <c r="CR578" s="21" t="str">
        <f t="shared" ref="CR578:CR581" si="6709">IF(SUM(CN578:CO578)=0,"",SUM(CN578:CO578))</f>
        <v/>
      </c>
      <c r="CS578" s="21" t="str">
        <f t="shared" ref="CS578:CS581" si="6710">IF(SUM(CP578:CQ578)=0,"",SUM(CP578:CQ578))</f>
        <v/>
      </c>
    </row>
    <row r="579" spans="1:97" x14ac:dyDescent="0.35">
      <c r="A579" s="14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1">
        <v>671163</v>
      </c>
      <c r="BT579" s="21" t="str">
        <f t="shared" si="6703"/>
        <v/>
      </c>
      <c r="BU579" s="21" t="str">
        <f t="shared" si="6704"/>
        <v/>
      </c>
      <c r="CB579" s="21" t="str">
        <f t="shared" si="6705"/>
        <v/>
      </c>
      <c r="CC579" s="21" t="str">
        <f t="shared" si="6706"/>
        <v/>
      </c>
      <c r="CJ579" s="21" t="str">
        <f t="shared" si="6707"/>
        <v/>
      </c>
      <c r="CK579" s="21" t="str">
        <f t="shared" si="6708"/>
        <v/>
      </c>
      <c r="CR579" s="21" t="str">
        <f t="shared" si="6709"/>
        <v/>
      </c>
      <c r="CS579" s="21" t="str">
        <f t="shared" si="6710"/>
        <v/>
      </c>
    </row>
    <row r="580" spans="1:97" x14ac:dyDescent="0.35">
      <c r="A580" s="14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4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1">
        <v>7866630</v>
      </c>
      <c r="BO581" s="21">
        <v>682570</v>
      </c>
      <c r="BP581" s="21">
        <v>1861933</v>
      </c>
      <c r="BQ581" s="21">
        <v>470703</v>
      </c>
      <c r="BR581" s="21">
        <v>487949</v>
      </c>
      <c r="BS581" s="21">
        <v>138387</v>
      </c>
      <c r="BT581" s="21">
        <f t="shared" si="6703"/>
        <v>2332636</v>
      </c>
      <c r="BU581" s="21">
        <f t="shared" si="6704"/>
        <v>626336</v>
      </c>
      <c r="BV581" s="21">
        <v>68647</v>
      </c>
      <c r="BW581" s="21">
        <v>4971</v>
      </c>
      <c r="BX581" s="21">
        <v>11909</v>
      </c>
      <c r="BY581" s="21">
        <v>5018</v>
      </c>
      <c r="BZ581" s="21">
        <v>3371</v>
      </c>
      <c r="CA581" s="21">
        <v>1312</v>
      </c>
      <c r="CB581" s="21">
        <f t="shared" si="6705"/>
        <v>16927</v>
      </c>
      <c r="CC581" s="21">
        <f t="shared" si="6706"/>
        <v>4683</v>
      </c>
      <c r="CD581" s="21">
        <v>47319</v>
      </c>
      <c r="CE581" s="21">
        <v>2870</v>
      </c>
      <c r="CF581" s="21">
        <v>6722</v>
      </c>
      <c r="CG581" s="21">
        <v>3012</v>
      </c>
      <c r="CH581" s="21">
        <v>1755</v>
      </c>
      <c r="CI581" s="21">
        <v>949</v>
      </c>
      <c r="CJ581" s="21">
        <f t="shared" si="6707"/>
        <v>9734</v>
      </c>
      <c r="CK581" s="21">
        <f t="shared" si="6708"/>
        <v>2704</v>
      </c>
      <c r="CL581" s="21">
        <v>348938</v>
      </c>
      <c r="CM581" s="21">
        <v>30347</v>
      </c>
      <c r="CN581" s="21">
        <v>87677</v>
      </c>
      <c r="CO581" s="21">
        <v>11461</v>
      </c>
      <c r="CP581" s="21">
        <v>24503</v>
      </c>
      <c r="CQ581" s="21">
        <v>2894</v>
      </c>
      <c r="CR581" s="21">
        <f t="shared" si="6709"/>
        <v>99138</v>
      </c>
      <c r="CS581" s="21">
        <f t="shared" si="6710"/>
        <v>27397</v>
      </c>
    </row>
    <row r="582" spans="1:97" x14ac:dyDescent="0.35">
      <c r="A582" s="14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1">
        <v>703159</v>
      </c>
      <c r="BT582" s="21" t="str">
        <f t="shared" ref="BT582:BT585" si="6728">IF(SUM(BP582:BQ582)=0,"",SUM(BP582:BQ582))</f>
        <v/>
      </c>
      <c r="BU582" s="21" t="str">
        <f t="shared" ref="BU582:BU585" si="6729">IF(SUM(BR582:BS582)=0,"",SUM(BR582:BS582))</f>
        <v/>
      </c>
      <c r="CB582" s="21" t="str">
        <f t="shared" ref="CB582:CB585" si="6730">IF(SUM(BX582:BY582)=0,"",SUM(BX582:BY582))</f>
        <v/>
      </c>
      <c r="CC582" s="21" t="str">
        <f t="shared" ref="CC582:CC585" si="6731">IF(SUM(BZ582:CA582)=0,"",SUM(BZ582:CA582))</f>
        <v/>
      </c>
      <c r="CJ582" s="21" t="str">
        <f t="shared" ref="CJ582:CJ585" si="6732">IF(SUM(CF582:CG582)=0,"",SUM(CF582:CG582))</f>
        <v/>
      </c>
      <c r="CK582" s="21" t="str">
        <f t="shared" ref="CK582:CK585" si="6733">IF(SUM(CH582:CI582)=0,"",SUM(CH582:CI582))</f>
        <v/>
      </c>
      <c r="CR582" s="21" t="str">
        <f t="shared" ref="CR582:CR585" si="6734">IF(SUM(CN582:CO582)=0,"",SUM(CN582:CO582))</f>
        <v/>
      </c>
      <c r="CS582" s="21" t="str">
        <f t="shared" ref="CS582:CS585" si="6735">IF(SUM(CP582:CQ582)=0,"",SUM(CP582:CQ582))</f>
        <v/>
      </c>
    </row>
    <row r="583" spans="1:97" x14ac:dyDescent="0.35">
      <c r="A583" s="14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1">
        <v>718701</v>
      </c>
      <c r="BT583" s="21" t="str">
        <f t="shared" si="6728"/>
        <v/>
      </c>
      <c r="BU583" s="21" t="str">
        <f t="shared" si="6729"/>
        <v/>
      </c>
      <c r="CB583" s="21" t="str">
        <f t="shared" si="6730"/>
        <v/>
      </c>
      <c r="CC583" s="21" t="str">
        <f t="shared" si="6731"/>
        <v/>
      </c>
      <c r="CJ583" s="21" t="str">
        <f t="shared" si="6732"/>
        <v/>
      </c>
      <c r="CK583" s="21" t="str">
        <f t="shared" si="6733"/>
        <v/>
      </c>
      <c r="CR583" s="21" t="str">
        <f t="shared" si="6734"/>
        <v/>
      </c>
      <c r="CS583" s="21" t="str">
        <f t="shared" si="6735"/>
        <v/>
      </c>
    </row>
    <row r="584" spans="1:97" x14ac:dyDescent="0.35">
      <c r="A584" s="14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4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1">
        <v>8051582</v>
      </c>
      <c r="BO585" s="21">
        <v>728791</v>
      </c>
      <c r="BP585" s="21">
        <v>1881638</v>
      </c>
      <c r="BQ585" s="21">
        <v>482042</v>
      </c>
      <c r="BR585" s="21">
        <v>516241</v>
      </c>
      <c r="BS585" s="21">
        <v>148669</v>
      </c>
      <c r="BT585" s="21">
        <f t="shared" si="6728"/>
        <v>2363680</v>
      </c>
      <c r="BU585" s="21">
        <f t="shared" si="6729"/>
        <v>664910</v>
      </c>
      <c r="BV585" s="21">
        <v>70420</v>
      </c>
      <c r="BW585" s="21">
        <v>5243</v>
      </c>
      <c r="BX585" s="21">
        <v>12010</v>
      </c>
      <c r="BY585" s="21">
        <v>5115</v>
      </c>
      <c r="BZ585" s="21">
        <v>3511</v>
      </c>
      <c r="CA585" s="21">
        <v>1384</v>
      </c>
      <c r="CB585" s="21">
        <f t="shared" si="6730"/>
        <v>17125</v>
      </c>
      <c r="CC585" s="21">
        <f t="shared" si="6731"/>
        <v>4895</v>
      </c>
      <c r="CD585" s="21">
        <v>48320</v>
      </c>
      <c r="CE585" s="21">
        <v>3011</v>
      </c>
      <c r="CF585" s="21">
        <v>6754</v>
      </c>
      <c r="CG585" s="21">
        <v>3062</v>
      </c>
      <c r="CH585" s="21">
        <v>1815</v>
      </c>
      <c r="CI585" s="21">
        <v>998</v>
      </c>
      <c r="CJ585" s="21">
        <f t="shared" si="6732"/>
        <v>9816</v>
      </c>
      <c r="CK585" s="21">
        <f t="shared" si="6733"/>
        <v>2813</v>
      </c>
      <c r="CL585" s="21">
        <v>356846</v>
      </c>
      <c r="CM585" s="21">
        <v>32480</v>
      </c>
      <c r="CN585" s="21">
        <v>89035</v>
      </c>
      <c r="CO585" s="21">
        <v>11444</v>
      </c>
      <c r="CP585" s="21">
        <v>26057</v>
      </c>
      <c r="CQ585" s="21">
        <v>3036</v>
      </c>
      <c r="CR585" s="21">
        <f t="shared" si="6734"/>
        <v>100479</v>
      </c>
      <c r="CS585" s="21">
        <f t="shared" si="6735"/>
        <v>29093</v>
      </c>
    </row>
    <row r="586" spans="1:97" x14ac:dyDescent="0.35">
      <c r="A586" s="14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1">
        <v>743752</v>
      </c>
      <c r="BT586" s="21" t="str">
        <f t="shared" ref="BT586:BT589" si="6749">IF(SUM(BP586:BQ586)=0,"",SUM(BP586:BQ586))</f>
        <v/>
      </c>
      <c r="BU586" s="21" t="str">
        <f t="shared" ref="BU586:BU589" si="6750">IF(SUM(BR586:BS586)=0,"",SUM(BR586:BS586))</f>
        <v/>
      </c>
      <c r="CB586" s="21" t="str">
        <f t="shared" ref="CB586:CB589" si="6751">IF(SUM(BX586:BY586)=0,"",SUM(BX586:BY586))</f>
        <v/>
      </c>
      <c r="CC586" s="21" t="str">
        <f t="shared" ref="CC586:CC589" si="6752">IF(SUM(BZ586:CA586)=0,"",SUM(BZ586:CA586))</f>
        <v/>
      </c>
      <c r="CJ586" s="21" t="str">
        <f t="shared" ref="CJ586:CJ589" si="6753">IF(SUM(CF586:CG586)=0,"",SUM(CF586:CG586))</f>
        <v/>
      </c>
      <c r="CK586" s="21" t="str">
        <f t="shared" ref="CK586:CK589" si="6754">IF(SUM(CH586:CI586)=0,"",SUM(CH586:CI586))</f>
        <v/>
      </c>
      <c r="CR586" s="21" t="str">
        <f t="shared" ref="CR586:CR589" si="6755">IF(SUM(CN586:CO586)=0,"",SUM(CN586:CO586))</f>
        <v/>
      </c>
      <c r="CS586" s="21" t="str">
        <f t="shared" ref="CS586:CS589" si="6756">IF(SUM(CP586:CQ586)=0,"",SUM(CP586:CQ586))</f>
        <v/>
      </c>
    </row>
    <row r="587" spans="1:97" x14ac:dyDescent="0.35">
      <c r="A587" s="14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1">
        <v>761742</v>
      </c>
      <c r="BT587" s="21" t="str">
        <f t="shared" si="6749"/>
        <v/>
      </c>
      <c r="BU587" s="21" t="str">
        <f t="shared" si="6750"/>
        <v/>
      </c>
      <c r="CB587" s="21" t="str">
        <f t="shared" si="6751"/>
        <v/>
      </c>
      <c r="CC587" s="21" t="str">
        <f t="shared" si="6752"/>
        <v/>
      </c>
      <c r="CJ587" s="21" t="str">
        <f t="shared" si="6753"/>
        <v/>
      </c>
      <c r="CK587" s="21" t="str">
        <f t="shared" si="6754"/>
        <v/>
      </c>
      <c r="CR587" s="21" t="str">
        <f t="shared" si="6755"/>
        <v/>
      </c>
      <c r="CS587" s="21" t="str">
        <f t="shared" si="6756"/>
        <v/>
      </c>
    </row>
    <row r="588" spans="1:97" x14ac:dyDescent="0.35">
      <c r="A588" s="14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1" t="str">
        <f t="shared" si="6749"/>
        <v/>
      </c>
      <c r="BU588" s="21" t="str">
        <f t="shared" si="6750"/>
        <v/>
      </c>
      <c r="CB588" s="21" t="str">
        <f t="shared" si="6751"/>
        <v/>
      </c>
      <c r="CC588" s="21" t="str">
        <f t="shared" si="6752"/>
        <v/>
      </c>
      <c r="CJ588" s="21" t="str">
        <f t="shared" si="6753"/>
        <v/>
      </c>
      <c r="CK588" s="21" t="str">
        <f t="shared" si="6754"/>
        <v/>
      </c>
      <c r="CR588" s="21" t="str">
        <f t="shared" si="6755"/>
        <v/>
      </c>
      <c r="CS588" s="21" t="str">
        <f t="shared" si="6756"/>
        <v/>
      </c>
    </row>
    <row r="589" spans="1:97" x14ac:dyDescent="0.35">
      <c r="A589" s="14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1">
        <v>8229640</v>
      </c>
      <c r="BO589" s="21">
        <v>771360</v>
      </c>
      <c r="BP589" s="21">
        <v>1899032</v>
      </c>
      <c r="BQ589" s="21">
        <v>4919473</v>
      </c>
      <c r="BR589" s="21">
        <v>541382</v>
      </c>
      <c r="BS589" s="21">
        <v>158477</v>
      </c>
      <c r="BT589" s="21">
        <f t="shared" si="6749"/>
        <v>6818505</v>
      </c>
      <c r="BU589" s="21">
        <f t="shared" si="6750"/>
        <v>699859</v>
      </c>
      <c r="BV589" s="21">
        <v>72175</v>
      </c>
      <c r="BW589" s="21">
        <v>5545</v>
      </c>
      <c r="BX589" s="21">
        <v>12122</v>
      </c>
      <c r="BY589" s="21">
        <v>5206</v>
      </c>
      <c r="BZ589" s="21">
        <v>3667</v>
      </c>
      <c r="CA589" s="21">
        <v>1463</v>
      </c>
      <c r="CB589" s="21">
        <f t="shared" si="6751"/>
        <v>17328</v>
      </c>
      <c r="CC589" s="21">
        <f t="shared" si="6752"/>
        <v>5130</v>
      </c>
      <c r="CD589" s="21">
        <v>49567</v>
      </c>
      <c r="CE589" s="21">
        <v>3196</v>
      </c>
      <c r="CF589" s="21">
        <v>6822</v>
      </c>
      <c r="CG589" s="21">
        <v>3128</v>
      </c>
      <c r="CH589" s="21">
        <v>1899</v>
      </c>
      <c r="CI589" s="21">
        <v>1077</v>
      </c>
      <c r="CJ589" s="21">
        <f t="shared" si="6753"/>
        <v>9950</v>
      </c>
      <c r="CK589" s="21">
        <f t="shared" si="6754"/>
        <v>2976</v>
      </c>
      <c r="CL589" s="21">
        <v>363801</v>
      </c>
      <c r="CM589" s="21">
        <v>34259</v>
      </c>
      <c r="CN589" s="21">
        <v>90213</v>
      </c>
      <c r="CO589" s="21">
        <v>11400</v>
      </c>
      <c r="CP589" s="21">
        <v>27356</v>
      </c>
      <c r="CQ589" s="21">
        <v>3155</v>
      </c>
      <c r="CR589" s="21">
        <f t="shared" si="6755"/>
        <v>101613</v>
      </c>
      <c r="CS589" s="21">
        <f t="shared" si="6756"/>
        <v>30511</v>
      </c>
    </row>
    <row r="590" spans="1:97" x14ac:dyDescent="0.35">
      <c r="A590" s="14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1">
        <v>782611</v>
      </c>
      <c r="BT590" s="21" t="str">
        <f t="shared" ref="BT590:BT593" si="6770">IF(SUM(BP590:BQ590)=0,"",SUM(BP590:BQ590))</f>
        <v/>
      </c>
      <c r="BU590" s="21" t="str">
        <f t="shared" ref="BU590:BU593" si="6771">IF(SUM(BR590:BS590)=0,"",SUM(BR590:BS590))</f>
        <v/>
      </c>
      <c r="CB590" s="21" t="str">
        <f t="shared" ref="CB590:CB593" si="6772">IF(SUM(BX590:BY590)=0,"",SUM(BX590:BY590))</f>
        <v/>
      </c>
      <c r="CC590" s="21" t="str">
        <f t="shared" ref="CC590:CC593" si="6773">IF(SUM(BZ590:CA590)=0,"",SUM(BZ590:CA590))</f>
        <v/>
      </c>
      <c r="CJ590" s="21" t="str">
        <f t="shared" ref="CJ590:CJ593" si="6774">IF(SUM(CF590:CG590)=0,"",SUM(CF590:CG590))</f>
        <v/>
      </c>
      <c r="CK590" s="21" t="str">
        <f t="shared" ref="CK590:CK593" si="6775">IF(SUM(CH590:CI590)=0,"",SUM(CH590:CI590))</f>
        <v/>
      </c>
      <c r="CR590" s="21" t="str">
        <f t="shared" ref="CR590:CR593" si="6776">IF(SUM(CN590:CO590)=0,"",SUM(CN590:CO590))</f>
        <v/>
      </c>
      <c r="CS590" s="21" t="str">
        <f t="shared" ref="CS590:CS593" si="6777">IF(SUM(CP590:CQ590)=0,"",SUM(CP590:CQ590))</f>
        <v/>
      </c>
    </row>
    <row r="591" spans="1:97" x14ac:dyDescent="0.35">
      <c r="A591" s="14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1">
        <v>794852</v>
      </c>
      <c r="BT591" s="21" t="str">
        <f t="shared" si="6770"/>
        <v/>
      </c>
      <c r="BU591" s="21" t="str">
        <f t="shared" si="6771"/>
        <v/>
      </c>
      <c r="CB591" s="21" t="str">
        <f t="shared" si="6772"/>
        <v/>
      </c>
      <c r="CC591" s="21" t="str">
        <f t="shared" si="6773"/>
        <v/>
      </c>
      <c r="CJ591" s="21" t="str">
        <f t="shared" si="6774"/>
        <v/>
      </c>
      <c r="CK591" s="21" t="str">
        <f t="shared" si="6775"/>
        <v/>
      </c>
      <c r="CR591" s="21" t="str">
        <f t="shared" si="6776"/>
        <v/>
      </c>
      <c r="CS591" s="21" t="str">
        <f t="shared" si="6777"/>
        <v/>
      </c>
    </row>
    <row r="592" spans="1:97" x14ac:dyDescent="0.35">
      <c r="A592" s="14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1" t="str">
        <f t="shared" si="6770"/>
        <v/>
      </c>
      <c r="BU592" s="21" t="str">
        <f t="shared" si="6771"/>
        <v/>
      </c>
      <c r="CB592" s="21" t="str">
        <f t="shared" si="6772"/>
        <v/>
      </c>
      <c r="CC592" s="21" t="str">
        <f t="shared" si="6773"/>
        <v/>
      </c>
      <c r="CJ592" s="21" t="str">
        <f t="shared" si="6774"/>
        <v/>
      </c>
      <c r="CK592" s="21" t="str">
        <f t="shared" si="6775"/>
        <v/>
      </c>
      <c r="CR592" s="21" t="str">
        <f t="shared" si="6776"/>
        <v/>
      </c>
      <c r="CS592" s="21" t="str">
        <f t="shared" si="6777"/>
        <v/>
      </c>
    </row>
    <row r="593" spans="1:97" x14ac:dyDescent="0.35">
      <c r="A593" s="14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1">
        <v>8373178</v>
      </c>
      <c r="BO593" s="21">
        <v>799304</v>
      </c>
      <c r="BP593" s="21">
        <v>1911461</v>
      </c>
      <c r="BQ593" s="21">
        <v>500562</v>
      </c>
      <c r="BR593" s="21">
        <v>557757</v>
      </c>
      <c r="BS593" s="21">
        <v>164832</v>
      </c>
      <c r="BT593" s="21">
        <f t="shared" si="6770"/>
        <v>2412023</v>
      </c>
      <c r="BU593" s="21">
        <f t="shared" si="6771"/>
        <v>722589</v>
      </c>
      <c r="BV593" s="21">
        <v>73382</v>
      </c>
      <c r="BW593" s="21">
        <v>5699</v>
      </c>
      <c r="BX593" s="21">
        <v>12194</v>
      </c>
      <c r="BY593" s="21">
        <v>5258</v>
      </c>
      <c r="BZ593" s="21">
        <v>3747</v>
      </c>
      <c r="CA593" s="21">
        <v>1511</v>
      </c>
      <c r="CB593" s="21">
        <f t="shared" si="6772"/>
        <v>17452</v>
      </c>
      <c r="CC593" s="21">
        <f t="shared" si="6773"/>
        <v>5258</v>
      </c>
      <c r="CD593" s="21">
        <v>50402</v>
      </c>
      <c r="CE593" s="21">
        <v>3301</v>
      </c>
      <c r="CF593" s="21">
        <v>6861</v>
      </c>
      <c r="CG593" s="21">
        <v>3166</v>
      </c>
      <c r="CH593" s="21">
        <v>1949</v>
      </c>
      <c r="CI593" s="21">
        <v>1108</v>
      </c>
      <c r="CJ593" s="21">
        <f t="shared" si="6774"/>
        <v>10027</v>
      </c>
      <c r="CK593" s="21">
        <f t="shared" si="6775"/>
        <v>3057</v>
      </c>
      <c r="CL593" s="21">
        <v>369170</v>
      </c>
      <c r="CM593" s="21">
        <v>35350</v>
      </c>
      <c r="CN593" s="21">
        <v>91074</v>
      </c>
      <c r="CO593" s="21">
        <v>11346</v>
      </c>
      <c r="CP593" s="21">
        <v>28176</v>
      </c>
      <c r="CQ593" s="21">
        <v>3218</v>
      </c>
      <c r="CR593" s="21">
        <f t="shared" si="6776"/>
        <v>102420</v>
      </c>
      <c r="CS593" s="21">
        <f t="shared" si="6777"/>
        <v>31394</v>
      </c>
    </row>
  </sheetData>
  <conditionalFormatting sqref="AH228">
    <cfRule type="cellIs" dxfId="165" priority="166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4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73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72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1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I566:I593 J592:L593</xm:sqref>
        </x14:conditionalFormatting>
        <x14:conditionalFormatting xmlns:xm="http://schemas.microsoft.com/office/excel/2006/main">
          <x14:cfRule type="cellIs" priority="170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69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68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67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65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64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AI594:AI1048576</xm:sqref>
        </x14:conditionalFormatting>
        <x14:conditionalFormatting xmlns:xm="http://schemas.microsoft.com/office/excel/2006/main">
          <x14:cfRule type="cellIs" priority="163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AJ594:AJ1048576</xm:sqref>
        </x14:conditionalFormatting>
        <x14:conditionalFormatting xmlns:xm="http://schemas.microsoft.com/office/excel/2006/main">
          <x14:cfRule type="cellIs" priority="162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1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0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59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58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57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AK594:AK1048576</xm:sqref>
        </x14:conditionalFormatting>
        <x14:conditionalFormatting xmlns:xm="http://schemas.microsoft.com/office/excel/2006/main">
          <x14:cfRule type="cellIs" priority="156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55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54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53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52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1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0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49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48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46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45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44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43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42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1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0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39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38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37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36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35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34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33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32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1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0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29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28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27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26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25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24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23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22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1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0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19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18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17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16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15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14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13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12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1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0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09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08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07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06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05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04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03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02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1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0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99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98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97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96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95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94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93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92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1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0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89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88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87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86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85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84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83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82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1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0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79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78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77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76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75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74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73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2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1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0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69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68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67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66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65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64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63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62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1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0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59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58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57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56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55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54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53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1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0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49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48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47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46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45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44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43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42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1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0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39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38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37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36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35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34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33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32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1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0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29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28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27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25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24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23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22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1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19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18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17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16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15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Y544:Y593</xm:sqref>
        </x14:conditionalFormatting>
        <x14:conditionalFormatting xmlns:xm="http://schemas.microsoft.com/office/excel/2006/main">
          <x14:cfRule type="cellIs" priority="13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W544:W593</xm:sqref>
        </x14:conditionalFormatting>
        <x14:conditionalFormatting xmlns:xm="http://schemas.microsoft.com/office/excel/2006/main">
          <x14:cfRule type="cellIs" priority="12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AI553:AK593</xm:sqref>
        </x14:conditionalFormatting>
        <x14:conditionalFormatting xmlns:xm="http://schemas.microsoft.com/office/excel/2006/main">
          <x14:cfRule type="cellIs" priority="8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7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R537:R593</xm:sqref>
        </x14:conditionalFormatting>
        <x14:conditionalFormatting xmlns:xm="http://schemas.microsoft.com/office/excel/2006/main">
          <x14:cfRule type="cellIs" priority="6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5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4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1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3" sqref="D3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128</v>
      </c>
      <c r="C2">
        <v>76</v>
      </c>
      <c r="D2">
        <v>735</v>
      </c>
    </row>
    <row r="3" spans="1:14" x14ac:dyDescent="0.35">
      <c r="A3" t="s">
        <v>451</v>
      </c>
      <c r="B3">
        <f>MAX(covid19!CC:CC)-LARGE(covid19!CC:CC,2)</f>
        <v>128</v>
      </c>
      <c r="C3">
        <f>LARGE(covid19!CK:CK,1)-LARGE(covid19!CK:CK,2)</f>
        <v>81</v>
      </c>
      <c r="D3">
        <f>MAX(covid19!CS:CS)-LARGE(covid19!CS:CS,2)</f>
        <v>883</v>
      </c>
      <c r="N3" s="9"/>
    </row>
    <row r="4" spans="1:14" x14ac:dyDescent="0.35">
      <c r="A4" t="s">
        <v>452</v>
      </c>
      <c r="B4">
        <v>0.13</v>
      </c>
      <c r="C4">
        <v>0.16</v>
      </c>
      <c r="D4">
        <v>0.2</v>
      </c>
      <c r="F4">
        <f t="shared" ref="F4" si="0">ROUND(B$2*B4,0)</f>
        <v>17</v>
      </c>
      <c r="G4">
        <f t="shared" ref="G4" si="1">ROUND(C$2*C4,0)</f>
        <v>12</v>
      </c>
      <c r="H4">
        <f t="shared" ref="H4" si="2">ROUND(D$2*D4,0)</f>
        <v>147</v>
      </c>
      <c r="J4">
        <f t="shared" ref="J4" si="3">ROUND(B$3*B4,0)</f>
        <v>17</v>
      </c>
      <c r="K4">
        <f t="shared" ref="K4" si="4">ROUND(C$3*C4,0)</f>
        <v>13</v>
      </c>
      <c r="L4">
        <f t="shared" ref="L4" si="5">ROUND(D$3*D4,0)</f>
        <v>177</v>
      </c>
    </row>
    <row r="5" spans="1:14" x14ac:dyDescent="0.35">
      <c r="A5" t="s">
        <v>453</v>
      </c>
      <c r="B5">
        <v>0.31</v>
      </c>
      <c r="C5">
        <v>0.18</v>
      </c>
      <c r="D5">
        <v>0.22</v>
      </c>
      <c r="F5">
        <f t="shared" ref="F5:H11" si="6">ROUND(B$2*B5,0)</f>
        <v>40</v>
      </c>
      <c r="G5">
        <f t="shared" si="6"/>
        <v>14</v>
      </c>
      <c r="H5">
        <f t="shared" si="6"/>
        <v>162</v>
      </c>
      <c r="J5">
        <f t="shared" ref="J5:J11" si="7">ROUND(B$3*B5,0)</f>
        <v>40</v>
      </c>
      <c r="K5">
        <f t="shared" ref="K5:L11" si="8">ROUND(C$3*C5,0)</f>
        <v>15</v>
      </c>
      <c r="L5">
        <f t="shared" si="8"/>
        <v>194</v>
      </c>
    </row>
    <row r="6" spans="1:14" x14ac:dyDescent="0.35">
      <c r="A6" t="s">
        <v>454</v>
      </c>
      <c r="B6">
        <v>0.18</v>
      </c>
      <c r="C6">
        <v>0.21</v>
      </c>
      <c r="D6">
        <v>0.17</v>
      </c>
      <c r="F6">
        <f t="shared" si="6"/>
        <v>23</v>
      </c>
      <c r="G6">
        <f t="shared" si="6"/>
        <v>16</v>
      </c>
      <c r="H6">
        <f t="shared" si="6"/>
        <v>125</v>
      </c>
      <c r="J6">
        <f t="shared" si="7"/>
        <v>23</v>
      </c>
      <c r="K6">
        <f t="shared" si="8"/>
        <v>17</v>
      </c>
      <c r="L6">
        <f t="shared" si="8"/>
        <v>150</v>
      </c>
    </row>
    <row r="7" spans="1:14" x14ac:dyDescent="0.35">
      <c r="A7" t="s">
        <v>455</v>
      </c>
      <c r="B7">
        <v>0.11</v>
      </c>
      <c r="C7">
        <v>0.17</v>
      </c>
      <c r="D7">
        <v>0.11</v>
      </c>
      <c r="F7">
        <f t="shared" si="6"/>
        <v>14</v>
      </c>
      <c r="G7">
        <f t="shared" si="6"/>
        <v>13</v>
      </c>
      <c r="H7">
        <f t="shared" si="6"/>
        <v>81</v>
      </c>
      <c r="J7">
        <f t="shared" si="7"/>
        <v>14</v>
      </c>
      <c r="K7">
        <f t="shared" si="8"/>
        <v>14</v>
      </c>
      <c r="L7">
        <f t="shared" si="8"/>
        <v>97</v>
      </c>
    </row>
    <row r="8" spans="1:14" x14ac:dyDescent="0.35">
      <c r="A8" t="s">
        <v>459</v>
      </c>
      <c r="B8">
        <v>0.14000000000000001</v>
      </c>
      <c r="C8">
        <v>0.18</v>
      </c>
      <c r="D8">
        <v>0.12</v>
      </c>
      <c r="F8">
        <f t="shared" si="6"/>
        <v>18</v>
      </c>
      <c r="G8">
        <f t="shared" si="6"/>
        <v>14</v>
      </c>
      <c r="H8">
        <f t="shared" si="6"/>
        <v>88</v>
      </c>
      <c r="J8">
        <f t="shared" si="7"/>
        <v>18</v>
      </c>
      <c r="K8">
        <f t="shared" si="8"/>
        <v>15</v>
      </c>
      <c r="L8">
        <f t="shared" si="8"/>
        <v>106</v>
      </c>
    </row>
    <row r="9" spans="1:14" x14ac:dyDescent="0.35">
      <c r="A9" t="s">
        <v>456</v>
      </c>
      <c r="B9">
        <v>0.04</v>
      </c>
      <c r="C9">
        <v>0.08</v>
      </c>
      <c r="D9">
        <v>0.11</v>
      </c>
      <c r="F9">
        <f t="shared" si="6"/>
        <v>5</v>
      </c>
      <c r="G9">
        <f t="shared" si="6"/>
        <v>6</v>
      </c>
      <c r="H9">
        <f t="shared" si="6"/>
        <v>81</v>
      </c>
      <c r="J9">
        <f t="shared" si="7"/>
        <v>5</v>
      </c>
      <c r="K9">
        <f t="shared" si="8"/>
        <v>6</v>
      </c>
      <c r="L9">
        <f t="shared" si="8"/>
        <v>97</v>
      </c>
    </row>
    <row r="10" spans="1:14" x14ac:dyDescent="0.35">
      <c r="A10" t="s">
        <v>457</v>
      </c>
      <c r="B10">
        <v>0.05</v>
      </c>
      <c r="C10">
        <v>0.01</v>
      </c>
      <c r="D10">
        <v>0.05</v>
      </c>
      <c r="F10">
        <f t="shared" si="6"/>
        <v>6</v>
      </c>
      <c r="G10">
        <f t="shared" si="6"/>
        <v>1</v>
      </c>
      <c r="H10">
        <f t="shared" si="6"/>
        <v>37</v>
      </c>
      <c r="J10">
        <f t="shared" si="7"/>
        <v>6</v>
      </c>
      <c r="K10">
        <f t="shared" si="8"/>
        <v>1</v>
      </c>
      <c r="L10">
        <f t="shared" si="8"/>
        <v>44</v>
      </c>
    </row>
    <row r="11" spans="1:14" x14ac:dyDescent="0.35">
      <c r="A11" t="s">
        <v>458</v>
      </c>
      <c r="B11">
        <v>0.03</v>
      </c>
      <c r="C11">
        <v>0</v>
      </c>
      <c r="D11">
        <v>0.03</v>
      </c>
      <c r="F11">
        <f t="shared" si="6"/>
        <v>4</v>
      </c>
      <c r="G11">
        <f t="shared" si="6"/>
        <v>0</v>
      </c>
      <c r="H11">
        <f t="shared" si="6"/>
        <v>22</v>
      </c>
      <c r="J11">
        <f t="shared" si="7"/>
        <v>4</v>
      </c>
      <c r="K11">
        <f t="shared" si="8"/>
        <v>0</v>
      </c>
      <c r="L11">
        <f t="shared" si="8"/>
        <v>26</v>
      </c>
    </row>
    <row r="13" spans="1:14" x14ac:dyDescent="0.35">
      <c r="B13">
        <f>SUM(B4:B11)</f>
        <v>0.9900000000000001</v>
      </c>
      <c r="C13">
        <f t="shared" ref="C13:D13" si="9">SUM(C4:C11)</f>
        <v>0.98999999999999988</v>
      </c>
      <c r="D13">
        <f t="shared" si="9"/>
        <v>1.01</v>
      </c>
      <c r="F13">
        <f>SUM(F4:F11)</f>
        <v>127</v>
      </c>
      <c r="G13">
        <f>SUM(G4:G11)</f>
        <v>76</v>
      </c>
      <c r="H13">
        <f>SUM(H4:H11)</f>
        <v>743</v>
      </c>
      <c r="J13">
        <f>SUM(J4:J11)</f>
        <v>127</v>
      </c>
      <c r="K13">
        <f>SUM(K4:K11)</f>
        <v>81</v>
      </c>
      <c r="L13">
        <f>SUM(L4:L11)</f>
        <v>891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U53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U1" sqref="U1:U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</cols>
  <sheetData>
    <row r="1" spans="1:21" s="1" customFormat="1" x14ac:dyDescent="0.35">
      <c r="B1" s="1">
        <f>MAX(covid19!A:A)</f>
        <v>44593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</row>
    <row r="2" spans="1:21" x14ac:dyDescent="0.35">
      <c r="A2" s="23" t="str">
        <f>"Bremer "&amp;'Age Range Break Down'!A4&amp;" min"</f>
        <v>Bremer 0-17 min</v>
      </c>
      <c r="B2">
        <f>'Age Range Break Down'!F4</f>
        <v>17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</row>
    <row r="3" spans="1:21" x14ac:dyDescent="0.35">
      <c r="A3" s="23" t="str">
        <f>"Bremer "&amp;'Age Range Break Down'!A5&amp;" min"</f>
        <v>Bremer 18-29 min</v>
      </c>
      <c r="B3">
        <f>'Age Range Break Down'!F5</f>
        <v>40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</row>
    <row r="4" spans="1:21" x14ac:dyDescent="0.35">
      <c r="A4" s="23" t="str">
        <f>"Bremer "&amp;'Age Range Break Down'!A6&amp;" min"</f>
        <v>Bremer 30-39 min</v>
      </c>
      <c r="B4">
        <f>'Age Range Break Down'!F6</f>
        <v>23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</row>
    <row r="5" spans="1:21" x14ac:dyDescent="0.35">
      <c r="A5" s="23" t="str">
        <f>"Bremer "&amp;'Age Range Break Down'!A7&amp;" min"</f>
        <v>Bremer 40-49 min</v>
      </c>
      <c r="B5">
        <f>'Age Range Break Down'!F7</f>
        <v>14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</row>
    <row r="6" spans="1:21" x14ac:dyDescent="0.35">
      <c r="A6" s="23" t="str">
        <f>"Bremer "&amp;'Age Range Break Down'!A8&amp;" min"</f>
        <v>Bremer 50-59 min</v>
      </c>
      <c r="B6">
        <f>'Age Range Break Down'!F8</f>
        <v>18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</row>
    <row r="7" spans="1:21" x14ac:dyDescent="0.35">
      <c r="A7" s="23" t="str">
        <f>"Bremer "&amp;'Age Range Break Down'!A9&amp;" min"</f>
        <v>Bremer 60-69 min</v>
      </c>
      <c r="B7">
        <f>'Age Range Break Down'!F9</f>
        <v>5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</row>
    <row r="8" spans="1:21" x14ac:dyDescent="0.35">
      <c r="A8" s="23" t="str">
        <f>"Bremer "&amp;'Age Range Break Down'!A10&amp;" min"</f>
        <v>Bremer 70-79 min</v>
      </c>
      <c r="B8">
        <f>'Age Range Break Down'!F10</f>
        <v>6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</row>
    <row r="9" spans="1:21" x14ac:dyDescent="0.35">
      <c r="A9" s="23" t="str">
        <f>"Bremer "&amp;'Age Range Break Down'!A11&amp;" min"</f>
        <v>Bremer 80+ min</v>
      </c>
      <c r="B9">
        <f>'Age Range Break Down'!F11</f>
        <v>4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</row>
    <row r="10" spans="1:21" x14ac:dyDescent="0.35">
      <c r="A10" s="23" t="str">
        <f>"Bremer "&amp;'Age Range Break Down'!A4&amp;" max"</f>
        <v>Bremer 0-17 max</v>
      </c>
      <c r="B10">
        <f>'Age Range Break Down'!J4</f>
        <v>17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</row>
    <row r="11" spans="1:21" x14ac:dyDescent="0.35">
      <c r="A11" s="23" t="str">
        <f>"Bremer "&amp;'Age Range Break Down'!A5&amp;" max"</f>
        <v>Bremer 18-29 max</v>
      </c>
      <c r="B11">
        <f>'Age Range Break Down'!J5</f>
        <v>40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</row>
    <row r="12" spans="1:21" x14ac:dyDescent="0.35">
      <c r="A12" s="23" t="str">
        <f>"Bremer "&amp;'Age Range Break Down'!A6&amp;" max"</f>
        <v>Bremer 30-39 max</v>
      </c>
      <c r="B12">
        <f>'Age Range Break Down'!J6</f>
        <v>23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</row>
    <row r="13" spans="1:21" x14ac:dyDescent="0.35">
      <c r="A13" s="23" t="str">
        <f>"Bremer "&amp;'Age Range Break Down'!A7&amp;" max"</f>
        <v>Bremer 40-49 max</v>
      </c>
      <c r="B13">
        <f>'Age Range Break Down'!J7</f>
        <v>14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</row>
    <row r="14" spans="1:21" x14ac:dyDescent="0.35">
      <c r="A14" s="23" t="str">
        <f>"Bremer "&amp;'Age Range Break Down'!A8&amp;" max"</f>
        <v>Bremer 50-59 max</v>
      </c>
      <c r="B14">
        <f>'Age Range Break Down'!J8</f>
        <v>18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</row>
    <row r="15" spans="1:21" x14ac:dyDescent="0.35">
      <c r="A15" s="23" t="str">
        <f>"Bremer "&amp;'Age Range Break Down'!A9&amp;" max"</f>
        <v>Bremer 60-69 max</v>
      </c>
      <c r="B15">
        <f>'Age Range Break Down'!J9</f>
        <v>5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</row>
    <row r="16" spans="1:21" x14ac:dyDescent="0.35">
      <c r="A16" s="23" t="str">
        <f>"Bremer "&amp;'Age Range Break Down'!A10&amp;" max"</f>
        <v>Bremer 70-79 max</v>
      </c>
      <c r="B16">
        <f>'Age Range Break Down'!J10</f>
        <v>6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</row>
    <row r="17" spans="1:21" x14ac:dyDescent="0.35">
      <c r="A17" s="23" t="str">
        <f>"Bremer "&amp;'Age Range Break Down'!A11&amp;" max"</f>
        <v>Bremer 80+ max</v>
      </c>
      <c r="B17">
        <f>'Age Range Break Down'!J11</f>
        <v>4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</row>
    <row r="18" spans="1:21" x14ac:dyDescent="0.35">
      <c r="A18" s="23" t="str">
        <f>'Age Range Break Down'!G$1&amp;" "&amp;'Age Range Break Down'!A4&amp;" min"</f>
        <v>Butler 0-17 min</v>
      </c>
      <c r="B18">
        <f>'Age Range Break Down'!G4</f>
        <v>12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</row>
    <row r="19" spans="1:21" x14ac:dyDescent="0.35">
      <c r="A19" s="23" t="str">
        <f>'Age Range Break Down'!G$1&amp;" "&amp;'Age Range Break Down'!A5&amp;" min"</f>
        <v>Butler 18-29 min</v>
      </c>
      <c r="B19">
        <f>'Age Range Break Down'!G5</f>
        <v>14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</row>
    <row r="20" spans="1:21" x14ac:dyDescent="0.35">
      <c r="A20" s="23" t="str">
        <f>'Age Range Break Down'!G$1&amp;" "&amp;'Age Range Break Down'!A6&amp;" min"</f>
        <v>Butler 30-39 min</v>
      </c>
      <c r="B20">
        <f>'Age Range Break Down'!G6</f>
        <v>16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</row>
    <row r="21" spans="1:21" x14ac:dyDescent="0.35">
      <c r="A21" s="23" t="str">
        <f>'Age Range Break Down'!G$1&amp;" "&amp;'Age Range Break Down'!A7&amp;" min"</f>
        <v>Butler 40-49 min</v>
      </c>
      <c r="B21">
        <f>'Age Range Break Down'!G7</f>
        <v>13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</row>
    <row r="22" spans="1:21" x14ac:dyDescent="0.35">
      <c r="A22" s="23" t="str">
        <f>'Age Range Break Down'!G$1&amp;" "&amp;'Age Range Break Down'!A8&amp;" min"</f>
        <v>Butler 50-59 min</v>
      </c>
      <c r="B22">
        <f>'Age Range Break Down'!G8</f>
        <v>14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</row>
    <row r="23" spans="1:21" x14ac:dyDescent="0.35">
      <c r="A23" s="23" t="str">
        <f>'Age Range Break Down'!G$1&amp;" "&amp;'Age Range Break Down'!A9&amp;" min"</f>
        <v>Butler 60-69 min</v>
      </c>
      <c r="B23">
        <f>'Age Range Break Down'!G9</f>
        <v>6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</row>
    <row r="24" spans="1:21" x14ac:dyDescent="0.35">
      <c r="A24" s="23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</row>
    <row r="25" spans="1:21" x14ac:dyDescent="0.35">
      <c r="A25" s="23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</row>
    <row r="26" spans="1:21" x14ac:dyDescent="0.35">
      <c r="A26" s="23" t="str">
        <f>'Age Range Break Down'!G$1&amp;" "&amp;'Age Range Break Down'!A4&amp;" max"</f>
        <v>Butler 0-17 max</v>
      </c>
      <c r="B26">
        <f>'Age Range Break Down'!K4</f>
        <v>13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</row>
    <row r="27" spans="1:21" x14ac:dyDescent="0.35">
      <c r="A27" s="23" t="str">
        <f>'Age Range Break Down'!G$1&amp;" "&amp;'Age Range Break Down'!A5&amp;" max"</f>
        <v>Butler 18-29 max</v>
      </c>
      <c r="B27">
        <f>'Age Range Break Down'!K5</f>
        <v>15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</row>
    <row r="28" spans="1:21" x14ac:dyDescent="0.35">
      <c r="A28" s="23" t="str">
        <f>'Age Range Break Down'!G$1&amp;" "&amp;'Age Range Break Down'!A6&amp;" max"</f>
        <v>Butler 30-39 max</v>
      </c>
      <c r="B28">
        <f>'Age Range Break Down'!K6</f>
        <v>17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</row>
    <row r="29" spans="1:21" x14ac:dyDescent="0.35">
      <c r="A29" s="23" t="str">
        <f>'Age Range Break Down'!G$1&amp;" "&amp;'Age Range Break Down'!A7&amp;" max"</f>
        <v>Butler 40-49 max</v>
      </c>
      <c r="B29">
        <f>'Age Range Break Down'!K7</f>
        <v>14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</row>
    <row r="30" spans="1:21" x14ac:dyDescent="0.35">
      <c r="A30" s="23" t="str">
        <f>'Age Range Break Down'!G$1&amp;" "&amp;'Age Range Break Down'!A8&amp;" max"</f>
        <v>Butler 50-59 max</v>
      </c>
      <c r="B30">
        <f>'Age Range Break Down'!K8</f>
        <v>15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</row>
    <row r="31" spans="1:21" x14ac:dyDescent="0.35">
      <c r="A31" s="23" t="str">
        <f>'Age Range Break Down'!G$1&amp;" "&amp;'Age Range Break Down'!A9&amp;" max"</f>
        <v>Butler 60-69 max</v>
      </c>
      <c r="B31">
        <f>'Age Range Break Down'!K9</f>
        <v>6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</row>
    <row r="32" spans="1:21" x14ac:dyDescent="0.35">
      <c r="A32" s="23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</row>
    <row r="33" spans="1:21" x14ac:dyDescent="0.35">
      <c r="A33" s="23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</row>
    <row r="34" spans="1:21" x14ac:dyDescent="0.35">
      <c r="A34" s="23" t="str">
        <f>'Age Range Break Down'!H$1&amp;" "&amp;'Age Range Break Down'!A4&amp;" min"</f>
        <v>Black Hawk 0-17 min</v>
      </c>
      <c r="B34">
        <f>'Age Range Break Down'!H4</f>
        <v>147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</row>
    <row r="35" spans="1:21" x14ac:dyDescent="0.35">
      <c r="A35" s="23" t="str">
        <f>'Age Range Break Down'!H$1&amp;" "&amp;'Age Range Break Down'!A5&amp;" min"</f>
        <v>Black Hawk 18-29 min</v>
      </c>
      <c r="B35">
        <f>'Age Range Break Down'!H5</f>
        <v>162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</row>
    <row r="36" spans="1:21" x14ac:dyDescent="0.35">
      <c r="A36" s="23" t="str">
        <f>'Age Range Break Down'!H$1&amp;" "&amp;'Age Range Break Down'!A6&amp;" min"</f>
        <v>Black Hawk 30-39 min</v>
      </c>
      <c r="B36">
        <f>'Age Range Break Down'!H6</f>
        <v>125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</row>
    <row r="37" spans="1:21" x14ac:dyDescent="0.35">
      <c r="A37" s="23" t="str">
        <f>'Age Range Break Down'!H$1&amp;" "&amp;'Age Range Break Down'!A7&amp;" min"</f>
        <v>Black Hawk 40-49 min</v>
      </c>
      <c r="B37">
        <f>'Age Range Break Down'!H7</f>
        <v>81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</row>
    <row r="38" spans="1:21" x14ac:dyDescent="0.35">
      <c r="A38" s="23" t="str">
        <f>'Age Range Break Down'!H$1&amp;" "&amp;'Age Range Break Down'!A8&amp;" min"</f>
        <v>Black Hawk 50-59 min</v>
      </c>
      <c r="B38">
        <f>'Age Range Break Down'!H8</f>
        <v>88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</row>
    <row r="39" spans="1:21" x14ac:dyDescent="0.35">
      <c r="A39" s="23" t="str">
        <f>'Age Range Break Down'!H$1&amp;" "&amp;'Age Range Break Down'!A9&amp;" min"</f>
        <v>Black Hawk 60-69 min</v>
      </c>
      <c r="B39">
        <f>'Age Range Break Down'!H9</f>
        <v>81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</row>
    <row r="40" spans="1:21" x14ac:dyDescent="0.35">
      <c r="A40" s="23" t="str">
        <f>'Age Range Break Down'!H$1&amp;" "&amp;'Age Range Break Down'!A10&amp;" min"</f>
        <v>Black Hawk 70-79 min</v>
      </c>
      <c r="B40">
        <f>'Age Range Break Down'!H10</f>
        <v>37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</row>
    <row r="41" spans="1:21" x14ac:dyDescent="0.35">
      <c r="A41" s="23" t="str">
        <f>'Age Range Break Down'!H$1&amp;" "&amp;'Age Range Break Down'!A11&amp;" min"</f>
        <v>Black Hawk 80+ min</v>
      </c>
      <c r="B41">
        <f>'Age Range Break Down'!H11</f>
        <v>22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</row>
    <row r="42" spans="1:21" x14ac:dyDescent="0.35">
      <c r="A42" s="23" t="str">
        <f>'Age Range Break Down'!H$1&amp;" "&amp;'Age Range Break Down'!A4&amp;" max"</f>
        <v>Black Hawk 0-17 max</v>
      </c>
      <c r="B42">
        <f>'Age Range Break Down'!L4</f>
        <v>177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</row>
    <row r="43" spans="1:21" x14ac:dyDescent="0.35">
      <c r="A43" s="23" t="str">
        <f>'Age Range Break Down'!H$1&amp;" "&amp;'Age Range Break Down'!A5&amp;" max"</f>
        <v>Black Hawk 18-29 max</v>
      </c>
      <c r="B43">
        <f>'Age Range Break Down'!L5</f>
        <v>194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</row>
    <row r="44" spans="1:21" x14ac:dyDescent="0.35">
      <c r="A44" s="23" t="str">
        <f>'Age Range Break Down'!H$1&amp;" "&amp;'Age Range Break Down'!A6&amp;" max"</f>
        <v>Black Hawk 30-39 max</v>
      </c>
      <c r="B44">
        <f>'Age Range Break Down'!L6</f>
        <v>150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</row>
    <row r="45" spans="1:21" x14ac:dyDescent="0.35">
      <c r="A45" s="23" t="str">
        <f>'Age Range Break Down'!H$1&amp;" "&amp;'Age Range Break Down'!A7&amp;" max"</f>
        <v>Black Hawk 40-49 max</v>
      </c>
      <c r="B45">
        <f>'Age Range Break Down'!L7</f>
        <v>97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</row>
    <row r="46" spans="1:21" x14ac:dyDescent="0.35">
      <c r="A46" s="23" t="str">
        <f>'Age Range Break Down'!H$1&amp;" "&amp;'Age Range Break Down'!A8&amp;" max"</f>
        <v>Black Hawk 50-59 max</v>
      </c>
      <c r="B46">
        <f>'Age Range Break Down'!L8</f>
        <v>106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</row>
    <row r="47" spans="1:21" x14ac:dyDescent="0.35">
      <c r="A47" s="23" t="str">
        <f>'Age Range Break Down'!H$1&amp;" "&amp;'Age Range Break Down'!A9&amp;" max"</f>
        <v>Black Hawk 60-69 max</v>
      </c>
      <c r="B47">
        <f>'Age Range Break Down'!L9</f>
        <v>97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</row>
    <row r="48" spans="1:21" x14ac:dyDescent="0.35">
      <c r="A48" s="23" t="str">
        <f>'Age Range Break Down'!H$1&amp;" "&amp;'Age Range Break Down'!A10&amp;" max"</f>
        <v>Black Hawk 70-79 max</v>
      </c>
      <c r="B48">
        <f>'Age Range Break Down'!L10</f>
        <v>44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</row>
    <row r="49" spans="1:21" x14ac:dyDescent="0.35">
      <c r="A49" s="23" t="str">
        <f>'Age Range Break Down'!H$1&amp;" "&amp;'Age Range Break Down'!A11&amp;" max"</f>
        <v>Black Hawk 80+ max</v>
      </c>
      <c r="B49">
        <f>'Age Range Break Down'!L11</f>
        <v>26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</row>
    <row r="50" spans="1:21" x14ac:dyDescent="0.35">
      <c r="A50" s="23"/>
    </row>
    <row r="51" spans="1:21" x14ac:dyDescent="0.35">
      <c r="A51" s="23"/>
    </row>
    <row r="52" spans="1:21" x14ac:dyDescent="0.35">
      <c r="A52" s="23"/>
    </row>
    <row r="53" spans="1:21" x14ac:dyDescent="0.35">
      <c r="A5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78</v>
      </c>
      <c r="S2">
        <f>MAX(covid19!AG:AG)</f>
        <v>48</v>
      </c>
      <c r="T2">
        <f>MAX(covid19!AH:AH)</f>
        <v>438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5">
        <v>144142</v>
      </c>
    </row>
    <row r="20" spans="1:1" x14ac:dyDescent="0.35">
      <c r="A20" t="s">
        <v>230</v>
      </c>
    </row>
    <row r="21" spans="1:1" x14ac:dyDescent="0.35">
      <c r="A21" s="15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5">
        <v>99195</v>
      </c>
    </row>
    <row r="26" spans="1:1" x14ac:dyDescent="0.35">
      <c r="A26" t="s">
        <v>233</v>
      </c>
    </row>
    <row r="27" spans="1:1" x14ac:dyDescent="0.35">
      <c r="A27" s="15">
        <v>13031</v>
      </c>
    </row>
    <row r="28" spans="1:1" x14ac:dyDescent="0.35">
      <c r="A28" t="s">
        <v>234</v>
      </c>
    </row>
    <row r="29" spans="1:1" x14ac:dyDescent="0.35">
      <c r="A29" s="15">
        <v>63377</v>
      </c>
    </row>
    <row r="30" spans="1:1" x14ac:dyDescent="0.35">
      <c r="A30" t="s">
        <v>235</v>
      </c>
    </row>
    <row r="31" spans="1:1" x14ac:dyDescent="0.35">
      <c r="A31" s="15">
        <v>40587</v>
      </c>
    </row>
    <row r="32" spans="1:1" x14ac:dyDescent="0.35">
      <c r="A32" t="s">
        <v>236</v>
      </c>
    </row>
    <row r="33" spans="1:1" x14ac:dyDescent="0.35">
      <c r="A33" s="15">
        <v>21079</v>
      </c>
    </row>
    <row r="34" spans="1:1" x14ac:dyDescent="0.35">
      <c r="A34" t="s">
        <v>237</v>
      </c>
    </row>
    <row r="35" spans="1:1" x14ac:dyDescent="0.35">
      <c r="A35" s="15">
        <v>6032</v>
      </c>
    </row>
    <row r="36" spans="1:1" x14ac:dyDescent="0.35">
      <c r="A36" t="s">
        <v>238</v>
      </c>
    </row>
    <row r="37" spans="1:1" x14ac:dyDescent="0.35">
      <c r="A37" s="15">
        <v>68438</v>
      </c>
    </row>
    <row r="38" spans="1:1" x14ac:dyDescent="0.35">
      <c r="A38" t="s">
        <v>239</v>
      </c>
    </row>
    <row r="39" spans="1:1" x14ac:dyDescent="0.35">
      <c r="A39" s="15">
        <v>73614</v>
      </c>
    </row>
    <row r="40" spans="1:1" x14ac:dyDescent="0.35">
      <c r="A40" t="s">
        <v>240</v>
      </c>
    </row>
    <row r="41" spans="1:1" x14ac:dyDescent="0.35">
      <c r="A41" s="15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2022-02-02T22:53:00Z</dcterms:modified>
</cp:coreProperties>
</file>