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9A78BF86-960C-4899-ABC1-BA500ECC525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H244" i="1" l="1"/>
  <c r="AI244" i="1"/>
  <c r="AJ244" i="1"/>
  <c r="AK244" i="1"/>
  <c r="BG244" i="1" l="1"/>
  <c r="BH244" i="1"/>
  <c r="BI244" i="1"/>
  <c r="BJ244" i="1"/>
  <c r="BK244" i="1"/>
  <c r="BF244" i="1"/>
  <c r="BE244" i="1"/>
  <c r="BD244" i="1"/>
  <c r="AW244" i="1"/>
  <c r="Q244" i="1"/>
  <c r="S244" i="1" s="1"/>
  <c r="R244" i="1"/>
  <c r="T244" i="1"/>
  <c r="U244" i="1"/>
  <c r="V244" i="1"/>
  <c r="W244" i="1" s="1"/>
  <c r="X244" i="1"/>
  <c r="M244" i="1"/>
  <c r="N244" i="1"/>
  <c r="A244" i="1"/>
  <c r="BH236" i="1" l="1"/>
  <c r="BH237" i="1"/>
  <c r="BH238" i="1"/>
  <c r="BH239" i="1"/>
  <c r="BH240" i="1"/>
  <c r="BH241" i="1"/>
  <c r="BH242" i="1"/>
  <c r="BH243" i="1"/>
  <c r="BH235" i="1"/>
  <c r="BG236" i="1"/>
  <c r="BG237" i="1"/>
  <c r="BG238" i="1"/>
  <c r="BG239" i="1"/>
  <c r="BG240" i="1"/>
  <c r="BG241" i="1"/>
  <c r="BG242" i="1"/>
  <c r="BG243" i="1"/>
  <c r="BG235" i="1"/>
  <c r="AH243" i="1"/>
  <c r="AI243" i="1"/>
  <c r="AJ243" i="1"/>
  <c r="AK243" i="1"/>
  <c r="BI243" i="1" l="1"/>
  <c r="BJ243" i="1"/>
  <c r="BK243" i="1"/>
  <c r="BF243" i="1"/>
  <c r="BE243" i="1"/>
  <c r="BD243" i="1"/>
  <c r="AW243" i="1"/>
  <c r="Q243" i="1"/>
  <c r="S243" i="1" s="1"/>
  <c r="R243" i="1"/>
  <c r="T243" i="1"/>
  <c r="U243" i="1"/>
  <c r="V243" i="1"/>
  <c r="W243" i="1"/>
  <c r="X243" i="1"/>
  <c r="M243" i="1"/>
  <c r="N243" i="1"/>
  <c r="A243" i="1"/>
  <c r="BI242" i="1" l="1"/>
  <c r="BJ242" i="1"/>
  <c r="BK242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BF242" i="1" l="1"/>
  <c r="BE242" i="1"/>
  <c r="BD242" i="1"/>
  <c r="AW242" i="1"/>
  <c r="AS241" i="1"/>
  <c r="AT241" i="1" s="1"/>
  <c r="AS242" i="1"/>
  <c r="AT242" i="1" s="1"/>
  <c r="Q242" i="1"/>
  <c r="S242" i="1" s="1"/>
  <c r="R242" i="1"/>
  <c r="T242" i="1"/>
  <c r="U242" i="1"/>
  <c r="V242" i="1"/>
  <c r="W242" i="1"/>
  <c r="X242" i="1"/>
  <c r="M242" i="1"/>
  <c r="N242" i="1"/>
  <c r="A242" i="1"/>
  <c r="BI241" i="1" l="1"/>
  <c r="BJ241" i="1"/>
  <c r="BK241" i="1"/>
  <c r="BF241" i="1"/>
  <c r="BE241" i="1"/>
  <c r="BD241" i="1"/>
  <c r="AW241" i="1"/>
  <c r="Q241" i="1"/>
  <c r="S241" i="1" s="1"/>
  <c r="U241" i="1"/>
  <c r="V241" i="1"/>
  <c r="W241" i="1" s="1"/>
  <c r="X241" i="1"/>
  <c r="M241" i="1"/>
  <c r="N241" i="1"/>
  <c r="BI236" i="1" l="1"/>
  <c r="BJ236" i="1"/>
  <c r="BK236" i="1"/>
  <c r="BI237" i="1"/>
  <c r="BJ237" i="1"/>
  <c r="BK237" i="1"/>
  <c r="BI238" i="1"/>
  <c r="BJ238" i="1"/>
  <c r="BK238" i="1"/>
  <c r="BI239" i="1"/>
  <c r="BJ239" i="1"/>
  <c r="BK239" i="1"/>
  <c r="BK235" i="1"/>
  <c r="BJ235" i="1"/>
  <c r="BI235" i="1"/>
  <c r="BK240" i="1"/>
  <c r="BJ240" i="1"/>
  <c r="BI240" i="1"/>
  <c r="BF240" i="1"/>
  <c r="BE240" i="1"/>
  <c r="BD240" i="1" l="1"/>
  <c r="AW240" i="1"/>
  <c r="Q240" i="1"/>
  <c r="S240" i="1" s="1"/>
  <c r="U240" i="1"/>
  <c r="V240" i="1"/>
  <c r="W240" i="1" s="1"/>
  <c r="X240" i="1"/>
  <c r="M240" i="1"/>
  <c r="R241" i="1" s="1"/>
  <c r="N240" i="1"/>
  <c r="BF239" i="1" l="1"/>
  <c r="BE239" i="1"/>
  <c r="BD239" i="1"/>
  <c r="AW239" i="1"/>
  <c r="Q239" i="1"/>
  <c r="U239" i="1"/>
  <c r="V239" i="1"/>
  <c r="W239" i="1"/>
  <c r="X239" i="1"/>
  <c r="M239" i="1"/>
  <c r="R240" i="1" s="1"/>
  <c r="N239" i="1"/>
  <c r="S239" i="1" l="1"/>
  <c r="H180" i="5"/>
  <c r="H178" i="5"/>
  <c r="H176" i="5"/>
  <c r="H174" i="5"/>
  <c r="H172" i="5"/>
  <c r="G180" i="5"/>
  <c r="G178" i="5"/>
  <c r="G176" i="5"/>
  <c r="G174" i="5"/>
  <c r="G172" i="5"/>
  <c r="H181" i="5"/>
  <c r="H179" i="5"/>
  <c r="H177" i="5"/>
  <c r="H175" i="5"/>
  <c r="H173" i="5"/>
  <c r="H171" i="5"/>
  <c r="G181" i="5"/>
  <c r="G179" i="5"/>
  <c r="G177" i="5"/>
  <c r="G175" i="5"/>
  <c r="G173" i="5"/>
  <c r="G171" i="5"/>
  <c r="AH238" i="1"/>
  <c r="AI238" i="1"/>
  <c r="AJ238" i="1"/>
  <c r="AK238" i="1"/>
  <c r="BD238" i="1" l="1"/>
  <c r="BE238" i="1"/>
  <c r="BF238" i="1"/>
  <c r="AW238" i="1"/>
  <c r="Q238" i="1"/>
  <c r="S238" i="1"/>
  <c r="U238" i="1"/>
  <c r="V238" i="1"/>
  <c r="W238" i="1"/>
  <c r="X238" i="1"/>
  <c r="M238" i="1"/>
  <c r="R239" i="1" s="1"/>
  <c r="N238" i="1"/>
  <c r="AH237" i="1" l="1"/>
  <c r="AI237" i="1"/>
  <c r="AJ237" i="1"/>
  <c r="AK237" i="1"/>
  <c r="BD237" i="1" l="1"/>
  <c r="BE237" i="1"/>
  <c r="BF237" i="1"/>
  <c r="AW237" i="1"/>
  <c r="Q237" i="1"/>
  <c r="U237" i="1"/>
  <c r="V237" i="1"/>
  <c r="W237" i="1"/>
  <c r="X237" i="1"/>
  <c r="M237" i="1"/>
  <c r="R238" i="1" s="1"/>
  <c r="N237" i="1"/>
  <c r="S237" i="1" l="1"/>
  <c r="AH236" i="1"/>
  <c r="AI236" i="1"/>
  <c r="AJ236" i="1"/>
  <c r="AK236" i="1"/>
  <c r="BD236" i="1" l="1"/>
  <c r="BE236" i="1"/>
  <c r="BF236" i="1"/>
  <c r="AW236" i="1"/>
  <c r="Q236" i="1"/>
  <c r="S236" i="1"/>
  <c r="U236" i="1"/>
  <c r="V236" i="1"/>
  <c r="W236" i="1"/>
  <c r="X236" i="1"/>
  <c r="M236" i="1"/>
  <c r="R237" i="1" s="1"/>
  <c r="N236" i="1"/>
  <c r="BF235" i="1" l="1"/>
  <c r="BE235" i="1"/>
  <c r="BD235" i="1"/>
  <c r="AH235" i="1" l="1"/>
  <c r="AI235" i="1"/>
  <c r="AJ235" i="1"/>
  <c r="AK235" i="1"/>
  <c r="AW235" i="1" l="1"/>
  <c r="Q235" i="1"/>
  <c r="U235" i="1"/>
  <c r="V235" i="1"/>
  <c r="W235" i="1" s="1"/>
  <c r="X235" i="1"/>
  <c r="M235" i="1"/>
  <c r="R236" i="1" s="1"/>
  <c r="N235" i="1"/>
  <c r="S235" i="1" l="1"/>
  <c r="T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W234" i="1" l="1"/>
  <c r="Q234" i="1"/>
  <c r="U234" i="1"/>
  <c r="V234" i="1"/>
  <c r="W234" i="1"/>
  <c r="X234" i="1"/>
  <c r="M234" i="1"/>
  <c r="R235" i="1" s="1"/>
  <c r="N234" i="1"/>
  <c r="S234" i="1" l="1"/>
  <c r="T240" i="1"/>
  <c r="AH233" i="1"/>
  <c r="AI233" i="1"/>
  <c r="AJ233" i="1"/>
  <c r="AK233" i="1"/>
  <c r="AW233" i="1" l="1"/>
  <c r="Q233" i="1"/>
  <c r="S233" i="1"/>
  <c r="U233" i="1"/>
  <c r="V233" i="1"/>
  <c r="W233" i="1"/>
  <c r="X233" i="1"/>
  <c r="M233" i="1"/>
  <c r="R234" i="1" s="1"/>
  <c r="N233" i="1"/>
  <c r="T239" i="1" l="1"/>
  <c r="AK232" i="1"/>
  <c r="AH232" i="1"/>
  <c r="AI232" i="1"/>
  <c r="AJ232" i="1"/>
  <c r="AW232" i="1" l="1"/>
  <c r="Q232" i="1"/>
  <c r="T238" i="1" s="1"/>
  <c r="S232" i="1"/>
  <c r="U232" i="1"/>
  <c r="V232" i="1"/>
  <c r="W232" i="1"/>
  <c r="X232" i="1"/>
  <c r="M232" i="1"/>
  <c r="R233" i="1" s="1"/>
  <c r="N232" i="1"/>
  <c r="AW231" i="1" l="1"/>
  <c r="AH231" i="1" l="1"/>
  <c r="AI231" i="1"/>
  <c r="AJ231" i="1"/>
  <c r="AK231" i="1"/>
  <c r="Q231" i="1" l="1"/>
  <c r="S231" i="1"/>
  <c r="U231" i="1"/>
  <c r="V231" i="1"/>
  <c r="W231" i="1"/>
  <c r="X231" i="1"/>
  <c r="M231" i="1"/>
  <c r="R232" i="1" s="1"/>
  <c r="N231" i="1"/>
  <c r="T237" i="1" l="1"/>
  <c r="AH230" i="1"/>
  <c r="AI230" i="1"/>
  <c r="AJ230" i="1"/>
  <c r="AK230" i="1"/>
  <c r="Q230" i="1" l="1"/>
  <c r="S230" i="1"/>
  <c r="U230" i="1"/>
  <c r="V230" i="1"/>
  <c r="W230" i="1"/>
  <c r="X230" i="1"/>
  <c r="M230" i="1"/>
  <c r="R231" i="1" s="1"/>
  <c r="N230" i="1"/>
  <c r="T236" i="1" l="1"/>
  <c r="AH229" i="1"/>
  <c r="AI229" i="1"/>
  <c r="AJ229" i="1"/>
  <c r="AK229" i="1"/>
  <c r="Q229" i="1" l="1"/>
  <c r="U229" i="1"/>
  <c r="V229" i="1"/>
  <c r="W229" i="1" s="1"/>
  <c r="X229" i="1"/>
  <c r="M229" i="1"/>
  <c r="R230" i="1" s="1"/>
  <c r="N229" i="1"/>
  <c r="T235" i="1" l="1"/>
  <c r="S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H228" i="1"/>
  <c r="AI228" i="1"/>
  <c r="AJ228" i="1"/>
  <c r="AK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X227" i="1" l="1"/>
  <c r="X228" i="1"/>
  <c r="Q227" i="1"/>
  <c r="T233" i="1" s="1"/>
  <c r="U227" i="1"/>
  <c r="V227" i="1"/>
  <c r="Q228" i="1"/>
  <c r="S228" i="1"/>
  <c r="U228" i="1"/>
  <c r="V228" i="1"/>
  <c r="W228" i="1"/>
  <c r="M228" i="1"/>
  <c r="R229" i="1" s="1"/>
  <c r="N228" i="1"/>
  <c r="T234" i="1" l="1"/>
  <c r="S227" i="1"/>
  <c r="AH227" i="1"/>
  <c r="AI227" i="1"/>
  <c r="AJ227" i="1"/>
  <c r="AK227" i="1"/>
  <c r="W227" i="1" l="1"/>
  <c r="M227" i="1"/>
  <c r="N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R228" i="1" l="1"/>
  <c r="Q226" i="1"/>
  <c r="T232" i="1" s="1"/>
  <c r="U226" i="1"/>
  <c r="V226" i="1"/>
  <c r="W226" i="1"/>
  <c r="X226" i="1"/>
  <c r="M226" i="1"/>
  <c r="R227" i="1" s="1"/>
  <c r="N226" i="1"/>
  <c r="S226" i="1" l="1"/>
  <c r="Q225" i="1"/>
  <c r="T231" i="1" s="1"/>
  <c r="S225" i="1"/>
  <c r="U225" i="1"/>
  <c r="V225" i="1"/>
  <c r="W225" i="1"/>
  <c r="X225" i="1"/>
  <c r="M225" i="1"/>
  <c r="R226" i="1" s="1"/>
  <c r="N225" i="1"/>
  <c r="AH223" i="1"/>
  <c r="AI223" i="1"/>
  <c r="AJ223" i="1"/>
  <c r="AK223" i="1"/>
  <c r="AH224" i="1"/>
  <c r="AI224" i="1"/>
  <c r="AJ224" i="1"/>
  <c r="AK224" i="1"/>
  <c r="Q224" i="1" l="1"/>
  <c r="U224" i="1"/>
  <c r="S224" i="1" s="1"/>
  <c r="V224" i="1"/>
  <c r="W224" i="1"/>
  <c r="X224" i="1"/>
  <c r="M224" i="1"/>
  <c r="R225" i="1" s="1"/>
  <c r="N224" i="1"/>
  <c r="T230" i="1" l="1"/>
  <c r="Q223" i="1"/>
  <c r="T229" i="1" s="1"/>
  <c r="U223" i="1"/>
  <c r="V223" i="1"/>
  <c r="W223" i="1"/>
  <c r="X223" i="1"/>
  <c r="M223" i="1"/>
  <c r="R224" i="1" s="1"/>
  <c r="N223" i="1"/>
  <c r="AH222" i="1"/>
  <c r="AI222" i="1"/>
  <c r="AJ222" i="1"/>
  <c r="AK222" i="1"/>
  <c r="S223" i="1" l="1"/>
  <c r="Q222" i="1"/>
  <c r="S222" i="1"/>
  <c r="U222" i="1"/>
  <c r="V222" i="1"/>
  <c r="W222" i="1"/>
  <c r="X222" i="1"/>
  <c r="M222" i="1"/>
  <c r="R223" i="1" s="1"/>
  <c r="N222" i="1"/>
  <c r="T228" i="1" l="1"/>
  <c r="AH221" i="1"/>
  <c r="AI221" i="1"/>
  <c r="AJ221" i="1"/>
  <c r="AK221" i="1"/>
  <c r="Q221" i="1" l="1"/>
  <c r="U221" i="1"/>
  <c r="V221" i="1"/>
  <c r="W221" i="1"/>
  <c r="X221" i="1"/>
  <c r="M221" i="1"/>
  <c r="R222" i="1" s="1"/>
  <c r="N221" i="1"/>
  <c r="S221" i="1" l="1"/>
  <c r="T227" i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S220" i="1" s="1"/>
  <c r="U220" i="1"/>
  <c r="T226" i="1" l="1"/>
  <c r="V220" i="1"/>
  <c r="W220" i="1" s="1"/>
  <c r="M220" i="1"/>
  <c r="N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R221" i="1" l="1"/>
  <c r="Q219" i="1"/>
  <c r="T225" i="1" s="1"/>
  <c r="U219" i="1"/>
  <c r="V219" i="1"/>
  <c r="W219" i="1" s="1"/>
  <c r="X219" i="1"/>
  <c r="M219" i="1"/>
  <c r="R220" i="1" s="1"/>
  <c r="N219" i="1"/>
  <c r="S219" i="1" l="1"/>
  <c r="Q218" i="1"/>
  <c r="S218" i="1"/>
  <c r="U218" i="1"/>
  <c r="V218" i="1"/>
  <c r="W218" i="1"/>
  <c r="X218" i="1"/>
  <c r="M218" i="1"/>
  <c r="R219" i="1" s="1"/>
  <c r="N218" i="1"/>
  <c r="T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S217" i="1"/>
  <c r="U217" i="1"/>
  <c r="V217" i="1"/>
  <c r="W217" i="1"/>
  <c r="X217" i="1"/>
  <c r="M217" i="1"/>
  <c r="R218" i="1" s="1"/>
  <c r="N217" i="1"/>
  <c r="T223" i="1" l="1"/>
  <c r="Q216" i="1"/>
  <c r="U216" i="1"/>
  <c r="V216" i="1"/>
  <c r="W216" i="1" s="1"/>
  <c r="X216" i="1"/>
  <c r="M216" i="1"/>
  <c r="R217" i="1" s="1"/>
  <c r="N216" i="1"/>
  <c r="AH215" i="1"/>
  <c r="AI215" i="1"/>
  <c r="AJ215" i="1"/>
  <c r="AK215" i="1"/>
  <c r="S216" i="1" l="1"/>
  <c r="T222" i="1"/>
  <c r="Q215" i="1"/>
  <c r="U215" i="1"/>
  <c r="V215" i="1"/>
  <c r="W215" i="1" s="1"/>
  <c r="X215" i="1"/>
  <c r="M215" i="1"/>
  <c r="R216" i="1" s="1"/>
  <c r="N215" i="1"/>
  <c r="AH214" i="1"/>
  <c r="AI214" i="1"/>
  <c r="AJ214" i="1"/>
  <c r="AK214" i="1"/>
  <c r="S215" i="1" l="1"/>
  <c r="T221" i="1"/>
  <c r="Q214" i="1"/>
  <c r="S214" i="1"/>
  <c r="U214" i="1"/>
  <c r="V214" i="1"/>
  <c r="W214" i="1"/>
  <c r="X214" i="1"/>
  <c r="M214" i="1"/>
  <c r="R215" i="1" s="1"/>
  <c r="N214" i="1"/>
  <c r="T220" i="1" l="1"/>
  <c r="AH213" i="1"/>
  <c r="AI213" i="1"/>
  <c r="AJ213" i="1"/>
  <c r="AK213" i="1"/>
  <c r="Q213" i="1" l="1"/>
  <c r="S213" i="1"/>
  <c r="U213" i="1"/>
  <c r="V213" i="1"/>
  <c r="W213" i="1"/>
  <c r="X213" i="1"/>
  <c r="M213" i="1"/>
  <c r="R214" i="1" s="1"/>
  <c r="N213" i="1"/>
  <c r="T219" i="1" l="1"/>
  <c r="AH211" i="1"/>
  <c r="AI211" i="1"/>
  <c r="AJ211" i="1"/>
  <c r="AK211" i="1"/>
  <c r="AH212" i="1"/>
  <c r="AI212" i="1"/>
  <c r="AJ212" i="1"/>
  <c r="AK212" i="1"/>
  <c r="Q212" i="1" l="1"/>
  <c r="S212" i="1"/>
  <c r="U212" i="1"/>
  <c r="V212" i="1"/>
  <c r="W212" i="1"/>
  <c r="X212" i="1"/>
  <c r="M212" i="1"/>
  <c r="R213" i="1" s="1"/>
  <c r="N212" i="1"/>
  <c r="T218" i="1" l="1"/>
  <c r="Q211" i="1"/>
  <c r="S211" i="1"/>
  <c r="U211" i="1"/>
  <c r="V211" i="1"/>
  <c r="W211" i="1" s="1"/>
  <c r="X211" i="1"/>
  <c r="M211" i="1"/>
  <c r="R212" i="1" s="1"/>
  <c r="N211" i="1"/>
  <c r="T217" i="1" l="1"/>
  <c r="AH209" i="1"/>
  <c r="AI209" i="1"/>
  <c r="AJ209" i="1"/>
  <c r="AK209" i="1"/>
  <c r="AH210" i="1"/>
  <c r="AI210" i="1"/>
  <c r="AJ210" i="1"/>
  <c r="AK210" i="1"/>
  <c r="Q210" i="1" l="1"/>
  <c r="S210" i="1"/>
  <c r="U210" i="1"/>
  <c r="V210" i="1"/>
  <c r="W210" i="1"/>
  <c r="X210" i="1"/>
  <c r="T216" i="1" l="1"/>
  <c r="M210" i="1"/>
  <c r="N210" i="1"/>
  <c r="R211" i="1" l="1"/>
  <c r="Q209" i="1"/>
  <c r="U209" i="1"/>
  <c r="V209" i="1"/>
  <c r="W209" i="1" s="1"/>
  <c r="X209" i="1"/>
  <c r="M209" i="1"/>
  <c r="R210" i="1" s="1"/>
  <c r="N209" i="1"/>
  <c r="T215" i="1" l="1"/>
  <c r="S209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U208" i="1"/>
  <c r="S208" i="1" s="1"/>
  <c r="V208" i="1"/>
  <c r="W208" i="1"/>
  <c r="X208" i="1"/>
  <c r="M208" i="1"/>
  <c r="R209" i="1" s="1"/>
  <c r="N208" i="1"/>
  <c r="T214" i="1" l="1"/>
  <c r="AK207" i="1"/>
  <c r="AK206" i="1"/>
  <c r="Q207" i="1" l="1"/>
  <c r="U207" i="1"/>
  <c r="S207" i="1" s="1"/>
  <c r="V207" i="1"/>
  <c r="W207" i="1" s="1"/>
  <c r="X207" i="1"/>
  <c r="M207" i="1"/>
  <c r="R208" i="1" s="1"/>
  <c r="N207" i="1"/>
  <c r="T213" i="1" l="1"/>
  <c r="AK205" i="1"/>
  <c r="Q206" i="1"/>
  <c r="T212" i="1" s="1"/>
  <c r="U206" i="1"/>
  <c r="V206" i="1"/>
  <c r="W206" i="1"/>
  <c r="X206" i="1"/>
  <c r="M206" i="1"/>
  <c r="R207" i="1" s="1"/>
  <c r="N206" i="1"/>
  <c r="S206" i="1" l="1"/>
  <c r="R206" i="1"/>
  <c r="Q205" i="1"/>
  <c r="T211" i="1" s="1"/>
  <c r="S205" i="1"/>
  <c r="U205" i="1"/>
  <c r="V205" i="1"/>
  <c r="W205" i="1"/>
  <c r="X205" i="1"/>
  <c r="M205" i="1"/>
  <c r="N205" i="1"/>
  <c r="AH204" i="1" l="1"/>
  <c r="AI204" i="1"/>
  <c r="AJ204" i="1"/>
  <c r="AK204" i="1"/>
  <c r="Q204" i="1" l="1"/>
  <c r="U204" i="1"/>
  <c r="S204" i="1" s="1"/>
  <c r="V204" i="1"/>
  <c r="W204" i="1"/>
  <c r="X204" i="1"/>
  <c r="M204" i="1"/>
  <c r="R205" i="1" s="1"/>
  <c r="N204" i="1"/>
  <c r="T210" i="1" l="1"/>
  <c r="AH203" i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R204" i="1" s="1"/>
  <c r="N203" i="1"/>
  <c r="Q203" i="1"/>
  <c r="U203" i="1"/>
  <c r="V203" i="1"/>
  <c r="W203" i="1"/>
  <c r="X203" i="1"/>
  <c r="S203" i="1" l="1"/>
  <c r="T209" i="1"/>
  <c r="Q202" i="1"/>
  <c r="T208" i="1" s="1"/>
  <c r="U202" i="1"/>
  <c r="V202" i="1"/>
  <c r="W202" i="1" s="1"/>
  <c r="X202" i="1"/>
  <c r="M202" i="1"/>
  <c r="R203" i="1" s="1"/>
  <c r="N202" i="1"/>
  <c r="S202" i="1" l="1"/>
  <c r="Q201" i="1"/>
  <c r="T207" i="1" s="1"/>
  <c r="U201" i="1"/>
  <c r="V201" i="1"/>
  <c r="W201" i="1" s="1"/>
  <c r="X201" i="1"/>
  <c r="M201" i="1"/>
  <c r="R202" i="1" s="1"/>
  <c r="N201" i="1"/>
  <c r="S201" i="1" l="1"/>
  <c r="AH200" i="1"/>
  <c r="AI200" i="1"/>
  <c r="AJ200" i="1"/>
  <c r="AK200" i="1"/>
  <c r="Q200" i="1" l="1"/>
  <c r="U200" i="1"/>
  <c r="S200" i="1" s="1"/>
  <c r="V200" i="1"/>
  <c r="W200" i="1"/>
  <c r="X200" i="1"/>
  <c r="M200" i="1"/>
  <c r="R201" i="1" s="1"/>
  <c r="N200" i="1"/>
  <c r="T206" i="1" l="1"/>
  <c r="AH199" i="1"/>
  <c r="AI199" i="1"/>
  <c r="AJ199" i="1"/>
  <c r="AK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S199" i="1"/>
  <c r="U199" i="1"/>
  <c r="V199" i="1"/>
  <c r="W199" i="1"/>
  <c r="X199" i="1"/>
  <c r="M199" i="1"/>
  <c r="R200" i="1" s="1"/>
  <c r="N199" i="1"/>
  <c r="T205" i="1" l="1"/>
  <c r="AH198" i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U198" i="1"/>
  <c r="V198" i="1"/>
  <c r="W198" i="1" s="1"/>
  <c r="X198" i="1"/>
  <c r="T204" i="1" l="1"/>
  <c r="S198" i="1"/>
  <c r="M198" i="1"/>
  <c r="R199" i="1" l="1"/>
  <c r="G143" i="5"/>
  <c r="H143" i="5"/>
  <c r="G144" i="5"/>
  <c r="H144" i="5"/>
  <c r="AH197" i="1"/>
  <c r="AI197" i="1"/>
  <c r="AJ197" i="1"/>
  <c r="AK197" i="1"/>
  <c r="Q197" i="1" l="1"/>
  <c r="S197" i="1"/>
  <c r="U197" i="1"/>
  <c r="V197" i="1"/>
  <c r="W197" i="1"/>
  <c r="X197" i="1"/>
  <c r="M197" i="1"/>
  <c r="R198" i="1" s="1"/>
  <c r="N197" i="1"/>
  <c r="T203" i="1" l="1"/>
  <c r="AH196" i="1"/>
  <c r="AI196" i="1"/>
  <c r="AJ196" i="1"/>
  <c r="AK196" i="1"/>
  <c r="Q196" i="1"/>
  <c r="S196" i="1"/>
  <c r="U196" i="1"/>
  <c r="V196" i="1"/>
  <c r="W196" i="1"/>
  <c r="X196" i="1"/>
  <c r="T202" i="1" l="1"/>
  <c r="M196" i="1"/>
  <c r="N196" i="1"/>
  <c r="R197" i="1" l="1"/>
  <c r="AH195" i="1"/>
  <c r="AI195" i="1"/>
  <c r="AJ195" i="1"/>
  <c r="AK195" i="1"/>
  <c r="Q195" i="1" l="1"/>
  <c r="S195" i="1" s="1"/>
  <c r="U195" i="1"/>
  <c r="V195" i="1"/>
  <c r="W195" i="1"/>
  <c r="X195" i="1"/>
  <c r="M195" i="1"/>
  <c r="R196" i="1" s="1"/>
  <c r="N195" i="1"/>
  <c r="AH194" i="1"/>
  <c r="AI194" i="1"/>
  <c r="AJ194" i="1"/>
  <c r="AK194" i="1"/>
  <c r="T201" i="1" l="1"/>
  <c r="N194" i="1"/>
  <c r="Q194" i="1"/>
  <c r="T200" i="1" s="1"/>
  <c r="U194" i="1"/>
  <c r="V194" i="1"/>
  <c r="W194" i="1"/>
  <c r="X194" i="1"/>
  <c r="M194" i="1"/>
  <c r="R195" i="1" s="1"/>
  <c r="S194" i="1" l="1"/>
  <c r="AK193" i="1"/>
  <c r="AJ193" i="1"/>
  <c r="AI193" i="1"/>
  <c r="AH193" i="1"/>
  <c r="Q193" i="1" l="1"/>
  <c r="S193" i="1"/>
  <c r="U193" i="1"/>
  <c r="V193" i="1"/>
  <c r="W193" i="1"/>
  <c r="X193" i="1"/>
  <c r="M193" i="1"/>
  <c r="R194" i="1" s="1"/>
  <c r="N193" i="1"/>
  <c r="T199" i="1" l="1"/>
  <c r="AH191" i="1"/>
  <c r="AI191" i="1"/>
  <c r="AJ191" i="1"/>
  <c r="AK191" i="1"/>
  <c r="AH192" i="1"/>
  <c r="AI192" i="1"/>
  <c r="AJ192" i="1"/>
  <c r="AK192" i="1"/>
  <c r="Q191" i="1" l="1"/>
  <c r="U191" i="1"/>
  <c r="V191" i="1"/>
  <c r="W191" i="1"/>
  <c r="X191" i="1"/>
  <c r="Q192" i="1"/>
  <c r="T198" i="1" s="1"/>
  <c r="U192" i="1"/>
  <c r="V192" i="1"/>
  <c r="W192" i="1"/>
  <c r="X192" i="1"/>
  <c r="M192" i="1"/>
  <c r="R193" i="1" s="1"/>
  <c r="N192" i="1"/>
  <c r="S192" i="1" l="1"/>
  <c r="S191" i="1"/>
  <c r="T197" i="1"/>
  <c r="G142" i="5"/>
  <c r="H142" i="5"/>
  <c r="M191" i="1"/>
  <c r="N191" i="1"/>
  <c r="R192" i="1" l="1"/>
  <c r="AJ190" i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S189" i="1"/>
  <c r="U189" i="1"/>
  <c r="V189" i="1"/>
  <c r="W189" i="1" s="1"/>
  <c r="X189" i="1"/>
  <c r="Q190" i="1"/>
  <c r="T196" i="1" s="1"/>
  <c r="U190" i="1"/>
  <c r="V190" i="1"/>
  <c r="W190" i="1"/>
  <c r="X190" i="1"/>
  <c r="AK189" i="1"/>
  <c r="AK190" i="1"/>
  <c r="AH189" i="1"/>
  <c r="AI189" i="1"/>
  <c r="AJ189" i="1"/>
  <c r="M190" i="1"/>
  <c r="R191" i="1" s="1"/>
  <c r="N190" i="1"/>
  <c r="S190" i="1" l="1"/>
  <c r="T195" i="1"/>
  <c r="M189" i="1"/>
  <c r="N189" i="1"/>
  <c r="R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U187" i="1"/>
  <c r="V187" i="1"/>
  <c r="W187" i="1"/>
  <c r="X187" i="1"/>
  <c r="M188" i="1"/>
  <c r="R189" i="1" s="1"/>
  <c r="N188" i="1"/>
  <c r="Q188" i="1"/>
  <c r="U188" i="1"/>
  <c r="V188" i="1"/>
  <c r="W188" i="1"/>
  <c r="X188" i="1"/>
  <c r="S187" i="1" l="1"/>
  <c r="T194" i="1"/>
  <c r="T193" i="1"/>
  <c r="R188" i="1"/>
  <c r="S188" i="1"/>
  <c r="Q186" i="1" l="1"/>
  <c r="S186" i="1"/>
  <c r="U186" i="1"/>
  <c r="V186" i="1"/>
  <c r="W186" i="1"/>
  <c r="X186" i="1"/>
  <c r="AH186" i="1"/>
  <c r="AI186" i="1"/>
  <c r="AJ186" i="1"/>
  <c r="AK186" i="1"/>
  <c r="M186" i="1"/>
  <c r="R187" i="1" s="1"/>
  <c r="N186" i="1"/>
  <c r="T192" i="1" l="1"/>
  <c r="Q185" i="1"/>
  <c r="U185" i="1"/>
  <c r="V185" i="1"/>
  <c r="W185" i="1"/>
  <c r="X185" i="1"/>
  <c r="AH185" i="1"/>
  <c r="AI185" i="1"/>
  <c r="AJ185" i="1"/>
  <c r="AK185" i="1"/>
  <c r="M185" i="1"/>
  <c r="R186" i="1" s="1"/>
  <c r="N185" i="1"/>
  <c r="S185" i="1" l="1"/>
  <c r="T191" i="1"/>
  <c r="N184" i="1"/>
  <c r="Q184" i="1"/>
  <c r="T190" i="1" s="1"/>
  <c r="U184" i="1"/>
  <c r="V184" i="1"/>
  <c r="W184" i="1"/>
  <c r="X184" i="1"/>
  <c r="AH184" i="1"/>
  <c r="AI184" i="1"/>
  <c r="AJ184" i="1"/>
  <c r="AK184" i="1"/>
  <c r="M184" i="1"/>
  <c r="R185" i="1" s="1"/>
  <c r="S184" i="1" l="1"/>
  <c r="N183" i="1"/>
  <c r="Q183" i="1"/>
  <c r="U183" i="1"/>
  <c r="V183" i="1"/>
  <c r="W183" i="1" s="1"/>
  <c r="X183" i="1"/>
  <c r="AH183" i="1"/>
  <c r="AI183" i="1"/>
  <c r="AJ183" i="1"/>
  <c r="AK183" i="1"/>
  <c r="M183" i="1"/>
  <c r="R184" i="1" l="1"/>
  <c r="T189" i="1"/>
  <c r="S183" i="1"/>
  <c r="AH182" i="1"/>
  <c r="AI182" i="1"/>
  <c r="AJ182" i="1"/>
  <c r="AK182" i="1"/>
  <c r="Q182" i="1"/>
  <c r="S182" i="1"/>
  <c r="U182" i="1"/>
  <c r="V182" i="1"/>
  <c r="W182" i="1"/>
  <c r="X182" i="1"/>
  <c r="M182" i="1"/>
  <c r="R183" i="1" s="1"/>
  <c r="N182" i="1"/>
  <c r="T188" i="1" l="1"/>
  <c r="AH181" i="1"/>
  <c r="AI181" i="1"/>
  <c r="AJ181" i="1"/>
  <c r="AK181" i="1"/>
  <c r="Q181" i="1"/>
  <c r="T187" i="1" s="1"/>
  <c r="U181" i="1"/>
  <c r="V181" i="1"/>
  <c r="W181" i="1"/>
  <c r="X181" i="1"/>
  <c r="M181" i="1"/>
  <c r="R182" i="1" s="1"/>
  <c r="N181" i="1"/>
  <c r="S181" i="1" l="1"/>
  <c r="AH180" i="1"/>
  <c r="AI180" i="1"/>
  <c r="AJ180" i="1"/>
  <c r="AK180" i="1"/>
  <c r="Q180" i="1"/>
  <c r="S180" i="1"/>
  <c r="U180" i="1"/>
  <c r="V180" i="1"/>
  <c r="W180" i="1"/>
  <c r="X180" i="1"/>
  <c r="M180" i="1"/>
  <c r="R181" i="1" s="1"/>
  <c r="N180" i="1"/>
  <c r="T186" i="1" l="1"/>
  <c r="AH179" i="1"/>
  <c r="AI179" i="1"/>
  <c r="AJ179" i="1"/>
  <c r="AK179" i="1"/>
  <c r="Q179" i="1"/>
  <c r="U179" i="1"/>
  <c r="S179" i="1" s="1"/>
  <c r="V179" i="1"/>
  <c r="W179" i="1" s="1"/>
  <c r="X179" i="1"/>
  <c r="M179" i="1"/>
  <c r="R180" i="1" s="1"/>
  <c r="N179" i="1"/>
  <c r="T185" i="1" l="1"/>
  <c r="AH178" i="1"/>
  <c r="AI178" i="1"/>
  <c r="AJ178" i="1"/>
  <c r="AK178" i="1"/>
  <c r="Q178" i="1"/>
  <c r="U178" i="1"/>
  <c r="V178" i="1"/>
  <c r="W178" i="1" s="1"/>
  <c r="X178" i="1"/>
  <c r="M178" i="1"/>
  <c r="R179" i="1" s="1"/>
  <c r="N178" i="1"/>
  <c r="T184" i="1" l="1"/>
  <c r="S178" i="1"/>
  <c r="AH177" i="1"/>
  <c r="AI177" i="1"/>
  <c r="AJ177" i="1"/>
  <c r="AK177" i="1"/>
  <c r="M177" i="1"/>
  <c r="R178" i="1" s="1"/>
  <c r="N177" i="1"/>
  <c r="Q177" i="1"/>
  <c r="S177" i="1"/>
  <c r="U177" i="1"/>
  <c r="V177" i="1"/>
  <c r="W177" i="1" s="1"/>
  <c r="X177" i="1"/>
  <c r="T183" i="1" l="1"/>
  <c r="AK176" i="1"/>
  <c r="AJ176" i="1"/>
  <c r="AI176" i="1"/>
  <c r="AH176" i="1"/>
  <c r="Q176" i="1"/>
  <c r="T182" i="1" s="1"/>
  <c r="U176" i="1"/>
  <c r="V176" i="1"/>
  <c r="W176" i="1" s="1"/>
  <c r="X176" i="1"/>
  <c r="M176" i="1"/>
  <c r="R177" i="1" s="1"/>
  <c r="N176" i="1"/>
  <c r="S176" i="1" l="1"/>
  <c r="AK175" i="1"/>
  <c r="AH175" i="1"/>
  <c r="AI175" i="1"/>
  <c r="AJ175" i="1"/>
  <c r="Q175" i="1"/>
  <c r="S175" i="1"/>
  <c r="U175" i="1"/>
  <c r="V175" i="1"/>
  <c r="W175" i="1"/>
  <c r="X175" i="1"/>
  <c r="M175" i="1"/>
  <c r="R176" i="1" s="1"/>
  <c r="N175" i="1"/>
  <c r="T181" i="1" l="1"/>
  <c r="AH174" i="1"/>
  <c r="AI174" i="1"/>
  <c r="AJ174" i="1"/>
  <c r="AK174" i="1"/>
  <c r="Q174" i="1" l="1"/>
  <c r="S174" i="1"/>
  <c r="U174" i="1"/>
  <c r="V174" i="1"/>
  <c r="W174" i="1"/>
  <c r="X174" i="1"/>
  <c r="M174" i="1"/>
  <c r="R175" i="1" s="1"/>
  <c r="N174" i="1"/>
  <c r="T180" i="1" l="1"/>
  <c r="AK173" i="1"/>
  <c r="AJ173" i="1"/>
  <c r="AI173" i="1"/>
  <c r="AH173" i="1"/>
  <c r="X173" i="1"/>
  <c r="Q173" i="1"/>
  <c r="U173" i="1"/>
  <c r="V173" i="1"/>
  <c r="W173" i="1" s="1"/>
  <c r="M173" i="1"/>
  <c r="R174" i="1" s="1"/>
  <c r="N173" i="1"/>
  <c r="T179" i="1" l="1"/>
  <c r="S173" i="1"/>
  <c r="R173" i="1"/>
  <c r="AK171" i="1"/>
  <c r="AK172" i="1"/>
  <c r="M172" i="1"/>
  <c r="N172" i="1"/>
  <c r="Q172" i="1"/>
  <c r="T178" i="1" s="1"/>
  <c r="U172" i="1"/>
  <c r="V172" i="1"/>
  <c r="W172" i="1" s="1"/>
  <c r="X172" i="1"/>
  <c r="AH172" i="1"/>
  <c r="AI172" i="1"/>
  <c r="AJ172" i="1"/>
  <c r="S172" i="1" l="1"/>
  <c r="AJ171" i="1"/>
  <c r="AI171" i="1"/>
  <c r="AH171" i="1"/>
  <c r="Q171" i="1"/>
  <c r="U171" i="1"/>
  <c r="V171" i="1"/>
  <c r="W171" i="1"/>
  <c r="X171" i="1"/>
  <c r="M171" i="1"/>
  <c r="R172" i="1" s="1"/>
  <c r="N171" i="1"/>
  <c r="S171" i="1" l="1"/>
  <c r="T177" i="1"/>
  <c r="Q170" i="1"/>
  <c r="S170" i="1" s="1"/>
  <c r="U170" i="1"/>
  <c r="V170" i="1"/>
  <c r="W170" i="1"/>
  <c r="X170" i="1"/>
  <c r="AH170" i="1"/>
  <c r="AI170" i="1"/>
  <c r="AJ170" i="1"/>
  <c r="AK170" i="1"/>
  <c r="M170" i="1"/>
  <c r="R171" i="1" s="1"/>
  <c r="N170" i="1"/>
  <c r="T176" i="1" l="1"/>
  <c r="Q169" i="1"/>
  <c r="U169" i="1"/>
  <c r="V169" i="1"/>
  <c r="W169" i="1" s="1"/>
  <c r="X169" i="1"/>
  <c r="AH169" i="1"/>
  <c r="AI169" i="1"/>
  <c r="AJ169" i="1"/>
  <c r="AK169" i="1"/>
  <c r="M169" i="1"/>
  <c r="R170" i="1" s="1"/>
  <c r="N169" i="1"/>
  <c r="T175" i="1" l="1"/>
  <c r="S169" i="1"/>
  <c r="AH167" i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R169" i="1" s="1"/>
  <c r="T174" i="1" l="1"/>
  <c r="Q167" i="1"/>
  <c r="U167" i="1"/>
  <c r="S167" i="1" s="1"/>
  <c r="V167" i="1"/>
  <c r="W167" i="1"/>
  <c r="X167" i="1"/>
  <c r="M167" i="1"/>
  <c r="R168" i="1" s="1"/>
  <c r="N167" i="1"/>
  <c r="T173" i="1" l="1"/>
  <c r="AK166" i="1"/>
  <c r="Q166" i="1"/>
  <c r="T172" i="1" s="1"/>
  <c r="S166" i="1"/>
  <c r="U166" i="1"/>
  <c r="V166" i="1"/>
  <c r="W166" i="1"/>
  <c r="X166" i="1"/>
  <c r="AH166" i="1"/>
  <c r="AI166" i="1"/>
  <c r="AJ166" i="1"/>
  <c r="M166" i="1"/>
  <c r="R167" i="1" s="1"/>
  <c r="N166" i="1"/>
  <c r="AK165" i="1" l="1"/>
  <c r="Q165" i="1"/>
  <c r="T171" i="1" s="1"/>
  <c r="S165" i="1"/>
  <c r="U165" i="1"/>
  <c r="V165" i="1"/>
  <c r="W165" i="1"/>
  <c r="X165" i="1"/>
  <c r="AH165" i="1"/>
  <c r="AI165" i="1"/>
  <c r="AJ165" i="1"/>
  <c r="M165" i="1"/>
  <c r="R166" i="1" s="1"/>
  <c r="N165" i="1"/>
  <c r="AK164" i="1" l="1"/>
  <c r="AJ164" i="1"/>
  <c r="AI164" i="1"/>
  <c r="AH164" i="1"/>
  <c r="Q164" i="1"/>
  <c r="U164" i="1"/>
  <c r="S164" i="1" s="1"/>
  <c r="V164" i="1"/>
  <c r="W164" i="1" s="1"/>
  <c r="X164" i="1"/>
  <c r="M164" i="1"/>
  <c r="R165" i="1" s="1"/>
  <c r="N164" i="1"/>
  <c r="T170" i="1" l="1"/>
  <c r="AK160" i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U163" i="1"/>
  <c r="V163" i="1"/>
  <c r="W163" i="1" s="1"/>
  <c r="X163" i="1"/>
  <c r="R163" i="1" l="1"/>
  <c r="S163" i="1"/>
  <c r="T169" i="1"/>
  <c r="S162" i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A70" i="6" s="1"/>
  <c r="N157" i="1"/>
  <c r="Q157" i="1"/>
  <c r="S157" i="1" s="1"/>
  <c r="U157" i="1"/>
  <c r="V157" i="1"/>
  <c r="W157" i="1" s="1"/>
  <c r="X157" i="1"/>
  <c r="AH157" i="1"/>
  <c r="AI157" i="1"/>
  <c r="AJ157" i="1"/>
  <c r="AK157" i="1"/>
  <c r="M157" i="1"/>
  <c r="R158" i="1" s="1"/>
  <c r="T163" i="1" l="1"/>
  <c r="Q156" i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V155" i="1"/>
  <c r="W155" i="1" s="1"/>
  <c r="X155" i="1"/>
  <c r="AH155" i="1"/>
  <c r="AI155" i="1"/>
  <c r="AJ155" i="1"/>
  <c r="AK155" i="1"/>
  <c r="M155" i="1"/>
  <c r="N155" i="1"/>
  <c r="T162" i="1" l="1"/>
  <c r="S155" i="1"/>
  <c r="S156" i="1"/>
  <c r="T161" i="1"/>
  <c r="R156" i="1"/>
  <c r="Q154" i="1"/>
  <c r="U154" i="1"/>
  <c r="V154" i="1"/>
  <c r="W154" i="1" s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N152" i="1"/>
  <c r="Q152" i="1"/>
  <c r="U152" i="1"/>
  <c r="V152" i="1"/>
  <c r="W152" i="1" s="1"/>
  <c r="X152" i="1"/>
  <c r="M153" i="1"/>
  <c r="N153" i="1"/>
  <c r="Q153" i="1"/>
  <c r="U153" i="1"/>
  <c r="V153" i="1"/>
  <c r="W153" i="1" s="1"/>
  <c r="X153" i="1"/>
  <c r="T160" i="1" l="1"/>
  <c r="T159" i="1"/>
  <c r="R152" i="1"/>
  <c r="R153" i="1"/>
  <c r="T158" i="1"/>
  <c r="S154" i="1"/>
  <c r="S151" i="1"/>
  <c r="T157" i="1"/>
  <c r="R154" i="1"/>
  <c r="S152" i="1"/>
  <c r="S153" i="1"/>
  <c r="Q150" i="1"/>
  <c r="U150" i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S150" i="1" l="1"/>
  <c r="R150" i="1"/>
  <c r="R151" i="1"/>
  <c r="T155" i="1"/>
  <c r="T156" i="1"/>
  <c r="Q148" i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U145" i="1"/>
  <c r="V145" i="1"/>
  <c r="W145" i="1" s="1"/>
  <c r="X145" i="1"/>
  <c r="AH145" i="1"/>
  <c r="AI145" i="1"/>
  <c r="AJ145" i="1"/>
  <c r="AK145" i="1"/>
  <c r="M145" i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 s="1"/>
  <c r="X143" i="1"/>
  <c r="M143" i="1"/>
  <c r="N143" i="1"/>
  <c r="T154" i="1" l="1"/>
  <c r="R145" i="1"/>
  <c r="T151" i="1"/>
  <c r="S144" i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V140" i="1"/>
  <c r="W140" i="1" s="1"/>
  <c r="X140" i="1"/>
  <c r="S140" i="1" l="1"/>
  <c r="R139" i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T135" i="1" s="1"/>
  <c r="AI135" i="1"/>
  <c r="AJ135" i="1"/>
  <c r="AK135" i="1"/>
  <c r="M135" i="1"/>
  <c r="N135" i="1"/>
  <c r="R136" i="1" l="1"/>
  <c r="S135" i="1"/>
  <c r="S136" i="1"/>
  <c r="T141" i="1"/>
  <c r="Q134" i="1"/>
  <c r="U134" i="1"/>
  <c r="V134" i="1"/>
  <c r="W134" i="1"/>
  <c r="X134" i="1"/>
  <c r="AH134" i="1"/>
  <c r="AT134" i="1" s="1"/>
  <c r="AI134" i="1"/>
  <c r="AJ134" i="1"/>
  <c r="AK134" i="1"/>
  <c r="M134" i="1"/>
  <c r="R135" i="1" s="1"/>
  <c r="N134" i="1"/>
  <c r="S134" i="1" l="1"/>
  <c r="T140" i="1"/>
  <c r="Q133" i="1"/>
  <c r="S133" i="1"/>
  <c r="U133" i="1"/>
  <c r="V133" i="1"/>
  <c r="W133" i="1"/>
  <c r="X133" i="1"/>
  <c r="AH133" i="1"/>
  <c r="AT133" i="1" s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T132" i="1" s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T131" i="1" s="1"/>
  <c r="AI131" i="1"/>
  <c r="AJ131" i="1"/>
  <c r="AK131" i="1"/>
  <c r="M131" i="1"/>
  <c r="N131" i="1"/>
  <c r="AK129" i="1"/>
  <c r="AK130" i="1"/>
  <c r="AK128" i="1"/>
  <c r="Q130" i="1"/>
  <c r="U130" i="1"/>
  <c r="V130" i="1"/>
  <c r="W130" i="1" s="1"/>
  <c r="X130" i="1"/>
  <c r="AH130" i="1"/>
  <c r="AT130" i="1" s="1"/>
  <c r="AI130" i="1"/>
  <c r="AJ130" i="1"/>
  <c r="M130" i="1"/>
  <c r="N130" i="1"/>
  <c r="Q129" i="1"/>
  <c r="U129" i="1"/>
  <c r="V129" i="1"/>
  <c r="W129" i="1" s="1"/>
  <c r="X129" i="1"/>
  <c r="AH129" i="1"/>
  <c r="AT129" i="1" s="1"/>
  <c r="AI129" i="1"/>
  <c r="AJ129" i="1"/>
  <c r="M129" i="1"/>
  <c r="N129" i="1"/>
  <c r="Q128" i="1"/>
  <c r="U128" i="1"/>
  <c r="V128" i="1"/>
  <c r="W128" i="1" s="1"/>
  <c r="X128" i="1"/>
  <c r="AH128" i="1"/>
  <c r="AT128" i="1" s="1"/>
  <c r="AI128" i="1"/>
  <c r="AJ128" i="1"/>
  <c r="M128" i="1"/>
  <c r="N128" i="1"/>
  <c r="Q127" i="1"/>
  <c r="U127" i="1"/>
  <c r="V127" i="1"/>
  <c r="W127" i="1" s="1"/>
  <c r="X127" i="1"/>
  <c r="AH127" i="1"/>
  <c r="AT127" i="1" s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T126" i="1" s="1"/>
  <c r="AI126" i="1"/>
  <c r="AJ126" i="1"/>
  <c r="M126" i="1"/>
  <c r="N126" i="1"/>
  <c r="Q125" i="1"/>
  <c r="U125" i="1"/>
  <c r="C114" i="4" s="1"/>
  <c r="V125" i="1"/>
  <c r="W125" i="1" s="1"/>
  <c r="X125" i="1"/>
  <c r="AH125" i="1"/>
  <c r="AT125" i="1" s="1"/>
  <c r="AI125" i="1"/>
  <c r="AJ125" i="1"/>
  <c r="M125" i="1"/>
  <c r="N125" i="1"/>
  <c r="Q124" i="1"/>
  <c r="U124" i="1"/>
  <c r="C113" i="4" s="1"/>
  <c r="V124" i="1"/>
  <c r="W124" i="1" s="1"/>
  <c r="X124" i="1"/>
  <c r="AH124" i="1"/>
  <c r="AT124" i="1" s="1"/>
  <c r="AI124" i="1"/>
  <c r="AJ124" i="1"/>
  <c r="M124" i="1"/>
  <c r="N124" i="1"/>
  <c r="S128" i="1" l="1"/>
  <c r="S130" i="1"/>
  <c r="S125" i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T123" i="1" s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T122" i="1" s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T121" i="1" s="1"/>
  <c r="AI121" i="1"/>
  <c r="AJ121" i="1"/>
  <c r="M121" i="1"/>
  <c r="N121" i="1"/>
  <c r="Q120" i="1"/>
  <c r="U120" i="1"/>
  <c r="C109" i="4" s="1"/>
  <c r="V120" i="1"/>
  <c r="W120" i="1" s="1"/>
  <c r="X120" i="1"/>
  <c r="AH120" i="1"/>
  <c r="AT120" i="1" s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T119" i="1" s="1"/>
  <c r="AI119" i="1"/>
  <c r="AJ119" i="1"/>
  <c r="N119" i="1"/>
  <c r="AI118" i="1"/>
  <c r="V2" i="4" s="1"/>
  <c r="AJ118" i="1"/>
  <c r="W2" i="4" s="1"/>
  <c r="Q118" i="1"/>
  <c r="B107" i="4" s="1"/>
  <c r="U118" i="1"/>
  <c r="C107" i="4" s="1"/>
  <c r="V118" i="1"/>
  <c r="W118" i="1" s="1"/>
  <c r="X118" i="1"/>
  <c r="AH118" i="1"/>
  <c r="AT118" i="1" s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B76" i="6" s="1"/>
  <c r="V76" i="1"/>
  <c r="M76" i="1"/>
  <c r="N76" i="1"/>
  <c r="F75" i="1"/>
  <c r="B75" i="6" s="1"/>
  <c r="V75" i="1"/>
  <c r="M75" i="1"/>
  <c r="N75" i="1"/>
  <c r="F74" i="1"/>
  <c r="B74" i="6" s="1"/>
  <c r="V74" i="1"/>
  <c r="M74" i="1"/>
  <c r="N74" i="1"/>
  <c r="F73" i="1"/>
  <c r="B73" i="6" s="1"/>
  <c r="V73" i="1"/>
  <c r="M73" i="1"/>
  <c r="N73" i="1"/>
  <c r="Q72" i="1"/>
  <c r="B61" i="4" s="1"/>
  <c r="U72" i="1"/>
  <c r="C61" i="4" s="1"/>
  <c r="V72" i="1"/>
  <c r="X72" i="1"/>
  <c r="M72" i="1"/>
  <c r="N72" i="1"/>
  <c r="F72" i="1"/>
  <c r="B72" i="6" s="1"/>
  <c r="Q71" i="1"/>
  <c r="V71" i="1"/>
  <c r="X71" i="1"/>
  <c r="Q2" i="4" s="1"/>
  <c r="M71" i="1"/>
  <c r="N71" i="1"/>
  <c r="F71" i="1"/>
  <c r="B71" i="6" s="1"/>
  <c r="V70" i="1"/>
  <c r="F70" i="1"/>
  <c r="B70" i="1"/>
  <c r="A59" i="4"/>
  <c r="B60" i="4" l="1"/>
  <c r="U2" i="4"/>
  <c r="F2" i="4"/>
  <c r="B70" i="6"/>
  <c r="A67" i="4"/>
  <c r="A78" i="6"/>
  <c r="D67" i="4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87" i="2"/>
  <c r="R73" i="1"/>
  <c r="R74" i="1"/>
  <c r="S76" i="1"/>
  <c r="S77" i="1"/>
  <c r="A79" i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N2" i="4" s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A68" i="4" l="1"/>
  <c r="A79" i="6"/>
  <c r="K2" i="4"/>
  <c r="P2" i="4"/>
  <c r="A60" i="4"/>
  <c r="A71" i="6"/>
  <c r="O2" i="4"/>
  <c r="C59" i="4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R79" i="1"/>
  <c r="A72" i="1"/>
  <c r="A88" i="2"/>
  <c r="R71" i="1"/>
  <c r="A61" i="4" l="1"/>
  <c r="A72" i="6"/>
  <c r="A69" i="4"/>
  <c r="A80" i="6"/>
  <c r="L2" i="4"/>
  <c r="D68" i="4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</calcChain>
</file>

<file path=xl/sharedStrings.xml><?xml version="1.0" encoding="utf-8"?>
<sst xmlns="http://schemas.openxmlformats.org/spreadsheetml/2006/main" count="426" uniqueCount="401">
  <si>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</si>
  <si>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</si>
  <si>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</si>
  <si>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</si>
  <si>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</si>
  <si>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</si>
  <si>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</si>
  <si>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</si>
  <si>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</si>
  <si>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</si>
  <si>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</si>
  <si>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</si>
  <si>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</si>
  <si>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</si>
  <si>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</si>
  <si>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</si>
  <si>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</si>
  <si>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</si>
  <si>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</si>
  <si>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</si>
  <si>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</si>
  <si>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</si>
  <si>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</si>
  <si>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</si>
  <si>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</si>
  <si>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</si>
  <si>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</si>
  <si>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</si>
  <si>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</si>
  <si>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</si>
  <si>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</si>
  <si>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</si>
  <si>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</si>
  <si>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</si>
  <si>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</si>
  <si>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</si>
  <si>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</si>
  <si>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</si>
  <si>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</si>
  <si>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</si>
  <si>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</si>
  <si>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</si>
  <si>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</si>
  <si>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</si>
  <si>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</si>
  <si>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</si>
  <si>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</si>
  <si>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</si>
  <si>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</si>
  <si>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</si>
  <si>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</si>
  <si>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</si>
  <si>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</si>
  <si>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</si>
  <si>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</si>
  <si>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</si>
  <si>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</si>
  <si>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</si>
  <si>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</si>
  <si>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</si>
  <si>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</si>
  <si>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</si>
  <si>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</si>
  <si>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</si>
  <si>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</si>
  <si>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</si>
  <si>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</si>
  <si>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</si>
  <si>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</si>
  <si>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</si>
  <si>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</si>
  <si>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</si>
  <si>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</si>
  <si>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</si>
  <si>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</si>
  <si>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</si>
  <si>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</si>
  <si>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</si>
  <si>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</si>
  <si>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</si>
  <si>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</si>
  <si>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</si>
  <si>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</si>
  <si>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</si>
  <si>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</si>
  <si>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</si>
  <si>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</si>
  <si>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</si>
  <si>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</si>
  <si>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</si>
  <si>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</si>
  <si>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</si>
  <si>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</si>
  <si>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</si>
  <si>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</si>
  <si>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</si>
  <si>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</si>
  <si>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</si>
  <si>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</si>
  <si>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</si>
  <si>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</si>
  <si>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</si>
  <si>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</si>
  <si>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</si>
  <si>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</si>
  <si>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</si>
  <si>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</si>
  <si>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</si>
  <si>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</si>
  <si>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</si>
  <si>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</si>
  <si>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</si>
  <si>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</si>
  <si>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</si>
  <si>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</si>
  <si>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</si>
  <si>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</si>
  <si>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</si>
  <si>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</si>
  <si>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</si>
  <si>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</si>
  <si>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</si>
  <si>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</si>
  <si>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</si>
  <si>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</si>
  <si>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</si>
  <si>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</si>
  <si>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</si>
  <si>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</si>
  <si>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</si>
  <si>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</si>
  <si>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</si>
  <si>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</si>
  <si>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</si>
  <si>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</si>
  <si>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</si>
  <si>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</si>
  <si>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</si>
  <si>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</si>
  <si>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</si>
  <si>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</si>
  <si>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</si>
  <si>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</si>
  <si>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</si>
  <si>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</si>
  <si>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</si>
  <si>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</si>
  <si>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</si>
  <si>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</si>
  <si>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</si>
  <si>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</si>
  <si>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</si>
  <si>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</si>
  <si>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</si>
  <si>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</si>
  <si>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</si>
  <si>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</si>
  <si>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</si>
  <si>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</si>
  <si>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</si>
  <si>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</si>
  <si>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</si>
  <si>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</si>
  <si>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</si>
  <si>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</si>
  <si>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</si>
  <si>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</si>
  <si>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</si>
  <si>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</si>
  <si>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</si>
  <si>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</si>
  <si>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</si>
  <si>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</si>
  <si>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</si>
  <si>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</si>
  <si>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</si>
  <si>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</si>
  <si>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</si>
  <si>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</si>
  <si>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</si>
  <si>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</si>
  <si>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</si>
  <si>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</si>
  <si>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</si>
  <si>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</si>
  <si>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</si>
  <si>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</si>
  <si>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</si>
  <si>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</si>
  <si>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</si>
  <si>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</si>
  <si>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</si>
  <si>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</si>
  <si>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</si>
  <si>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</si>
  <si>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</si>
  <si>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</si>
  <si>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</si>
  <si>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</si>
  <si>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</si>
  <si>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</si>
  <si>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</si>
  <si>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</si>
  <si>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</si>
  <si>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</si>
  <si>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</si>
  <si>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</si>
  <si>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</si>
  <si>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</si>
  <si>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</si>
  <si>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</si>
  <si>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</si>
  <si>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</si>
  <si>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</si>
  <si>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</si>
  <si>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</si>
  <si>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</si>
  <si>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</si>
  <si>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</si>
  <si>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</si>
  <si>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</si>
  <si>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</si>
  <si>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</si>
  <si>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</si>
  <si>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</si>
  <si>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</si>
  <si>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</si>
  <si>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</si>
  <si>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</si>
  <si>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</si>
  <si>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</si>
  <si>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</si>
  <si>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</si>
  <si>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</si>
  <si>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</si>
  <si>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</si>
  <si>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</si>
  <si>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</si>
  <si>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</si>
  <si>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</si>
  <si>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</si>
  <si>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</si>
  <si>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</si>
  <si>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</si>
  <si>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</si>
  <si>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</si>
  <si>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</si>
  <si>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</si>
  <si>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</si>
  <si>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</si>
  <si>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</si>
  <si>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</si>
  <si>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</si>
  <si>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</si>
  <si>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</si>
  <si>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</si>
  <si>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</si>
  <si>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</si>
  <si>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</si>
  <si>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</si>
  <si>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</si>
  <si>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</si>
  <si>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</si>
  <si>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</si>
  <si>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</si>
  <si>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</si>
  <si>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</si>
  <si>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</si>
  <si>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</si>
  <si>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</si>
  <si>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</si>
  <si>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</si>
  <si>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</si>
  <si>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</si>
  <si>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</si>
  <si>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</si>
  <si>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</si>
  <si>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</si>
  <si>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</si>
  <si>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</si>
  <si>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</si>
  <si>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</si>
  <si>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</si>
  <si>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</si>
  <si>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</si>
  <si>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</si>
  <si>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</si>
  <si>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</si>
  <si>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</si>
  <si>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</si>
  <si>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</si>
  <si>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</si>
  <si>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</si>
  <si>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</si>
  <si>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</si>
  <si>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</si>
  <si>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</si>
  <si>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</si>
  <si>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</si>
  <si>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</si>
  <si>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</si>
  <si>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</si>
  <si>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</si>
  <si>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</si>
  <si>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</si>
  <si>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</si>
  <si>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</si>
  <si>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</si>
  <si>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</si>
  <si>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</si>
  <si>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</si>
  <si>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</si>
  <si>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</si>
  <si>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</si>
  <si>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</si>
  <si>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</si>
  <si>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</si>
  <si>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</si>
  <si>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</si>
  <si>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</si>
  <si>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</si>
  <si>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</si>
  <si>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</si>
  <si>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</si>
  <si>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</si>
  <si>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</si>
  <si>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</si>
  <si>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</si>
  <si>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</si>
  <si>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</si>
  <si>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</si>
  <si>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</si>
  <si>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</si>
  <si>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</si>
  <si>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</si>
  <si>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</si>
  <si>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</si>
  <si>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</si>
  <si>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</si>
  <si>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</si>
  <si>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</si>
  <si>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</si>
  <si>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</si>
  <si>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</si>
  <si>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</si>
  <si>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</si>
  <si>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</si>
  <si>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</si>
  <si>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</si>
  <si>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</si>
  <si>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</si>
  <si>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</si>
  <si>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</si>
  <si>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</si>
  <si>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</si>
  <si>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</si>
  <si>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</si>
  <si>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</si>
  <si>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</si>
  <si>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</si>
  <si>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</si>
  <si>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</si>
  <si>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</si>
  <si>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</si>
  <si>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</si>
  <si>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</si>
  <si>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</si>
  <si>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</si>
  <si>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</si>
  <si>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</si>
  <si>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</si>
  <si>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</si>
  <si>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</si>
  <si>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</si>
  <si>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</si>
  <si>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</si>
  <si>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</si>
  <si>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</si>
  <si>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</si>
  <si>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</si>
  <si>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</si>
  <si>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</si>
  <si>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</si>
  <si>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</si>
  <si>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</si>
  <si>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</si>
  <si>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</si>
  <si>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</si>
  <si>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</si>
  <si>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</si>
  <si>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</si>
  <si>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</si>
  <si>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</si>
  <si>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</si>
  <si>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</si>
  <si>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</si>
  <si>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</si>
  <si>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</si>
  <si>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</si>
  <si>
    <t>State 7Day</t>
  </si>
  <si>
    <t>State 14Day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</si>
</sst>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44"/>
  <sheetViews>
    <sheetView tabSelected="1" zoomScale="112" zoomScaleNormal="112" workbookViewId="0">
      <pane xSplit="1" ySplit="1" topLeftCell="X228" activePane="bottomRight" state="frozen"/>
      <selection pane="topRight" activeCell="B1" sqref="B1"/>
      <selection pane="bottomLeft" activeCell="A2" sqref="A2"/>
      <selection pane="bottomRight" activeCell="AH243" sqref="AH243:AK24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  <col min="41" max="45" width="0" hidden="1" customWidth="1"/>
  </cols>
  <sheetData>
    <row r="1" spans="1:6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399</v>
      </c>
      <c r="BH1" t="s">
        <v>400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398</v>
      </c>
    </row>
    <row r="2" spans="1:6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4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44" si="380">B203-C203</f>
        <v>730923</v>
      </c>
      <c r="N203" s="4">
        <f t="shared" ref="N203:N244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3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3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3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3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3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3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1085</v>
      </c>
      <c r="AW231">
        <f t="shared" ref="AW231:AW244" si="684">AV231/AU231</f>
        <v>0.21274509803921568</v>
      </c>
    </row>
    <row r="232" spans="1:63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866</v>
      </c>
      <c r="AW232">
        <f t="shared" si="684"/>
        <v>0.25523135867963453</v>
      </c>
    </row>
    <row r="233" spans="1:63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906</v>
      </c>
      <c r="AW233">
        <f t="shared" si="684"/>
        <v>0.23459347488348006</v>
      </c>
    </row>
    <row r="234" spans="1:63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1406</v>
      </c>
      <c r="AW234">
        <f t="shared" si="684"/>
        <v>0.245418048525048</v>
      </c>
    </row>
    <row r="235" spans="1:63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3">AH235-AS235</f>
        <v>383</v>
      </c>
      <c r="AU235">
        <v>12336</v>
      </c>
      <c r="AV235">
        <v>3417</v>
      </c>
      <c r="AW235">
        <f t="shared" si="684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44" si="734">AY235/AX235</f>
        <v>0.61627906976744184</v>
      </c>
      <c r="BE235">
        <f t="shared" ref="BE235:BF237" si="735">BA235/AZ235</f>
        <v>0.32577319587628867</v>
      </c>
      <c r="BF235">
        <f t="shared" si="735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6">C236-C235</f>
        <v>4386</v>
      </c>
      <c r="R236">
        <f t="shared" ref="R236" si="737">M236-M235</f>
        <v>4587</v>
      </c>
      <c r="S236" s="8">
        <f t="shared" ref="S236" si="738">Q236/U236</f>
        <v>0.48879973253092612</v>
      </c>
      <c r="T236" s="8">
        <f t="shared" ref="T236" si="739">SUM(Q230:Q236)/SUM(U230:U236)</f>
        <v>0.41914564493098527</v>
      </c>
      <c r="U236">
        <f t="shared" ref="U236" si="740">B236-B235</f>
        <v>8973</v>
      </c>
      <c r="V236">
        <f t="shared" ref="V236" si="741">C236-D236-E236</f>
        <v>46075</v>
      </c>
      <c r="W236" s="3">
        <f t="shared" ref="W236" si="742">F236/V236</f>
        <v>2.0596852957135106E-2</v>
      </c>
      <c r="X236">
        <f t="shared" ref="X236" si="743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4">Y236-AB236-AE236</f>
        <v>444</v>
      </c>
      <c r="AI236">
        <f t="shared" ref="AI236" si="745">Z236-AC236-AF236</f>
        <v>131</v>
      </c>
      <c r="AJ236">
        <f t="shared" ref="AJ236" si="746">AA236-AD236-AG236</f>
        <v>2396</v>
      </c>
      <c r="AK236">
        <f t="shared" ref="AK236" si="747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3"/>
        <v>432</v>
      </c>
      <c r="AU236">
        <v>6479</v>
      </c>
      <c r="AV236">
        <v>1841</v>
      </c>
      <c r="AW236">
        <f t="shared" si="684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734"/>
        <v>0.23728813559322035</v>
      </c>
      <c r="BE236">
        <f t="shared" si="735"/>
        <v>0.2813852813852814</v>
      </c>
      <c r="BF236">
        <f t="shared" si="735"/>
        <v>0.44615384615384618</v>
      </c>
      <c r="BG236">
        <f t="shared" ref="BG236:BG243" si="748">SUM(AV230:AV236)/SUM(AU230:AU236)</f>
        <v>0.25802867286376324</v>
      </c>
      <c r="BH236">
        <f t="shared" ref="BH236:BH243" si="749">SUM(AV223:AV236)/SUM(AU223:AU236)</f>
        <v>0.25219941348973607</v>
      </c>
      <c r="BI236">
        <f t="shared" ref="BI236:BI239" si="750">SUM(AY230:AY236)/SUM(AX230:AX236)</f>
        <v>0.46206896551724136</v>
      </c>
      <c r="BJ236">
        <f t="shared" ref="BJ236:BJ239" si="751">SUM(BA230:BA236)/SUM(AZ230:AZ236)</f>
        <v>0.31145251396648044</v>
      </c>
      <c r="BK236">
        <f t="shared" ref="BK236:BK239" si="752">SUM(BC230:BC236)/SUM(BB230:BB236)</f>
        <v>0.61538461538461542</v>
      </c>
    </row>
    <row r="237" spans="1:63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3">C237-C236</f>
        <v>3871</v>
      </c>
      <c r="R237">
        <f t="shared" ref="R237" si="754">M237-M236</f>
        <v>4404</v>
      </c>
      <c r="S237" s="8">
        <f t="shared" ref="S237" si="755">Q237/U237</f>
        <v>0.46779456193353475</v>
      </c>
      <c r="T237" s="8">
        <f t="shared" ref="T237" si="756">SUM(Q231:Q237)/SUM(U231:U237)</f>
        <v>0.44082113545140483</v>
      </c>
      <c r="U237">
        <f t="shared" ref="U237" si="757">B237-B236</f>
        <v>8275</v>
      </c>
      <c r="V237">
        <f t="shared" ref="V237" si="758">C237-D237-E237</f>
        <v>49567</v>
      </c>
      <c r="W237" s="3">
        <f t="shared" ref="W237" si="759">F237/V237</f>
        <v>2.0013315310589707E-2</v>
      </c>
      <c r="X237">
        <f t="shared" ref="X237" si="760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61">Y237-AB237-AE237</f>
        <v>476</v>
      </c>
      <c r="AI237">
        <f t="shared" ref="AI237" si="762">Z237-AC237-AF237</f>
        <v>146</v>
      </c>
      <c r="AJ237">
        <f t="shared" ref="AJ237" si="763">AA237-AD237-AG237</f>
        <v>2596</v>
      </c>
      <c r="AK237">
        <f t="shared" ref="AK237" si="764">-(J237-J236)+L237</f>
        <v>-6</v>
      </c>
      <c r="AS237">
        <f>COUNTIF('Wartburg Positive Tests'!G:G,"&lt;="&amp;covid19!A237)-COUNTIF('Wartburg Positive Tests'!H:H,"&lt;="&amp;covid19!A237)</f>
        <v>29</v>
      </c>
      <c r="AT237">
        <f t="shared" si="733"/>
        <v>447</v>
      </c>
      <c r="AU237">
        <v>7634</v>
      </c>
      <c r="AV237">
        <v>2162</v>
      </c>
      <c r="AW237">
        <f t="shared" si="684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734"/>
        <v>0.28985507246376813</v>
      </c>
      <c r="BE237">
        <f t="shared" si="735"/>
        <v>0.30110497237569062</v>
      </c>
      <c r="BF237">
        <f t="shared" si="735"/>
        <v>0.31192660550458717</v>
      </c>
      <c r="BG237">
        <f t="shared" si="748"/>
        <v>0.26234477802977568</v>
      </c>
      <c r="BH237">
        <f t="shared" si="749"/>
        <v>0.25687747035573122</v>
      </c>
      <c r="BI237">
        <f t="shared" si="750"/>
        <v>0.40654205607476634</v>
      </c>
      <c r="BJ237">
        <f t="shared" si="751"/>
        <v>0.3079777365491651</v>
      </c>
      <c r="BK237">
        <f t="shared" si="752"/>
        <v>0.5089285714285714</v>
      </c>
    </row>
    <row r="238" spans="1:63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5">C238-C237</f>
        <v>4699</v>
      </c>
      <c r="R238">
        <f t="shared" ref="R238" si="766">M238-M237</f>
        <v>6321</v>
      </c>
      <c r="S238" s="8">
        <f t="shared" ref="S238" si="767">Q238/U238</f>
        <v>0.4264065335753176</v>
      </c>
      <c r="T238" s="8">
        <f t="shared" ref="T238" si="768">SUM(Q232:Q238)/SUM(U232:U238)</f>
        <v>0.44513645906228133</v>
      </c>
      <c r="U238">
        <f t="shared" ref="U238" si="769">B238-B237</f>
        <v>11020</v>
      </c>
      <c r="V238">
        <f t="shared" ref="V238" si="770">C238-D238-E238</f>
        <v>53935</v>
      </c>
      <c r="W238" s="3">
        <f t="shared" ref="W238" si="771">F238/V238</f>
        <v>1.9171224622230462E-2</v>
      </c>
      <c r="X238">
        <f t="shared" ref="X238" si="772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3">Y238-AB238-AE238</f>
        <v>550</v>
      </c>
      <c r="AI238">
        <f t="shared" ref="AI238" si="774">Z238-AC238-AF238</f>
        <v>163</v>
      </c>
      <c r="AJ238">
        <f t="shared" ref="AJ238" si="775">AA238-AD238-AG238</f>
        <v>2808</v>
      </c>
      <c r="AK238">
        <f t="shared" ref="AK238" si="776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29</v>
      </c>
      <c r="AT238">
        <f t="shared" ref="AT238" si="777">AH238-AS238</f>
        <v>521</v>
      </c>
      <c r="AU238">
        <v>10700</v>
      </c>
      <c r="AV238">
        <v>2952</v>
      </c>
      <c r="AW238">
        <f t="shared" si="684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734"/>
        <v>0.32743362831858408</v>
      </c>
      <c r="BE238">
        <f t="shared" ref="BE238:BE244" si="778">BA238/AZ238</f>
        <v>0.26666666666666666</v>
      </c>
      <c r="BF238">
        <f t="shared" ref="BF238:BF244" si="779">BB238/BA238</f>
        <v>0.41</v>
      </c>
      <c r="BG238">
        <f t="shared" si="748"/>
        <v>0.27028105240061434</v>
      </c>
      <c r="BH238">
        <f t="shared" si="749"/>
        <v>0.26019575856443722</v>
      </c>
      <c r="BI238">
        <f t="shared" si="750"/>
        <v>0.37920489296636084</v>
      </c>
      <c r="BJ238">
        <f t="shared" si="751"/>
        <v>0.29731589814177561</v>
      </c>
      <c r="BK238">
        <f t="shared" si="752"/>
        <v>0.48366013071895425</v>
      </c>
    </row>
    <row r="239" spans="1:63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80">C239-C238</f>
        <v>4432</v>
      </c>
      <c r="R239">
        <f t="shared" ref="R239" si="781">M239-M238</f>
        <v>4456</v>
      </c>
      <c r="S239" s="8">
        <f t="shared" ref="S239" si="782">Q239/U239</f>
        <v>0.49864986498649866</v>
      </c>
      <c r="T239" s="8">
        <f t="shared" ref="T239" si="783">SUM(Q233:Q239)/SUM(U233:U239)</f>
        <v>0.455312978329171</v>
      </c>
      <c r="U239">
        <f t="shared" ref="U239" si="784">B239-B238</f>
        <v>8888</v>
      </c>
      <c r="V239">
        <f t="shared" ref="V239" si="785">C239-D239-E239</f>
        <v>56489</v>
      </c>
      <c r="W239" s="3">
        <f t="shared" ref="W239" si="786">F239/V239</f>
        <v>2.0092407371346634E-2</v>
      </c>
      <c r="X239">
        <f t="shared" ref="X239" si="787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:AH242" si="788">Y239-AB239-AE239</f>
        <v>575</v>
      </c>
      <c r="AI239">
        <f t="shared" ref="AI239:AI242" si="789">Z239-AC239-AF239</f>
        <v>186</v>
      </c>
      <c r="AJ239">
        <f t="shared" ref="AJ239:AJ242" si="790">AA239-AD239-AG239</f>
        <v>2896</v>
      </c>
      <c r="AK239">
        <f t="shared" ref="AK239:AK242" si="791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28</v>
      </c>
      <c r="AT239">
        <f t="shared" ref="AT239:AT240" si="792">AH239-AS239</f>
        <v>547</v>
      </c>
      <c r="AU239">
        <v>9535</v>
      </c>
      <c r="AV239">
        <v>2782</v>
      </c>
      <c r="AW239">
        <f t="shared" si="684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734"/>
        <v>0.43023255813953487</v>
      </c>
      <c r="BE239">
        <f t="shared" si="778"/>
        <v>0.32089552238805968</v>
      </c>
      <c r="BF239">
        <f t="shared" si="779"/>
        <v>0.44961240310077522</v>
      </c>
      <c r="BG239">
        <f t="shared" si="748"/>
        <v>0.27482896490448688</v>
      </c>
      <c r="BH239">
        <f t="shared" si="749"/>
        <v>0.26444554245782453</v>
      </c>
      <c r="BI239">
        <f t="shared" si="750"/>
        <v>0.38983050847457629</v>
      </c>
      <c r="BJ239">
        <f t="shared" si="751"/>
        <v>0.30242587601078169</v>
      </c>
      <c r="BK239">
        <f t="shared" si="752"/>
        <v>0.45023696682464454</v>
      </c>
    </row>
    <row r="240" spans="1:63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3">C240-C239</f>
        <v>4773</v>
      </c>
      <c r="R240">
        <f t="shared" ref="R240" si="794">M240-M239</f>
        <v>5130</v>
      </c>
      <c r="S240" s="8">
        <f t="shared" ref="S240" si="795">Q240/U240</f>
        <v>0.48197515904271432</v>
      </c>
      <c r="T240" s="8">
        <f t="shared" ref="T240" si="796">SUM(Q234:Q240)/SUM(U234:U240)</f>
        <v>0.46117769671704012</v>
      </c>
      <c r="U240">
        <f t="shared" ref="U240" si="797">B240-B239</f>
        <v>9903</v>
      </c>
      <c r="V240">
        <f t="shared" ref="V240" si="798">C240-D240-E240</f>
        <v>59910</v>
      </c>
      <c r="W240" s="3">
        <f t="shared" ref="W240" si="799">F240/V240</f>
        <v>1.986312802537139E-2</v>
      </c>
      <c r="X240">
        <f t="shared" ref="X240" si="800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si="788"/>
        <v>648</v>
      </c>
      <c r="AI240">
        <f t="shared" si="789"/>
        <v>219</v>
      </c>
      <c r="AJ240">
        <f t="shared" si="790"/>
        <v>3156</v>
      </c>
      <c r="AK240">
        <f t="shared" si="791"/>
        <v>41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28</v>
      </c>
      <c r="AT240">
        <f t="shared" si="792"/>
        <v>620</v>
      </c>
      <c r="AU240">
        <v>7551</v>
      </c>
      <c r="AV240">
        <v>2213</v>
      </c>
      <c r="AW240">
        <f t="shared" si="684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734"/>
        <v>0.38383838383838381</v>
      </c>
      <c r="BE240">
        <f t="shared" si="778"/>
        <v>0.33995037220843671</v>
      </c>
      <c r="BF240">
        <f t="shared" si="779"/>
        <v>0.45255474452554745</v>
      </c>
      <c r="BG240">
        <f t="shared" si="748"/>
        <v>0.27971783069841905</v>
      </c>
      <c r="BH240">
        <f t="shared" si="749"/>
        <v>0.26720332712474165</v>
      </c>
      <c r="BI240">
        <f>SUM(AY234:AY240)/SUM(AX234:AX240)</f>
        <v>0.388671875</v>
      </c>
      <c r="BJ240">
        <f>SUM(BA234:BA240)/SUM(AZ234:AZ240)</f>
        <v>0.30912311780336582</v>
      </c>
      <c r="BK240">
        <f>SUM(BC234:BC240)/SUM(BB234:BB240)</f>
        <v>0.41025641025641024</v>
      </c>
    </row>
    <row r="241" spans="1:66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 s="7">
        <f t="shared" si="380"/>
        <v>897915</v>
      </c>
      <c r="N241" s="4">
        <f t="shared" si="381"/>
        <v>0.15945473590993894</v>
      </c>
      <c r="Q241">
        <f t="shared" ref="Q241" si="801">C241-C240</f>
        <v>4317</v>
      </c>
      <c r="R241">
        <f t="shared" ref="R241" si="802">M241-M240</f>
        <v>4231</v>
      </c>
      <c r="S241" s="8">
        <f t="shared" ref="S241" si="803">Q241/U241</f>
        <v>0.50503041647168934</v>
      </c>
      <c r="T241" s="8">
        <f t="shared" ref="T241" si="804">SUM(Q235:Q241)/SUM(U235:U241)</f>
        <v>0.46934225195094759</v>
      </c>
      <c r="U241">
        <f t="shared" ref="U241" si="805">B241-B240</f>
        <v>8548</v>
      </c>
      <c r="V241">
        <f t="shared" ref="V241" si="806">C241-D241-E241</f>
        <v>63055</v>
      </c>
      <c r="W241" s="3">
        <f t="shared" ref="W241" si="807">F241/V241</f>
        <v>1.9157878042978353E-2</v>
      </c>
      <c r="X241">
        <f t="shared" ref="X241" si="808">E241-E240</f>
        <v>29</v>
      </c>
      <c r="Y241">
        <v>1285</v>
      </c>
      <c r="Z241">
        <v>679</v>
      </c>
      <c r="AA241">
        <v>8384</v>
      </c>
      <c r="AB241">
        <v>598</v>
      </c>
      <c r="AC241">
        <v>432</v>
      </c>
      <c r="AD241">
        <v>4996</v>
      </c>
      <c r="AE241">
        <v>12</v>
      </c>
      <c r="AF241">
        <v>3</v>
      </c>
      <c r="AG241">
        <v>112</v>
      </c>
      <c r="AH241">
        <f t="shared" si="788"/>
        <v>675</v>
      </c>
      <c r="AI241">
        <f t="shared" si="789"/>
        <v>244</v>
      </c>
      <c r="AJ241">
        <f t="shared" si="790"/>
        <v>3276</v>
      </c>
      <c r="AK241">
        <f t="shared" si="791"/>
        <v>40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27</v>
      </c>
      <c r="AT241">
        <f t="shared" ref="AT241:AT242" si="809">AH241-AS241</f>
        <v>648</v>
      </c>
      <c r="AU241">
        <v>9410</v>
      </c>
      <c r="AV241">
        <v>2752</v>
      </c>
      <c r="AW241">
        <f t="shared" si="684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734"/>
        <v>0.2818181818181818</v>
      </c>
      <c r="BE241">
        <f t="shared" si="778"/>
        <v>0.34226190476190477</v>
      </c>
      <c r="BF241">
        <f t="shared" si="779"/>
        <v>0.23478260869565218</v>
      </c>
      <c r="BG241">
        <f t="shared" si="748"/>
        <v>0.28468850655982403</v>
      </c>
      <c r="BH241">
        <f t="shared" si="749"/>
        <v>0.26990979087885553</v>
      </c>
      <c r="BI241">
        <f>SUM(AY235:AY241)/SUM(AX235:AX241)</f>
        <v>0.36977491961414793</v>
      </c>
      <c r="BJ241">
        <f>SUM(BA235:BA241)/SUM(AZ235:AZ241)</f>
        <v>0.31341557440246726</v>
      </c>
      <c r="BK241">
        <f>SUM(BC235:BC241)/SUM(BB235:BB241)</f>
        <v>0.42333333333333334</v>
      </c>
    </row>
    <row r="242" spans="1:66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 s="7">
        <f t="shared" si="380"/>
        <v>903821</v>
      </c>
      <c r="N242" s="4">
        <f t="shared" si="381"/>
        <v>0.16254403537284362</v>
      </c>
      <c r="Q242">
        <f t="shared" ref="Q242" si="810">C242-C241</f>
        <v>5087</v>
      </c>
      <c r="R242">
        <f t="shared" ref="R242" si="811">M242-M241</f>
        <v>5906</v>
      </c>
      <c r="S242" s="8">
        <f t="shared" ref="S242" si="812">Q242/U242</f>
        <v>0.46274902210497587</v>
      </c>
      <c r="T242" s="8">
        <f t="shared" ref="T242" si="813">SUM(Q236:Q242)/SUM(U236:U242)</f>
        <v>0.47394894894894896</v>
      </c>
      <c r="U242">
        <f t="shared" ref="U242" si="814">B242-B241</f>
        <v>10993</v>
      </c>
      <c r="V242">
        <f t="shared" ref="V242" si="815">C242-D242-E242</f>
        <v>66986</v>
      </c>
      <c r="W242" s="3">
        <f t="shared" ref="W242" si="816">F242/V242</f>
        <v>1.831726032305258E-2</v>
      </c>
      <c r="X242">
        <f t="shared" ref="X242" si="817">E242-E241</f>
        <v>20</v>
      </c>
      <c r="Y242">
        <v>1341</v>
      </c>
      <c r="Z242">
        <v>699</v>
      </c>
      <c r="AA242">
        <v>8593</v>
      </c>
      <c r="AB242">
        <v>603</v>
      </c>
      <c r="AC242">
        <v>434</v>
      </c>
      <c r="AD242">
        <v>5038</v>
      </c>
      <c r="AE242">
        <v>12</v>
      </c>
      <c r="AF242">
        <v>3</v>
      </c>
      <c r="AG242">
        <v>112</v>
      </c>
      <c r="AH242">
        <f t="shared" si="788"/>
        <v>726</v>
      </c>
      <c r="AI242">
        <f t="shared" si="789"/>
        <v>262</v>
      </c>
      <c r="AJ242">
        <f t="shared" si="790"/>
        <v>3443</v>
      </c>
      <c r="AK242">
        <f t="shared" si="791"/>
        <v>47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26</v>
      </c>
      <c r="AT242">
        <f t="shared" si="809"/>
        <v>700</v>
      </c>
      <c r="AU242">
        <v>10099</v>
      </c>
      <c r="AV242">
        <v>2912</v>
      </c>
      <c r="AW242">
        <f t="shared" si="684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734"/>
        <v>0.38202247191011235</v>
      </c>
      <c r="BE242">
        <f t="shared" si="778"/>
        <v>0.30769230769230771</v>
      </c>
      <c r="BF242">
        <f t="shared" si="779"/>
        <v>0.2857142857142857</v>
      </c>
      <c r="BG242">
        <f t="shared" si="748"/>
        <v>0.28683559145388221</v>
      </c>
      <c r="BH242">
        <f t="shared" si="749"/>
        <v>0.2754497538877031</v>
      </c>
      <c r="BI242">
        <f>SUM(AY236:AY242)/SUM(AX236:AX242)</f>
        <v>0.33760000000000001</v>
      </c>
      <c r="BJ242">
        <f>SUM(BA236:BA242)/SUM(AZ236:AZ242)</f>
        <v>0.31006240249609984</v>
      </c>
      <c r="BK242">
        <f>SUM(BC236:BC242)/SUM(BB236:BB242)</f>
        <v>0.37113402061855671</v>
      </c>
      <c r="BL242">
        <v>30.8</v>
      </c>
      <c r="BM242">
        <v>26.4</v>
      </c>
      <c r="BN242">
        <v>22.3</v>
      </c>
    </row>
    <row r="243" spans="1:66" x14ac:dyDescent="0.35">
      <c r="A243" s="14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 s="7">
        <f t="shared" si="380"/>
        <v>909514</v>
      </c>
      <c r="N243" s="4">
        <f t="shared" si="381"/>
        <v>0.1654035503067175</v>
      </c>
      <c r="Q243">
        <f t="shared" ref="Q243" si="818">C243-C242</f>
        <v>4826</v>
      </c>
      <c r="R243">
        <f t="shared" ref="R243" si="819">M243-M242</f>
        <v>5693</v>
      </c>
      <c r="S243" s="8">
        <f t="shared" ref="S243" si="820">Q243/U243</f>
        <v>0.45878885825648824</v>
      </c>
      <c r="T243" s="8">
        <f t="shared" ref="T243" si="821">SUM(Q237:Q243)/SUM(U237:U243)</f>
        <v>0.46965339124820238</v>
      </c>
      <c r="U243">
        <f t="shared" ref="U243" si="822">B243-B242</f>
        <v>10519</v>
      </c>
      <c r="V243">
        <f t="shared" ref="V243" si="823">C243-D243-E243</f>
        <v>70686</v>
      </c>
      <c r="W243" s="3">
        <f t="shared" ref="W243" si="824">F243/V243</f>
        <v>1.7839459015929603E-2</v>
      </c>
      <c r="X243">
        <f t="shared" ref="X243" si="825">E243-E242</f>
        <v>25</v>
      </c>
      <c r="Y243">
        <v>1423</v>
      </c>
      <c r="Z243">
        <v>738</v>
      </c>
      <c r="AA243">
        <v>8866</v>
      </c>
      <c r="AB243">
        <v>610</v>
      </c>
      <c r="AC243">
        <v>434</v>
      </c>
      <c r="AD243">
        <v>5075</v>
      </c>
      <c r="AE243">
        <v>12</v>
      </c>
      <c r="AF243">
        <v>3</v>
      </c>
      <c r="AG243">
        <v>113</v>
      </c>
      <c r="AH243">
        <f t="shared" ref="AH243" si="826">Y243-AB243-AE243</f>
        <v>801</v>
      </c>
      <c r="AI243">
        <f t="shared" ref="AI243" si="827">Z243-AC243-AF243</f>
        <v>301</v>
      </c>
      <c r="AJ243">
        <f t="shared" ref="AJ243" si="828">AA243-AD243-AG243</f>
        <v>3678</v>
      </c>
      <c r="AK243">
        <f t="shared" ref="AK243" si="829">-(J243-J242)+L243</f>
        <v>48</v>
      </c>
      <c r="AU243">
        <v>11959</v>
      </c>
      <c r="AV243">
        <v>3412</v>
      </c>
      <c r="AW243">
        <f t="shared" si="684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734"/>
        <v>0.4</v>
      </c>
      <c r="BE243">
        <f t="shared" si="778"/>
        <v>0.31486880466472306</v>
      </c>
      <c r="BF243">
        <f t="shared" si="779"/>
        <v>0.3611111111111111</v>
      </c>
      <c r="BG243">
        <f t="shared" si="748"/>
        <v>0.28682274847506278</v>
      </c>
      <c r="BH243">
        <f t="shared" si="749"/>
        <v>0.27658569955774809</v>
      </c>
      <c r="BI243">
        <f>SUM(AY237:AY243)/SUM(AX237:AX243)</f>
        <v>0.35518292682926828</v>
      </c>
      <c r="BJ243">
        <f>SUM(BA237:BA243)/SUM(AZ237:AZ243)</f>
        <v>0.3131539611360239</v>
      </c>
      <c r="BK243">
        <f>SUM(BC237:BC243)/SUM(BB237:BB243)</f>
        <v>0.34883720930232559</v>
      </c>
      <c r="BL243">
        <v>30.1</v>
      </c>
      <c r="BM243">
        <v>26.4</v>
      </c>
      <c r="BN243">
        <v>23</v>
      </c>
    </row>
    <row r="244" spans="1:66" x14ac:dyDescent="0.35">
      <c r="A244" s="14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 s="7">
        <f t="shared" si="380"/>
        <v>915393</v>
      </c>
      <c r="N244" s="4">
        <f t="shared" si="381"/>
        <v>0.16788279365898934</v>
      </c>
      <c r="Q244">
        <f t="shared" ref="Q244" si="830">C244-C243</f>
        <v>4433</v>
      </c>
      <c r="R244">
        <f t="shared" ref="R244" si="831">M244-M243</f>
        <v>5879</v>
      </c>
      <c r="S244" s="8">
        <f t="shared" ref="S244" si="832">Q244/U244</f>
        <v>0.42988750969743988</v>
      </c>
      <c r="T244" s="8">
        <f t="shared" ref="T244" si="833">SUM(Q238:Q244)/SUM(U238:U244)</f>
        <v>0.46402975079435194</v>
      </c>
      <c r="U244">
        <f t="shared" ref="U244" si="834">B244-B243</f>
        <v>10312</v>
      </c>
      <c r="V244">
        <f t="shared" ref="V244" si="835">C244-D244-E244</f>
        <v>74819</v>
      </c>
      <c r="W244" s="3">
        <f t="shared" ref="W244" si="836">F244/V244</f>
        <v>1.709458827303225E-2</v>
      </c>
      <c r="X244">
        <f t="shared" ref="X244" si="837">E244-E243</f>
        <v>13</v>
      </c>
      <c r="Y244">
        <v>1485</v>
      </c>
      <c r="Z244">
        <v>767</v>
      </c>
      <c r="AA244">
        <v>9060</v>
      </c>
      <c r="AB244">
        <v>610</v>
      </c>
      <c r="AC244">
        <v>434</v>
      </c>
      <c r="AD244">
        <v>5086</v>
      </c>
      <c r="AE244">
        <v>12</v>
      </c>
      <c r="AF244">
        <v>3</v>
      </c>
      <c r="AG244">
        <v>115</v>
      </c>
      <c r="AH244">
        <f t="shared" ref="AH244" si="838">Y244-AB244-AE244</f>
        <v>863</v>
      </c>
      <c r="AI244">
        <f t="shared" ref="AI244" si="839">Z244-AC244-AF244</f>
        <v>330</v>
      </c>
      <c r="AJ244">
        <f t="shared" ref="AJ244" si="840">AA244-AD244-AG244</f>
        <v>3859</v>
      </c>
      <c r="AK244">
        <f t="shared" ref="AK244" si="841">-(J244-J243)+L244</f>
        <v>51</v>
      </c>
      <c r="AU244">
        <v>10735</v>
      </c>
      <c r="AV244">
        <v>2719</v>
      </c>
      <c r="AW244">
        <f t="shared" si="684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734"/>
        <v>0.23364485981308411</v>
      </c>
      <c r="BE244">
        <f t="shared" si="778"/>
        <v>0.23178807947019867</v>
      </c>
      <c r="BF244">
        <f t="shared" si="779"/>
        <v>0.51428571428571423</v>
      </c>
      <c r="BG244">
        <f t="shared" ref="BG244" si="842">SUM(AV238:AV244)/SUM(AU238:AU244)</f>
        <v>0.28207289716955519</v>
      </c>
      <c r="BH244">
        <f t="shared" ref="BH244" si="843">SUM(AV231:AV244)/SUM(AU231:AU244)</f>
        <v>0.27440142505370146</v>
      </c>
      <c r="BI244">
        <f>SUM(AY238:AY244)/SUM(AX238:AX244)</f>
        <v>0.34293948126801155</v>
      </c>
      <c r="BJ244">
        <f>SUM(BA238:BA244)/SUM(AZ238:AZ244)</f>
        <v>0.30140946873870617</v>
      </c>
      <c r="BK244">
        <f>SUM(BC238:BC244)/SUM(BB238:BB244)</f>
        <v>0.36760124610591899</v>
      </c>
      <c r="BL244">
        <v>29.3</v>
      </c>
      <c r="BM244">
        <v>25.9</v>
      </c>
      <c r="BN244">
        <v>23.8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Q228:Q244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X228:X244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F228:F244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J228:J244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K228:K244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AH228:AH244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AI228:AI244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I229:I244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81"/>
  <sheetViews>
    <sheetView workbookViewId="0">
      <pane ySplit="1" topLeftCell="A166" activePane="bottomLeft" state="frozen"/>
      <selection pane="bottomLeft" sqref="A1:D104857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44133</v>
      </c>
      <c r="D167" s="1">
        <v>44223</v>
      </c>
      <c r="G167" s="1">
        <f t="shared" si="16"/>
        <v>44143</v>
      </c>
      <c r="H167" s="1">
        <f t="shared" si="17"/>
        <v>44161</v>
      </c>
    </row>
    <row r="168" spans="1:8" x14ac:dyDescent="0.35">
      <c r="A168">
        <v>1227803</v>
      </c>
      <c r="B168" t="s">
        <v>379</v>
      </c>
      <c r="C168" s="1">
        <v>44133</v>
      </c>
      <c r="D168" s="1">
        <v>44223</v>
      </c>
      <c r="G168" s="1">
        <f t="shared" si="16"/>
        <v>44143</v>
      </c>
      <c r="H168" s="1">
        <f t="shared" si="17"/>
        <v>44161</v>
      </c>
    </row>
    <row r="169" spans="1:8" x14ac:dyDescent="0.35">
      <c r="A169">
        <v>1234192</v>
      </c>
      <c r="B169" t="s">
        <v>380</v>
      </c>
      <c r="C169" s="1">
        <v>44133</v>
      </c>
      <c r="D169" s="1">
        <v>44223</v>
      </c>
      <c r="G169" s="1">
        <f t="shared" si="16"/>
        <v>44143</v>
      </c>
      <c r="H169" s="1">
        <f t="shared" si="17"/>
        <v>44161</v>
      </c>
    </row>
    <row r="170" spans="1:8" x14ac:dyDescent="0.35">
      <c r="A170">
        <v>1221905</v>
      </c>
      <c r="B170" t="s">
        <v>381</v>
      </c>
      <c r="C170" s="1">
        <v>44133</v>
      </c>
      <c r="D170" s="1">
        <v>44223</v>
      </c>
      <c r="G170" s="1">
        <f t="shared" si="16"/>
        <v>44143</v>
      </c>
      <c r="H170" s="1">
        <f t="shared" si="17"/>
        <v>44161</v>
      </c>
    </row>
    <row r="171" spans="1:8" x14ac:dyDescent="0.35">
      <c r="A171">
        <v>1234627</v>
      </c>
      <c r="B171" t="s">
        <v>382</v>
      </c>
      <c r="C171" s="1">
        <v>44133</v>
      </c>
      <c r="D171" s="1">
        <v>44223</v>
      </c>
      <c r="G171" s="1">
        <f t="shared" ref="G171:G181" si="18">C171+10</f>
        <v>44143</v>
      </c>
      <c r="H171" s="1">
        <f t="shared" ref="H171:H181" si="19">C171+28</f>
        <v>44161</v>
      </c>
    </row>
    <row r="172" spans="1:8" x14ac:dyDescent="0.35">
      <c r="A172">
        <v>1240846</v>
      </c>
      <c r="B172" t="s">
        <v>383</v>
      </c>
      <c r="C172" s="1">
        <v>44133</v>
      </c>
      <c r="D172" s="1">
        <v>44223</v>
      </c>
      <c r="G172" s="1">
        <f t="shared" si="18"/>
        <v>44143</v>
      </c>
      <c r="H172" s="1">
        <f t="shared" si="19"/>
        <v>44161</v>
      </c>
    </row>
    <row r="173" spans="1:8" x14ac:dyDescent="0.35">
      <c r="A173">
        <v>1093922</v>
      </c>
      <c r="B173" t="s">
        <v>384</v>
      </c>
      <c r="C173" s="1">
        <v>44133</v>
      </c>
      <c r="D173" s="1">
        <v>44223</v>
      </c>
      <c r="G173" s="1">
        <f t="shared" si="18"/>
        <v>44143</v>
      </c>
      <c r="H173" s="1">
        <f t="shared" si="19"/>
        <v>44161</v>
      </c>
    </row>
    <row r="174" spans="1:8" x14ac:dyDescent="0.35">
      <c r="A174">
        <v>1224940</v>
      </c>
      <c r="B174" t="s">
        <v>385</v>
      </c>
      <c r="C174" s="1">
        <v>44133</v>
      </c>
      <c r="D174" s="1">
        <v>44223</v>
      </c>
      <c r="G174" s="1">
        <f t="shared" si="18"/>
        <v>44143</v>
      </c>
      <c r="H174" s="1">
        <f t="shared" si="19"/>
        <v>44161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44133</v>
      </c>
      <c r="D176" s="1">
        <v>44223</v>
      </c>
      <c r="G176" s="1">
        <f t="shared" si="18"/>
        <v>44143</v>
      </c>
      <c r="H176" s="1">
        <f t="shared" si="19"/>
        <v>44161</v>
      </c>
    </row>
    <row r="177" spans="1:8" x14ac:dyDescent="0.35">
      <c r="A177">
        <v>1238899</v>
      </c>
      <c r="B177" t="s">
        <v>388</v>
      </c>
      <c r="C177" s="1">
        <v>44133</v>
      </c>
      <c r="D177" s="1">
        <v>44223</v>
      </c>
      <c r="G177" s="1">
        <f t="shared" si="18"/>
        <v>44143</v>
      </c>
      <c r="H177" s="1">
        <f t="shared" si="19"/>
        <v>44161</v>
      </c>
    </row>
    <row r="178" spans="1:8" x14ac:dyDescent="0.35">
      <c r="A178">
        <v>1240655</v>
      </c>
      <c r="B178" t="s">
        <v>389</v>
      </c>
      <c r="C178" s="1">
        <v>44133</v>
      </c>
      <c r="D178" s="1">
        <v>44223</v>
      </c>
      <c r="G178" s="1">
        <f t="shared" si="18"/>
        <v>44143</v>
      </c>
      <c r="H178" s="1">
        <f t="shared" si="19"/>
        <v>44161</v>
      </c>
    </row>
    <row r="179" spans="1:8" x14ac:dyDescent="0.35">
      <c r="A179">
        <v>983760</v>
      </c>
      <c r="B179" t="s">
        <v>390</v>
      </c>
      <c r="C179" s="1">
        <v>44133</v>
      </c>
      <c r="D179" s="1">
        <v>44223</v>
      </c>
      <c r="G179" s="1">
        <f t="shared" si="18"/>
        <v>44143</v>
      </c>
      <c r="H179" s="1">
        <f t="shared" si="19"/>
        <v>44161</v>
      </c>
    </row>
    <row r="180" spans="1:8" x14ac:dyDescent="0.35">
      <c r="A180">
        <v>1225136</v>
      </c>
      <c r="B180" t="s">
        <v>391</v>
      </c>
      <c r="C180" s="1">
        <v>44133</v>
      </c>
      <c r="D180" s="1">
        <v>44223</v>
      </c>
      <c r="G180" s="1">
        <f t="shared" si="18"/>
        <v>44143</v>
      </c>
      <c r="H180" s="1">
        <f t="shared" si="19"/>
        <v>44161</v>
      </c>
    </row>
    <row r="181" spans="1:8" x14ac:dyDescent="0.35">
      <c r="A181">
        <v>1093304</v>
      </c>
      <c r="B181" t="s">
        <v>392</v>
      </c>
      <c r="C181" s="1">
        <v>44133</v>
      </c>
      <c r="D181" s="1">
        <v>44223</v>
      </c>
      <c r="G181" s="1">
        <f t="shared" si="18"/>
        <v>44143</v>
      </c>
      <c r="H181" s="1">
        <f t="shared" si="19"/>
        <v>44161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1279</v>
      </c>
      <c r="G2">
        <f>MAX(covid19!G:G)</f>
        <v>417</v>
      </c>
      <c r="H2">
        <f>MAX(covid19!H:H)</f>
        <v>247</v>
      </c>
      <c r="I2">
        <f>MAX(covid19!J:J)</f>
        <v>336</v>
      </c>
      <c r="J2">
        <f>MAX(covid19!K:K)</f>
        <v>60</v>
      </c>
      <c r="K2">
        <f>MAX(covid19!Q:Q)</f>
        <v>5087</v>
      </c>
      <c r="L2">
        <f>MAX(covid19!S:S)</f>
        <v>0.89321739130434785</v>
      </c>
      <c r="M2">
        <f>MAX(covid19!T:T)</f>
        <v>0.47394894894894896</v>
      </c>
      <c r="N2">
        <f>MAX(covid19!U:U)</f>
        <v>11443</v>
      </c>
      <c r="O2">
        <f>MAX(covid19!V:V)</f>
        <v>74819</v>
      </c>
      <c r="P2">
        <f>MAX(covid19!W:W)</f>
        <v>0.16</v>
      </c>
      <c r="Q2">
        <f>MAX(covid19!X:X)</f>
        <v>29</v>
      </c>
      <c r="R2">
        <f>MAX(covid19!AE:AE)</f>
        <v>12</v>
      </c>
      <c r="S2">
        <f>MAX(covid19!AF:AF)</f>
        <v>3</v>
      </c>
      <c r="T2">
        <f>MAX(covid19!AG:AG)</f>
        <v>115</v>
      </c>
      <c r="U2">
        <f>MAX(covid19!AH:AH)</f>
        <v>863</v>
      </c>
      <c r="V2">
        <f>MAX(covid19!AI:AI)</f>
        <v>330</v>
      </c>
      <c r="W2">
        <f>MAX(covid19!AJ:AJ)</f>
        <v>3859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2020-11-15T14:43:08Z</dcterms:modified>
</cp:coreProperties>
</file>