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C9D31DE4-8C22-4C47-8DD6-15256F9ECAAD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</sheets>
  <calcPr calcId="191029"/>
</workbook>
</file>

<file path=xl/calcChain.xml><?xml version="1.0" encoding="utf-8"?>
<calcChain xmlns="http://schemas.openxmlformats.org/spreadsheetml/2006/main">
  <c r="AH227" i="1" l="1"/>
  <c r="AI227" i="1"/>
  <c r="AJ227" i="1"/>
  <c r="AK227" i="1"/>
  <c r="Q227" i="1" l="1"/>
  <c r="R227" i="1"/>
  <c r="S227" i="1"/>
  <c r="T227" i="1"/>
  <c r="U227" i="1"/>
  <c r="V227" i="1"/>
  <c r="W227" i="1"/>
  <c r="X227" i="1"/>
  <c r="M227" i="1"/>
  <c r="N227" i="1"/>
  <c r="A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G163" i="5"/>
  <c r="H163" i="5"/>
  <c r="AH225" i="1"/>
  <c r="AI225" i="1"/>
  <c r="AJ225" i="1"/>
  <c r="AK225" i="1"/>
  <c r="AH226" i="1"/>
  <c r="AI226" i="1"/>
  <c r="AJ226" i="1"/>
  <c r="AK226" i="1"/>
  <c r="T223" i="1"/>
  <c r="T224" i="1"/>
  <c r="T225" i="1"/>
  <c r="T226" i="1"/>
  <c r="AS222" i="1"/>
  <c r="AT222" i="1" s="1"/>
  <c r="AS223" i="1"/>
  <c r="AT223" i="1" s="1"/>
  <c r="AS224" i="1"/>
  <c r="AT224" i="1" s="1"/>
  <c r="AS225" i="1"/>
  <c r="AT225" i="1" s="1"/>
  <c r="AS226" i="1"/>
  <c r="AT226" i="1" s="1"/>
  <c r="Q226" i="1" l="1"/>
  <c r="R226" i="1"/>
  <c r="U226" i="1"/>
  <c r="S226" i="1" s="1"/>
  <c r="V226" i="1"/>
  <c r="W226" i="1"/>
  <c r="X226" i="1"/>
  <c r="M226" i="1"/>
  <c r="N226" i="1"/>
  <c r="A226" i="1"/>
  <c r="Q225" i="1" l="1"/>
  <c r="R225" i="1"/>
  <c r="S225" i="1"/>
  <c r="U225" i="1"/>
  <c r="V225" i="1"/>
  <c r="W225" i="1"/>
  <c r="X225" i="1"/>
  <c r="M225" i="1"/>
  <c r="N225" i="1"/>
  <c r="A225" i="1"/>
  <c r="AH223" i="1"/>
  <c r="AI223" i="1"/>
  <c r="AJ223" i="1"/>
  <c r="AK223" i="1"/>
  <c r="AH224" i="1"/>
  <c r="AI224" i="1"/>
  <c r="AJ224" i="1"/>
  <c r="AK224" i="1"/>
  <c r="Q224" i="1" l="1"/>
  <c r="R224" i="1"/>
  <c r="S224" i="1"/>
  <c r="U224" i="1"/>
  <c r="V224" i="1"/>
  <c r="W224" i="1"/>
  <c r="X224" i="1"/>
  <c r="M224" i="1"/>
  <c r="N224" i="1"/>
  <c r="A224" i="1"/>
  <c r="Q223" i="1" l="1"/>
  <c r="R223" i="1"/>
  <c r="S223" i="1"/>
  <c r="U223" i="1"/>
  <c r="V223" i="1"/>
  <c r="W223" i="1"/>
  <c r="X223" i="1"/>
  <c r="M223" i="1"/>
  <c r="N223" i="1"/>
  <c r="A223" i="1"/>
  <c r="AH222" i="1"/>
  <c r="AI222" i="1"/>
  <c r="AJ222" i="1"/>
  <c r="AK222" i="1"/>
  <c r="Q222" i="1" l="1"/>
  <c r="R222" i="1"/>
  <c r="S222" i="1"/>
  <c r="T222" i="1"/>
  <c r="U222" i="1"/>
  <c r="V222" i="1"/>
  <c r="W222" i="1"/>
  <c r="X222" i="1"/>
  <c r="M222" i="1"/>
  <c r="N222" i="1"/>
  <c r="A222" i="1"/>
  <c r="AS221" i="1" l="1"/>
  <c r="AT221" i="1" s="1"/>
  <c r="AH221" i="1"/>
  <c r="AI221" i="1"/>
  <c r="AJ221" i="1"/>
  <c r="AK221" i="1"/>
  <c r="Q221" i="1" l="1"/>
  <c r="S221" i="1" s="1"/>
  <c r="R221" i="1"/>
  <c r="T221" i="1"/>
  <c r="U221" i="1"/>
  <c r="V221" i="1"/>
  <c r="W221" i="1"/>
  <c r="X221" i="1"/>
  <c r="M221" i="1"/>
  <c r="N221" i="1"/>
  <c r="A221" i="1"/>
  <c r="AS220" i="1" l="1"/>
  <c r="AT220" i="1" s="1"/>
  <c r="G152" i="5"/>
  <c r="H152" i="5"/>
  <c r="G153" i="5"/>
  <c r="H153" i="5"/>
  <c r="G154" i="5"/>
  <c r="H154" i="5"/>
  <c r="G155" i="5"/>
  <c r="H155" i="5"/>
  <c r="AH220" i="1" l="1"/>
  <c r="AI220" i="1"/>
  <c r="AJ220" i="1"/>
  <c r="AK220" i="1"/>
  <c r="X220" i="1"/>
  <c r="Q220" i="1"/>
  <c r="T220" i="1" s="1"/>
  <c r="R220" i="1"/>
  <c r="S220" i="1"/>
  <c r="U220" i="1"/>
  <c r="W220" i="1" l="1"/>
  <c r="V220" i="1"/>
  <c r="M220" i="1"/>
  <c r="N220" i="1"/>
  <c r="A220" i="1"/>
  <c r="AH216" i="1"/>
  <c r="AI216" i="1"/>
  <c r="AJ216" i="1"/>
  <c r="AK216" i="1"/>
  <c r="AH217" i="1"/>
  <c r="AI217" i="1"/>
  <c r="AJ217" i="1"/>
  <c r="AK217" i="1"/>
  <c r="AH218" i="1"/>
  <c r="AI218" i="1"/>
  <c r="AJ218" i="1"/>
  <c r="AK218" i="1"/>
  <c r="AH219" i="1"/>
  <c r="AI219" i="1"/>
  <c r="AJ219" i="1"/>
  <c r="AK219" i="1"/>
  <c r="Q219" i="1" l="1"/>
  <c r="R219" i="1"/>
  <c r="S219" i="1"/>
  <c r="T219" i="1"/>
  <c r="U219" i="1"/>
  <c r="V219" i="1"/>
  <c r="W219" i="1"/>
  <c r="X219" i="1"/>
  <c r="M219" i="1"/>
  <c r="N219" i="1"/>
  <c r="A219" i="1"/>
  <c r="Q218" i="1" l="1"/>
  <c r="R218" i="1"/>
  <c r="S218" i="1"/>
  <c r="T218" i="1"/>
  <c r="U218" i="1"/>
  <c r="V218" i="1"/>
  <c r="W218" i="1"/>
  <c r="X218" i="1"/>
  <c r="M218" i="1"/>
  <c r="N218" i="1"/>
  <c r="A218" i="1"/>
  <c r="G145" i="5" l="1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Q217" i="1" l="1"/>
  <c r="R217" i="1"/>
  <c r="S217" i="1"/>
  <c r="T217" i="1"/>
  <c r="U217" i="1"/>
  <c r="V217" i="1"/>
  <c r="W217" i="1"/>
  <c r="X217" i="1"/>
  <c r="M217" i="1"/>
  <c r="N217" i="1"/>
  <c r="A217" i="1"/>
  <c r="Q216" i="1" l="1"/>
  <c r="S216" i="1" s="1"/>
  <c r="R216" i="1"/>
  <c r="U216" i="1"/>
  <c r="V216" i="1"/>
  <c r="W216" i="1" s="1"/>
  <c r="X216" i="1"/>
  <c r="M216" i="1"/>
  <c r="N216" i="1"/>
  <c r="A216" i="1"/>
  <c r="AH215" i="1"/>
  <c r="AI215" i="1"/>
  <c r="AJ215" i="1"/>
  <c r="AK215" i="1"/>
  <c r="T216" i="1" l="1"/>
  <c r="Q215" i="1"/>
  <c r="S215" i="1" s="1"/>
  <c r="R215" i="1"/>
  <c r="U215" i="1"/>
  <c r="V215" i="1"/>
  <c r="W215" i="1"/>
  <c r="X215" i="1"/>
  <c r="M215" i="1"/>
  <c r="N215" i="1"/>
  <c r="A215" i="1"/>
  <c r="AH214" i="1"/>
  <c r="AI214" i="1"/>
  <c r="AJ214" i="1"/>
  <c r="AK214" i="1"/>
  <c r="T215" i="1" l="1"/>
  <c r="Q214" i="1"/>
  <c r="R214" i="1"/>
  <c r="S214" i="1"/>
  <c r="T214" i="1"/>
  <c r="U214" i="1"/>
  <c r="V214" i="1"/>
  <c r="W214" i="1"/>
  <c r="X214" i="1"/>
  <c r="M214" i="1"/>
  <c r="N214" i="1"/>
  <c r="A214" i="1"/>
  <c r="AH213" i="1" l="1"/>
  <c r="AI213" i="1"/>
  <c r="AJ213" i="1"/>
  <c r="AK213" i="1"/>
  <c r="Q213" i="1" l="1"/>
  <c r="R213" i="1"/>
  <c r="S213" i="1"/>
  <c r="T213" i="1"/>
  <c r="U213" i="1"/>
  <c r="V213" i="1"/>
  <c r="W213" i="1"/>
  <c r="X213" i="1"/>
  <c r="M213" i="1"/>
  <c r="N213" i="1"/>
  <c r="A213" i="1"/>
  <c r="AH211" i="1" l="1"/>
  <c r="AI211" i="1"/>
  <c r="AJ211" i="1"/>
  <c r="AK211" i="1"/>
  <c r="AH212" i="1"/>
  <c r="AI212" i="1"/>
  <c r="AJ212" i="1"/>
  <c r="AK212" i="1"/>
  <c r="Q212" i="1" l="1"/>
  <c r="R212" i="1"/>
  <c r="S212" i="1"/>
  <c r="T212" i="1"/>
  <c r="U212" i="1"/>
  <c r="V212" i="1"/>
  <c r="W212" i="1"/>
  <c r="X212" i="1"/>
  <c r="M212" i="1"/>
  <c r="N212" i="1"/>
  <c r="A212" i="1"/>
  <c r="Q211" i="1" l="1"/>
  <c r="R211" i="1"/>
  <c r="S211" i="1"/>
  <c r="T211" i="1"/>
  <c r="U211" i="1"/>
  <c r="V211" i="1"/>
  <c r="W211" i="1"/>
  <c r="X211" i="1"/>
  <c r="M211" i="1"/>
  <c r="N211" i="1"/>
  <c r="A211" i="1"/>
  <c r="AH209" i="1" l="1"/>
  <c r="AI209" i="1"/>
  <c r="AJ209" i="1"/>
  <c r="AK209" i="1"/>
  <c r="AH210" i="1"/>
  <c r="AI210" i="1"/>
  <c r="AJ210" i="1"/>
  <c r="AK210" i="1"/>
  <c r="Q210" i="1" l="1"/>
  <c r="R210" i="1"/>
  <c r="S210" i="1"/>
  <c r="T210" i="1"/>
  <c r="U210" i="1"/>
  <c r="V210" i="1"/>
  <c r="W210" i="1"/>
  <c r="X210" i="1"/>
  <c r="M210" i="1" l="1"/>
  <c r="N210" i="1"/>
  <c r="A210" i="1"/>
  <c r="Q209" i="1" l="1"/>
  <c r="R209" i="1"/>
  <c r="S209" i="1"/>
  <c r="T209" i="1"/>
  <c r="U209" i="1"/>
  <c r="V209" i="1"/>
  <c r="W209" i="1"/>
  <c r="X209" i="1"/>
  <c r="M209" i="1"/>
  <c r="N209" i="1"/>
  <c r="A209" i="1"/>
  <c r="AH205" i="1" l="1"/>
  <c r="AI205" i="1"/>
  <c r="AJ205" i="1"/>
  <c r="AH206" i="1"/>
  <c r="AI206" i="1"/>
  <c r="AJ206" i="1"/>
  <c r="AH207" i="1"/>
  <c r="AI207" i="1"/>
  <c r="AJ207" i="1"/>
  <c r="AH208" i="1"/>
  <c r="AI208" i="1"/>
  <c r="AJ208" i="1"/>
  <c r="AK208" i="1"/>
  <c r="Q208" i="1" l="1"/>
  <c r="R208" i="1"/>
  <c r="S208" i="1"/>
  <c r="T208" i="1"/>
  <c r="U208" i="1"/>
  <c r="V208" i="1"/>
  <c r="W208" i="1"/>
  <c r="X208" i="1"/>
  <c r="M208" i="1"/>
  <c r="N208" i="1"/>
  <c r="A208" i="1"/>
  <c r="AK207" i="1" l="1"/>
  <c r="AK206" i="1"/>
  <c r="Q207" i="1" l="1"/>
  <c r="R207" i="1"/>
  <c r="S207" i="1"/>
  <c r="T207" i="1"/>
  <c r="U207" i="1"/>
  <c r="V207" i="1"/>
  <c r="W207" i="1"/>
  <c r="X207" i="1"/>
  <c r="M207" i="1"/>
  <c r="N207" i="1"/>
  <c r="A207" i="1"/>
  <c r="AK205" i="1" l="1"/>
  <c r="Q206" i="1"/>
  <c r="R206" i="1"/>
  <c r="S206" i="1"/>
  <c r="T206" i="1"/>
  <c r="U206" i="1"/>
  <c r="V206" i="1"/>
  <c r="W206" i="1"/>
  <c r="X206" i="1"/>
  <c r="M206" i="1"/>
  <c r="N206" i="1"/>
  <c r="A206" i="1"/>
  <c r="T203" i="1" l="1"/>
  <c r="T204" i="1"/>
  <c r="T205" i="1"/>
  <c r="Q205" i="1"/>
  <c r="R205" i="1"/>
  <c r="S205" i="1"/>
  <c r="U205" i="1"/>
  <c r="V205" i="1"/>
  <c r="W205" i="1"/>
  <c r="X205" i="1"/>
  <c r="M205" i="1"/>
  <c r="N205" i="1"/>
  <c r="A205" i="1"/>
  <c r="AH204" i="1" l="1"/>
  <c r="AI204" i="1"/>
  <c r="AJ204" i="1"/>
  <c r="AK204" i="1"/>
  <c r="Q204" i="1" l="1"/>
  <c r="R204" i="1"/>
  <c r="S204" i="1"/>
  <c r="U204" i="1"/>
  <c r="V204" i="1"/>
  <c r="W204" i="1"/>
  <c r="X204" i="1"/>
  <c r="M204" i="1"/>
  <c r="N204" i="1"/>
  <c r="A204" i="1"/>
  <c r="AH203" i="1" l="1"/>
  <c r="AI203" i="1"/>
  <c r="AJ203" i="1"/>
  <c r="AK203" i="1"/>
  <c r="AH201" i="1" l="1"/>
  <c r="AI201" i="1"/>
  <c r="AJ201" i="1"/>
  <c r="AK201" i="1"/>
  <c r="AH202" i="1"/>
  <c r="AI202" i="1"/>
  <c r="AJ202" i="1"/>
  <c r="AK202" i="1"/>
  <c r="M203" i="1"/>
  <c r="N203" i="1"/>
  <c r="Q203" i="1"/>
  <c r="S203" i="1" s="1"/>
  <c r="R203" i="1"/>
  <c r="U203" i="1"/>
  <c r="V203" i="1"/>
  <c r="W203" i="1"/>
  <c r="X203" i="1"/>
  <c r="A203" i="1"/>
  <c r="Q202" i="1" l="1"/>
  <c r="R202" i="1"/>
  <c r="S202" i="1"/>
  <c r="T202" i="1"/>
  <c r="U202" i="1"/>
  <c r="V202" i="1"/>
  <c r="W202" i="1"/>
  <c r="X202" i="1"/>
  <c r="M202" i="1"/>
  <c r="N202" i="1"/>
  <c r="A202" i="1"/>
  <c r="Q201" i="1" l="1"/>
  <c r="R201" i="1"/>
  <c r="S201" i="1"/>
  <c r="T201" i="1"/>
  <c r="U201" i="1"/>
  <c r="V201" i="1"/>
  <c r="W201" i="1"/>
  <c r="X201" i="1"/>
  <c r="M201" i="1"/>
  <c r="N201" i="1"/>
  <c r="A201" i="1"/>
  <c r="AH200" i="1" l="1"/>
  <c r="AI200" i="1"/>
  <c r="AJ200" i="1"/>
  <c r="AK200" i="1"/>
  <c r="Q200" i="1" l="1"/>
  <c r="R200" i="1"/>
  <c r="S200" i="1"/>
  <c r="T200" i="1"/>
  <c r="U200" i="1"/>
  <c r="V200" i="1"/>
  <c r="W200" i="1"/>
  <c r="X200" i="1"/>
  <c r="M200" i="1"/>
  <c r="N200" i="1"/>
  <c r="A200" i="1"/>
  <c r="AH199" i="1" l="1"/>
  <c r="AI199" i="1"/>
  <c r="AJ199" i="1"/>
  <c r="AK199" i="1"/>
  <c r="A199" i="6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Q199" i="1" l="1"/>
  <c r="R199" i="1"/>
  <c r="S199" i="1"/>
  <c r="T199" i="1"/>
  <c r="U199" i="1"/>
  <c r="V199" i="1"/>
  <c r="W199" i="1"/>
  <c r="X199" i="1"/>
  <c r="M199" i="1"/>
  <c r="N199" i="1"/>
  <c r="A199" i="1"/>
  <c r="AH198" i="1" l="1"/>
  <c r="AI198" i="1"/>
  <c r="AJ198" i="1"/>
  <c r="AK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N198" i="1"/>
  <c r="Q198" i="1"/>
  <c r="T198" i="1" s="1"/>
  <c r="R198" i="1"/>
  <c r="U198" i="1"/>
  <c r="V198" i="1"/>
  <c r="W198" i="1" s="1"/>
  <c r="X198" i="1"/>
  <c r="S198" i="1" l="1"/>
  <c r="M198" i="1"/>
  <c r="A198" i="1"/>
  <c r="G143" i="5" l="1"/>
  <c r="H143" i="5"/>
  <c r="G144" i="5"/>
  <c r="H144" i="5"/>
  <c r="AH197" i="1"/>
  <c r="AI197" i="1"/>
  <c r="AJ197" i="1"/>
  <c r="AK197" i="1"/>
  <c r="Q197" i="1" l="1"/>
  <c r="R197" i="1"/>
  <c r="S197" i="1"/>
  <c r="T197" i="1"/>
  <c r="U197" i="1"/>
  <c r="V197" i="1"/>
  <c r="W197" i="1"/>
  <c r="X197" i="1"/>
  <c r="M197" i="1"/>
  <c r="N197" i="1"/>
  <c r="A197" i="1"/>
  <c r="AH196" i="1" l="1"/>
  <c r="AI196" i="1"/>
  <c r="AJ196" i="1"/>
  <c r="AK196" i="1"/>
  <c r="Q196" i="1"/>
  <c r="R196" i="1"/>
  <c r="S196" i="1"/>
  <c r="T196" i="1"/>
  <c r="U196" i="1"/>
  <c r="V196" i="1"/>
  <c r="W196" i="1"/>
  <c r="X196" i="1"/>
  <c r="M196" i="1" l="1"/>
  <c r="N196" i="1"/>
  <c r="A196" i="1"/>
  <c r="AH195" i="1" l="1"/>
  <c r="AI195" i="1"/>
  <c r="AJ195" i="1"/>
  <c r="AK195" i="1"/>
  <c r="Q195" i="1" l="1"/>
  <c r="R195" i="1"/>
  <c r="S195" i="1"/>
  <c r="T195" i="1"/>
  <c r="U195" i="1"/>
  <c r="V195" i="1"/>
  <c r="W195" i="1"/>
  <c r="X195" i="1"/>
  <c r="M195" i="1"/>
  <c r="N195" i="1"/>
  <c r="A195" i="1"/>
  <c r="AH194" i="1"/>
  <c r="AI194" i="1"/>
  <c r="AJ194" i="1"/>
  <c r="AK194" i="1"/>
  <c r="N194" i="1" l="1"/>
  <c r="Q194" i="1"/>
  <c r="R194" i="1"/>
  <c r="S194" i="1"/>
  <c r="T194" i="1"/>
  <c r="U194" i="1"/>
  <c r="V194" i="1"/>
  <c r="W194" i="1"/>
  <c r="X194" i="1"/>
  <c r="M194" i="1"/>
  <c r="A194" i="1"/>
  <c r="AK193" i="1" l="1"/>
  <c r="AJ193" i="1"/>
  <c r="AI193" i="1"/>
  <c r="AH193" i="1"/>
  <c r="Q193" i="1" l="1"/>
  <c r="R193" i="1"/>
  <c r="S193" i="1"/>
  <c r="T193" i="1"/>
  <c r="U193" i="1"/>
  <c r="V193" i="1"/>
  <c r="W193" i="1"/>
  <c r="X193" i="1"/>
  <c r="M193" i="1"/>
  <c r="N193" i="1"/>
  <c r="A193" i="1"/>
  <c r="AH191" i="1" l="1"/>
  <c r="AI191" i="1"/>
  <c r="AJ191" i="1"/>
  <c r="AK191" i="1"/>
  <c r="AH192" i="1"/>
  <c r="AI192" i="1"/>
  <c r="AJ192" i="1"/>
  <c r="AK192" i="1"/>
  <c r="Q191" i="1" l="1"/>
  <c r="S191" i="1" s="1"/>
  <c r="R191" i="1"/>
  <c r="T191" i="1"/>
  <c r="U191" i="1"/>
  <c r="V191" i="1"/>
  <c r="W191" i="1"/>
  <c r="X191" i="1"/>
  <c r="Q192" i="1"/>
  <c r="R192" i="1"/>
  <c r="S192" i="1"/>
  <c r="T192" i="1"/>
  <c r="U192" i="1"/>
  <c r="V192" i="1"/>
  <c r="W192" i="1"/>
  <c r="X192" i="1"/>
  <c r="M192" i="1"/>
  <c r="N192" i="1"/>
  <c r="A192" i="1"/>
  <c r="G142" i="5" l="1"/>
  <c r="H142" i="5"/>
  <c r="M191" i="1"/>
  <c r="N191" i="1"/>
  <c r="A191" i="1"/>
  <c r="AJ190" i="1" l="1"/>
  <c r="AH190" i="1"/>
  <c r="AI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R189" i="1"/>
  <c r="S189" i="1"/>
  <c r="T189" i="1"/>
  <c r="U189" i="1"/>
  <c r="V189" i="1"/>
  <c r="W189" i="1" s="1"/>
  <c r="X189" i="1"/>
  <c r="Q190" i="1"/>
  <c r="R190" i="1"/>
  <c r="S190" i="1"/>
  <c r="T190" i="1"/>
  <c r="U190" i="1"/>
  <c r="V190" i="1"/>
  <c r="W190" i="1"/>
  <c r="X190" i="1"/>
  <c r="AK189" i="1"/>
  <c r="AK190" i="1"/>
  <c r="AH189" i="1"/>
  <c r="AI189" i="1"/>
  <c r="AJ189" i="1"/>
  <c r="M190" i="1"/>
  <c r="N190" i="1"/>
  <c r="A190" i="1"/>
  <c r="M189" i="1" l="1"/>
  <c r="N189" i="1"/>
  <c r="A189" i="1"/>
  <c r="AT119" i="1" l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18" i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R187" i="1"/>
  <c r="T187" i="1"/>
  <c r="U187" i="1"/>
  <c r="S187" i="1" s="1"/>
  <c r="V187" i="1"/>
  <c r="W187" i="1"/>
  <c r="X187" i="1"/>
  <c r="M188" i="1"/>
  <c r="N188" i="1"/>
  <c r="Q188" i="1"/>
  <c r="T188" i="1" s="1"/>
  <c r="R188" i="1"/>
  <c r="U188" i="1"/>
  <c r="V188" i="1"/>
  <c r="W188" i="1"/>
  <c r="X188" i="1"/>
  <c r="A188" i="1"/>
  <c r="AS218" i="1" l="1"/>
  <c r="AT218" i="1" s="1"/>
  <c r="AS219" i="1"/>
  <c r="AT219" i="1" s="1"/>
  <c r="AS216" i="1"/>
  <c r="AT216" i="1" s="1"/>
  <c r="AS217" i="1"/>
  <c r="AT217" i="1" s="1"/>
  <c r="AS215" i="1"/>
  <c r="AT215" i="1" s="1"/>
  <c r="AS214" i="1"/>
  <c r="AT214" i="1" s="1"/>
  <c r="AS212" i="1"/>
  <c r="AT212" i="1" s="1"/>
  <c r="AS213" i="1"/>
  <c r="AT213" i="1" s="1"/>
  <c r="AS211" i="1"/>
  <c r="AT211" i="1" s="1"/>
  <c r="AS208" i="1"/>
  <c r="AT208" i="1" s="1"/>
  <c r="AS209" i="1"/>
  <c r="AT209" i="1" s="1"/>
  <c r="AS210" i="1"/>
  <c r="AT210" i="1" s="1"/>
  <c r="AS205" i="1"/>
  <c r="AT205" i="1" s="1"/>
  <c r="AS203" i="1"/>
  <c r="AT203" i="1" s="1"/>
  <c r="AS206" i="1"/>
  <c r="AT206" i="1" s="1"/>
  <c r="AS201" i="1"/>
  <c r="AT201" i="1" s="1"/>
  <c r="AS204" i="1"/>
  <c r="AT204" i="1" s="1"/>
  <c r="AS207" i="1"/>
  <c r="AT207" i="1" s="1"/>
  <c r="AS202" i="1"/>
  <c r="AT202" i="1" s="1"/>
  <c r="AS199" i="1"/>
  <c r="AT199" i="1" s="1"/>
  <c r="AS200" i="1"/>
  <c r="AT200" i="1" s="1"/>
  <c r="AS198" i="1"/>
  <c r="AT198" i="1" s="1"/>
  <c r="AS197" i="1"/>
  <c r="AT197" i="1" s="1"/>
  <c r="AS195" i="1"/>
  <c r="AT195" i="1" s="1"/>
  <c r="AS196" i="1"/>
  <c r="AT196" i="1" s="1"/>
  <c r="AS192" i="1"/>
  <c r="AT192" i="1" s="1"/>
  <c r="AS193" i="1"/>
  <c r="AT193" i="1" s="1"/>
  <c r="AS194" i="1"/>
  <c r="AT194" i="1" s="1"/>
  <c r="AS191" i="1"/>
  <c r="AT191" i="1" s="1"/>
  <c r="AS190" i="1"/>
  <c r="AT190" i="1" s="1"/>
  <c r="AS172" i="1"/>
  <c r="AT172" i="1" s="1"/>
  <c r="AS142" i="1"/>
  <c r="AT142" i="1" s="1"/>
  <c r="AS137" i="1"/>
  <c r="AT137" i="1" s="1"/>
  <c r="AS189" i="1"/>
  <c r="AT189" i="1" s="1"/>
  <c r="AS188" i="1"/>
  <c r="AT188" i="1" s="1"/>
  <c r="AS184" i="1"/>
  <c r="AT184" i="1" s="1"/>
  <c r="AS180" i="1"/>
  <c r="AT180" i="1" s="1"/>
  <c r="AS176" i="1"/>
  <c r="AT176" i="1" s="1"/>
  <c r="AS168" i="1"/>
  <c r="AT168" i="1" s="1"/>
  <c r="AS164" i="1"/>
  <c r="AT164" i="1" s="1"/>
  <c r="AS160" i="1"/>
  <c r="AT160" i="1" s="1"/>
  <c r="AS156" i="1"/>
  <c r="AT156" i="1" s="1"/>
  <c r="AS152" i="1"/>
  <c r="AT152" i="1" s="1"/>
  <c r="AS148" i="1"/>
  <c r="AT148" i="1" s="1"/>
  <c r="AS144" i="1"/>
  <c r="AT144" i="1" s="1"/>
  <c r="AS140" i="1"/>
  <c r="AT140" i="1" s="1"/>
  <c r="AS187" i="1"/>
  <c r="AT187" i="1" s="1"/>
  <c r="AS183" i="1"/>
  <c r="AT183" i="1" s="1"/>
  <c r="AS179" i="1"/>
  <c r="AT179" i="1" s="1"/>
  <c r="AS175" i="1"/>
  <c r="AT175" i="1" s="1"/>
  <c r="AS171" i="1"/>
  <c r="AT171" i="1" s="1"/>
  <c r="AS167" i="1"/>
  <c r="AT167" i="1" s="1"/>
  <c r="AS163" i="1"/>
  <c r="AT163" i="1" s="1"/>
  <c r="AS159" i="1"/>
  <c r="AT159" i="1" s="1"/>
  <c r="AS155" i="1"/>
  <c r="AT155" i="1" s="1"/>
  <c r="AS151" i="1"/>
  <c r="AT151" i="1" s="1"/>
  <c r="AS147" i="1"/>
  <c r="AT147" i="1" s="1"/>
  <c r="AS143" i="1"/>
  <c r="AT143" i="1" s="1"/>
  <c r="AS139" i="1"/>
  <c r="AT139" i="1" s="1"/>
  <c r="AS186" i="1"/>
  <c r="AT186" i="1" s="1"/>
  <c r="AS182" i="1"/>
  <c r="AT182" i="1" s="1"/>
  <c r="AS178" i="1"/>
  <c r="AT178" i="1" s="1"/>
  <c r="AS174" i="1"/>
  <c r="AT174" i="1" s="1"/>
  <c r="AS170" i="1"/>
  <c r="AT170" i="1" s="1"/>
  <c r="AS166" i="1"/>
  <c r="AT166" i="1" s="1"/>
  <c r="AS162" i="1"/>
  <c r="AT162" i="1" s="1"/>
  <c r="AS158" i="1"/>
  <c r="AT158" i="1" s="1"/>
  <c r="AS154" i="1"/>
  <c r="AT154" i="1" s="1"/>
  <c r="AS150" i="1"/>
  <c r="AT150" i="1" s="1"/>
  <c r="AS146" i="1"/>
  <c r="AT146" i="1" s="1"/>
  <c r="AS138" i="1"/>
  <c r="AT138" i="1" s="1"/>
  <c r="AS185" i="1"/>
  <c r="AT185" i="1" s="1"/>
  <c r="AS181" i="1"/>
  <c r="AT181" i="1" s="1"/>
  <c r="AS177" i="1"/>
  <c r="AT177" i="1" s="1"/>
  <c r="AS173" i="1"/>
  <c r="AT173" i="1" s="1"/>
  <c r="AS169" i="1"/>
  <c r="AT169" i="1" s="1"/>
  <c r="AS165" i="1"/>
  <c r="AT165" i="1" s="1"/>
  <c r="AS161" i="1"/>
  <c r="AT161" i="1" s="1"/>
  <c r="AS157" i="1"/>
  <c r="AT157" i="1" s="1"/>
  <c r="AS153" i="1"/>
  <c r="AT153" i="1" s="1"/>
  <c r="AS149" i="1"/>
  <c r="AT149" i="1" s="1"/>
  <c r="AS145" i="1"/>
  <c r="AT145" i="1" s="1"/>
  <c r="AS141" i="1"/>
  <c r="AT141" i="1" s="1"/>
  <c r="AS136" i="1"/>
  <c r="AT136" i="1" s="1"/>
  <c r="S188" i="1"/>
  <c r="A187" i="1"/>
  <c r="Q186" i="1" l="1"/>
  <c r="R186" i="1"/>
  <c r="S186" i="1"/>
  <c r="T186" i="1"/>
  <c r="U186" i="1"/>
  <c r="V186" i="1"/>
  <c r="W186" i="1"/>
  <c r="X186" i="1"/>
  <c r="AH186" i="1"/>
  <c r="AI186" i="1"/>
  <c r="AJ186" i="1"/>
  <c r="AK186" i="1"/>
  <c r="M186" i="1"/>
  <c r="N186" i="1"/>
  <c r="A186" i="1"/>
  <c r="Q185" i="1" l="1"/>
  <c r="S185" i="1" s="1"/>
  <c r="R185" i="1"/>
  <c r="T185" i="1"/>
  <c r="U185" i="1"/>
  <c r="V185" i="1"/>
  <c r="W185" i="1"/>
  <c r="X185" i="1"/>
  <c r="AH185" i="1"/>
  <c r="AI185" i="1"/>
  <c r="AJ185" i="1"/>
  <c r="AK185" i="1"/>
  <c r="M185" i="1"/>
  <c r="N185" i="1"/>
  <c r="A185" i="1"/>
  <c r="N184" i="1" l="1"/>
  <c r="Q184" i="1"/>
  <c r="R184" i="1"/>
  <c r="S184" i="1"/>
  <c r="T184" i="1"/>
  <c r="U184" i="1"/>
  <c r="V184" i="1"/>
  <c r="W184" i="1"/>
  <c r="X184" i="1"/>
  <c r="AH184" i="1"/>
  <c r="AI184" i="1"/>
  <c r="AJ184" i="1"/>
  <c r="AK184" i="1"/>
  <c r="M184" i="1"/>
  <c r="A184" i="1"/>
  <c r="N183" i="1" l="1"/>
  <c r="Q183" i="1"/>
  <c r="T183" i="1" s="1"/>
  <c r="R183" i="1"/>
  <c r="S183" i="1"/>
  <c r="U183" i="1"/>
  <c r="V183" i="1"/>
  <c r="W183" i="1"/>
  <c r="X183" i="1"/>
  <c r="AH183" i="1"/>
  <c r="AI183" i="1"/>
  <c r="AJ183" i="1"/>
  <c r="AK183" i="1"/>
  <c r="M183" i="1"/>
  <c r="A183" i="1"/>
  <c r="AH182" i="1" l="1"/>
  <c r="AI182" i="1"/>
  <c r="AJ182" i="1"/>
  <c r="AK182" i="1"/>
  <c r="Q182" i="1"/>
  <c r="R182" i="1"/>
  <c r="S182" i="1"/>
  <c r="T182" i="1"/>
  <c r="U182" i="1"/>
  <c r="V182" i="1"/>
  <c r="W182" i="1"/>
  <c r="X182" i="1"/>
  <c r="M182" i="1"/>
  <c r="N182" i="1"/>
  <c r="A182" i="1"/>
  <c r="AH181" i="1" l="1"/>
  <c r="AI181" i="1"/>
  <c r="AJ181" i="1"/>
  <c r="AK181" i="1"/>
  <c r="Q181" i="1"/>
  <c r="R181" i="1"/>
  <c r="T181" i="1"/>
  <c r="U181" i="1"/>
  <c r="S181" i="1" s="1"/>
  <c r="V181" i="1"/>
  <c r="W181" i="1"/>
  <c r="X181" i="1"/>
  <c r="M181" i="1"/>
  <c r="N181" i="1"/>
  <c r="A181" i="1"/>
  <c r="AH180" i="1" l="1"/>
  <c r="AI180" i="1"/>
  <c r="AJ180" i="1"/>
  <c r="AK180" i="1"/>
  <c r="Q180" i="1"/>
  <c r="R180" i="1"/>
  <c r="S180" i="1"/>
  <c r="T180" i="1"/>
  <c r="U180" i="1"/>
  <c r="V180" i="1"/>
  <c r="W180" i="1"/>
  <c r="X180" i="1"/>
  <c r="M180" i="1"/>
  <c r="N180" i="1"/>
  <c r="A180" i="1"/>
  <c r="AH179" i="1" l="1"/>
  <c r="AI179" i="1"/>
  <c r="AJ179" i="1"/>
  <c r="AK179" i="1"/>
  <c r="Q179" i="1"/>
  <c r="R179" i="1"/>
  <c r="S179" i="1"/>
  <c r="T179" i="1"/>
  <c r="U179" i="1"/>
  <c r="V179" i="1"/>
  <c r="W179" i="1" s="1"/>
  <c r="X179" i="1"/>
  <c r="M179" i="1"/>
  <c r="N179" i="1"/>
  <c r="A179" i="1"/>
  <c r="AH178" i="1" l="1"/>
  <c r="AI178" i="1"/>
  <c r="AJ178" i="1"/>
  <c r="AK178" i="1"/>
  <c r="Q178" i="1"/>
  <c r="R178" i="1"/>
  <c r="S178" i="1"/>
  <c r="T178" i="1"/>
  <c r="U178" i="1"/>
  <c r="V178" i="1"/>
  <c r="W178" i="1"/>
  <c r="X178" i="1"/>
  <c r="M178" i="1"/>
  <c r="N178" i="1"/>
  <c r="A178" i="1"/>
  <c r="AH177" i="1" l="1"/>
  <c r="AI177" i="1"/>
  <c r="AJ177" i="1"/>
  <c r="AK177" i="1"/>
  <c r="M177" i="1"/>
  <c r="N177" i="1"/>
  <c r="Q177" i="1"/>
  <c r="R177" i="1"/>
  <c r="S177" i="1"/>
  <c r="T177" i="1"/>
  <c r="U177" i="1"/>
  <c r="V177" i="1"/>
  <c r="W177" i="1"/>
  <c r="X177" i="1"/>
  <c r="A177" i="1"/>
  <c r="AK176" i="1" l="1"/>
  <c r="AJ176" i="1"/>
  <c r="AI176" i="1"/>
  <c r="AH176" i="1"/>
  <c r="Q176" i="1"/>
  <c r="R176" i="1"/>
  <c r="S176" i="1"/>
  <c r="T176" i="1"/>
  <c r="U176" i="1"/>
  <c r="V176" i="1"/>
  <c r="W176" i="1"/>
  <c r="X176" i="1"/>
  <c r="M176" i="1"/>
  <c r="N176" i="1"/>
  <c r="A176" i="1"/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102" i="4"/>
  <c r="T113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90" i="4" l="1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D74" i="4"/>
  <c r="T85" i="1" s="1"/>
  <c r="T76" i="1"/>
  <c r="T74" i="1"/>
  <c r="T73" i="1"/>
  <c r="T80" i="1"/>
  <c r="T81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A82" i="1" l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<sst xmlns="http://schemas.openxmlformats.org/spreadsheetml/2006/main" count="249" uniqueCount="227">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</sst>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227"/>
  <sheetViews>
    <sheetView tabSelected="1" zoomScale="104" zoomScaleNormal="104" workbookViewId="0">
      <pane xSplit="1" ySplit="1" topLeftCell="X208" activePane="bottomRight" state="frozen"/>
      <selection pane="topRight" activeCell="B1" sqref="B1"/>
      <selection pane="bottomLeft" activeCell="A2" sqref="A2"/>
      <selection pane="bottomRight" activeCell="AH226" sqref="AH226:AK227"/>
    </sheetView>
  </sheetViews>
  <sheetFormatPr defaultRowHeight="14.5" x14ac:dyDescent="0.35"/>
  <cols>
    <col min="1" max="1" width="10.08984375" style="14" bestFit="1" customWidth="1"/>
    <col min="2" max="2" width="11" bestFit="1" customWidth="1"/>
    <col min="5" max="5" width="9.453125" bestFit="1" customWidth="1"/>
    <col min="7" max="7" width="0" hidden="1" customWidth="1"/>
    <col min="15" max="16" width="0" hidden="1" customWidth="1"/>
  </cols>
  <sheetData>
    <row r="1" spans="1:4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</row>
    <row r="2" spans="1:46" x14ac:dyDescent="0.35">
      <c r="A2" s="14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6" x14ac:dyDescent="0.35">
      <c r="A3" s="14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6" x14ac:dyDescent="0.35">
      <c r="A4" s="14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6" x14ac:dyDescent="0.35">
      <c r="A5" s="14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6" x14ac:dyDescent="0.35">
      <c r="A6" s="14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6" x14ac:dyDescent="0.35">
      <c r="A7" s="14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6" x14ac:dyDescent="0.35">
      <c r="A8" s="14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6" x14ac:dyDescent="0.35">
      <c r="A9" s="14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6" x14ac:dyDescent="0.35">
      <c r="A10" s="14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6" x14ac:dyDescent="0.35">
      <c r="A11" s="14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6" x14ac:dyDescent="0.35">
      <c r="A12" s="14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6" x14ac:dyDescent="0.35">
      <c r="A13" s="14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6" x14ac:dyDescent="0.35">
      <c r="A14" s="14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6" x14ac:dyDescent="0.35">
      <c r="A15" s="14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6" x14ac:dyDescent="0.35">
      <c r="A16" s="14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4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4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4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4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4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4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4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4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4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4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4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4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4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4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4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4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4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4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1</v>
      </c>
      <c r="AT136">
        <f t="shared" si="25"/>
        <v>79</v>
      </c>
    </row>
    <row r="137" spans="1:46" x14ac:dyDescent="0.35">
      <c r="A137" s="14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1</v>
      </c>
      <c r="AT137">
        <f t="shared" si="25"/>
        <v>83</v>
      </c>
    </row>
    <row r="138" spans="1:46" x14ac:dyDescent="0.35">
      <c r="A138" s="14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2</v>
      </c>
      <c r="AT138">
        <f>AH138-AS138</f>
        <v>83</v>
      </c>
    </row>
    <row r="139" spans="1:46" x14ac:dyDescent="0.35">
      <c r="A139" s="14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2</v>
      </c>
      <c r="AT139">
        <f t="shared" ref="AT139:AT188" si="41">AH139-AS139</f>
        <v>87</v>
      </c>
    </row>
    <row r="140" spans="1:46" x14ac:dyDescent="0.35">
      <c r="A140" s="14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2</v>
      </c>
      <c r="AT140">
        <f t="shared" si="41"/>
        <v>86</v>
      </c>
    </row>
    <row r="141" spans="1:46" x14ac:dyDescent="0.35">
      <c r="A141" s="14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2</v>
      </c>
      <c r="AT141">
        <f t="shared" si="41"/>
        <v>87</v>
      </c>
    </row>
    <row r="142" spans="1:46" x14ac:dyDescent="0.35">
      <c r="A142" s="14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2</v>
      </c>
      <c r="AT142">
        <f t="shared" si="41"/>
        <v>81</v>
      </c>
    </row>
    <row r="143" spans="1:46" x14ac:dyDescent="0.35">
      <c r="A143" s="14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2</v>
      </c>
      <c r="AT143">
        <f t="shared" si="41"/>
        <v>84</v>
      </c>
    </row>
    <row r="144" spans="1:46" x14ac:dyDescent="0.35">
      <c r="A144" s="14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2</v>
      </c>
      <c r="AT144">
        <f t="shared" si="41"/>
        <v>89</v>
      </c>
    </row>
    <row r="145" spans="1:46" x14ac:dyDescent="0.35">
      <c r="A145" s="14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2</v>
      </c>
      <c r="AT145">
        <f t="shared" si="41"/>
        <v>95</v>
      </c>
    </row>
    <row r="146" spans="1:46" x14ac:dyDescent="0.35">
      <c r="A146" s="14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2</v>
      </c>
      <c r="AT146">
        <f t="shared" si="41"/>
        <v>106</v>
      </c>
    </row>
    <row r="147" spans="1:46" x14ac:dyDescent="0.35">
      <c r="A147" s="14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3</v>
      </c>
      <c r="AT147">
        <f t="shared" si="41"/>
        <v>103</v>
      </c>
    </row>
    <row r="148" spans="1:46" x14ac:dyDescent="0.35">
      <c r="A148" s="14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4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4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4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4">
        <f t="shared" ref="A152:A227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4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4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4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4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4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4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4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4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4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4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4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4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4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4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4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4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4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4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4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4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4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4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4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4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4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4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4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4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4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4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4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4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4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4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4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202" si="219">B187-C187</f>
        <v>653112</v>
      </c>
      <c r="N187" s="4">
        <f t="shared" ref="N187:N193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L187" t="s">
        <v>19</v>
      </c>
      <c r="AM187" t="s">
        <v>19</v>
      </c>
      <c r="AN187" t="s">
        <v>19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4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4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:AJ190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4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Y190">
        <v>468</v>
      </c>
      <c r="Z190">
        <v>262</v>
      </c>
      <c r="AA190">
        <v>4375</v>
      </c>
      <c r="AB190">
        <v>265</v>
      </c>
      <c r="AC190">
        <v>234</v>
      </c>
      <c r="AD190">
        <v>3491</v>
      </c>
      <c r="AE190">
        <v>7</v>
      </c>
      <c r="AF190">
        <v>2</v>
      </c>
      <c r="AG190">
        <v>86</v>
      </c>
      <c r="AH190">
        <f t="shared" ref="AH190" si="245">Y190-AB190-AE190</f>
        <v>196</v>
      </c>
      <c r="AI190">
        <f t="shared" ref="AI190" si="246">Z190-AC190-AF190</f>
        <v>26</v>
      </c>
      <c r="AJ190">
        <f t="shared" si="243"/>
        <v>798</v>
      </c>
      <c r="AK190">
        <f t="shared" si="232"/>
        <v>1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ref="AT190" si="247">AH190-AS190</f>
        <v>131</v>
      </c>
    </row>
    <row r="191" spans="1:46" x14ac:dyDescent="0.35">
      <c r="A191" s="14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 s="7">
        <f t="shared" si="219"/>
        <v>668328</v>
      </c>
      <c r="N191" s="4">
        <f t="shared" si="220"/>
        <v>0.10904092934216034</v>
      </c>
      <c r="Q191">
        <f t="shared" ref="Q191:Q192" si="248">C191-C190</f>
        <v>713</v>
      </c>
      <c r="R191">
        <f t="shared" ref="R191:R192" si="249">M191-M190</f>
        <v>4743</v>
      </c>
      <c r="S191" s="8">
        <f t="shared" ref="S191:S192" si="250">Q191/U191</f>
        <v>0.13068181818181818</v>
      </c>
      <c r="T191" s="8">
        <f t="shared" ref="T191:T192" si="251">SUM(Q185:Q191)/SUM(U185:U191)</f>
        <v>0.15775202041684389</v>
      </c>
      <c r="U191">
        <f t="shared" ref="U191:U192" si="252">B191-B190</f>
        <v>5456</v>
      </c>
      <c r="V191">
        <f t="shared" ref="V191:V192" si="253">C191-D191-E191</f>
        <v>20216</v>
      </c>
      <c r="W191" s="3">
        <f t="shared" ref="W191:W192" si="254">F191/V191</f>
        <v>1.4889196675900277E-2</v>
      </c>
      <c r="X191">
        <f t="shared" ref="X191:X192" si="255">E191-E190</f>
        <v>9</v>
      </c>
      <c r="Y191">
        <v>472</v>
      </c>
      <c r="Z191">
        <v>264</v>
      </c>
      <c r="AA191">
        <v>4401</v>
      </c>
      <c r="AB191">
        <v>272</v>
      </c>
      <c r="AC191">
        <v>238</v>
      </c>
      <c r="AD191">
        <v>3543</v>
      </c>
      <c r="AE191">
        <v>7</v>
      </c>
      <c r="AF191">
        <v>2</v>
      </c>
      <c r="AG191">
        <v>88</v>
      </c>
      <c r="AH191">
        <f t="shared" ref="AH191:AH193" si="256">Y191-AB191-AE191</f>
        <v>193</v>
      </c>
      <c r="AI191">
        <f t="shared" ref="AI191:AI193" si="257">Z191-AC191-AF191</f>
        <v>24</v>
      </c>
      <c r="AJ191">
        <f t="shared" ref="AJ191:AJ193" si="258">AA191-AD191-AG191</f>
        <v>770</v>
      </c>
      <c r="AK191">
        <f t="shared" ref="AK191:AK193" si="259">-(J191-J190)+L191</f>
        <v>15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ref="AT191:AT194" si="260">AH191-AS191</f>
        <v>129</v>
      </c>
    </row>
    <row r="192" spans="1:46" x14ac:dyDescent="0.35">
      <c r="A192" s="14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 s="7">
        <f t="shared" si="219"/>
        <v>673969</v>
      </c>
      <c r="N192" s="4">
        <f t="shared" si="220"/>
        <v>0.10976307248896068</v>
      </c>
      <c r="Q192">
        <f t="shared" si="248"/>
        <v>1304</v>
      </c>
      <c r="R192">
        <f t="shared" si="249"/>
        <v>5641</v>
      </c>
      <c r="S192" s="8">
        <f t="shared" si="250"/>
        <v>0.18776097912167028</v>
      </c>
      <c r="T192" s="8">
        <f t="shared" si="251"/>
        <v>0.16376408996207062</v>
      </c>
      <c r="U192">
        <f t="shared" si="252"/>
        <v>6945</v>
      </c>
      <c r="V192">
        <f t="shared" si="253"/>
        <v>20348</v>
      </c>
      <c r="W192" s="3">
        <f t="shared" si="254"/>
        <v>1.4989188126597209E-2</v>
      </c>
      <c r="X192">
        <f t="shared" si="255"/>
        <v>5</v>
      </c>
      <c r="Y192">
        <v>476</v>
      </c>
      <c r="Z192">
        <v>265</v>
      </c>
      <c r="AA192">
        <v>4423</v>
      </c>
      <c r="AB192">
        <v>284</v>
      </c>
      <c r="AC192">
        <v>239</v>
      </c>
      <c r="AD192">
        <v>3600</v>
      </c>
      <c r="AE192">
        <v>7</v>
      </c>
      <c r="AF192">
        <v>2</v>
      </c>
      <c r="AG192">
        <v>88</v>
      </c>
      <c r="AH192">
        <f t="shared" si="256"/>
        <v>185</v>
      </c>
      <c r="AI192">
        <f t="shared" si="257"/>
        <v>24</v>
      </c>
      <c r="AJ192">
        <f t="shared" si="258"/>
        <v>735</v>
      </c>
      <c r="AK192">
        <f t="shared" si="259"/>
        <v>8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260"/>
        <v>114</v>
      </c>
    </row>
    <row r="193" spans="1:46" x14ac:dyDescent="0.35">
      <c r="A193" s="14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 s="7">
        <f t="shared" si="219"/>
        <v>679530</v>
      </c>
      <c r="N193" s="4">
        <f t="shared" si="220"/>
        <v>0.11020178344616272</v>
      </c>
      <c r="Q193">
        <f t="shared" ref="Q193" si="261">C193-C192</f>
        <v>1062</v>
      </c>
      <c r="R193">
        <f t="shared" ref="R193" si="262">M193-M192</f>
        <v>5561</v>
      </c>
      <c r="S193" s="8">
        <f t="shared" ref="S193" si="263">Q193/U193</f>
        <v>0.16035029442850671</v>
      </c>
      <c r="T193" s="8">
        <f t="shared" ref="T193" si="264">SUM(Q187:Q193)/SUM(U187:U193)</f>
        <v>0.15977356149511451</v>
      </c>
      <c r="U193">
        <f t="shared" ref="U193" si="265">B193-B192</f>
        <v>6623</v>
      </c>
      <c r="V193">
        <f t="shared" ref="V193" si="266">C193-D193-E193</f>
        <v>20283</v>
      </c>
      <c r="W193" s="3">
        <f t="shared" ref="W193" si="267">F193/V193</f>
        <v>1.6269782576541932E-2</v>
      </c>
      <c r="X193">
        <f t="shared" ref="X193" si="268">E193-E192</f>
        <v>5</v>
      </c>
      <c r="Y193">
        <v>484</v>
      </c>
      <c r="Z193">
        <v>268</v>
      </c>
      <c r="AA193">
        <v>4442</v>
      </c>
      <c r="AB193">
        <v>289</v>
      </c>
      <c r="AC193">
        <v>242</v>
      </c>
      <c r="AD193">
        <v>3676</v>
      </c>
      <c r="AE193">
        <v>7</v>
      </c>
      <c r="AF193">
        <v>2</v>
      </c>
      <c r="AG193">
        <v>88</v>
      </c>
      <c r="AH193">
        <f t="shared" si="256"/>
        <v>188</v>
      </c>
      <c r="AI193">
        <f t="shared" si="257"/>
        <v>24</v>
      </c>
      <c r="AJ193">
        <f t="shared" si="258"/>
        <v>678</v>
      </c>
      <c r="AK193">
        <f t="shared" si="259"/>
        <v>11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260"/>
        <v>122</v>
      </c>
    </row>
    <row r="194" spans="1:46" x14ac:dyDescent="0.35">
      <c r="A194" s="14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 s="7">
        <f t="shared" si="219"/>
        <v>686333</v>
      </c>
      <c r="N194" s="4">
        <f t="shared" ref="N194:N197" si="269">C194/B194</f>
        <v>0.11068538590614897</v>
      </c>
      <c r="Q194">
        <f t="shared" ref="Q194" si="270">C194-C193</f>
        <v>1262</v>
      </c>
      <c r="R194">
        <f t="shared" ref="R194" si="271">M194-M193</f>
        <v>6803</v>
      </c>
      <c r="S194" s="8">
        <f t="shared" ref="S194" si="272">Q194/U194</f>
        <v>0.15647861128332299</v>
      </c>
      <c r="T194" s="8">
        <f t="shared" ref="T194" si="273">SUM(Q188:Q194)/SUM(U188:U194)</f>
        <v>0.16044983573414204</v>
      </c>
      <c r="U194">
        <f t="shared" ref="U194" si="274">B194-B193</f>
        <v>8065</v>
      </c>
      <c r="V194">
        <f t="shared" ref="V194" si="275">C194-D194-E194</f>
        <v>18669</v>
      </c>
      <c r="W194" s="3">
        <f t="shared" ref="W194" si="276">F194/V194</f>
        <v>1.7890620815255234E-2</v>
      </c>
      <c r="X194">
        <f t="shared" ref="X194" si="277">E194-E193</f>
        <v>8</v>
      </c>
      <c r="Y194">
        <v>491</v>
      </c>
      <c r="Z194">
        <v>270</v>
      </c>
      <c r="AA194">
        <v>4482</v>
      </c>
      <c r="AB194">
        <v>312</v>
      </c>
      <c r="AC194">
        <v>249</v>
      </c>
      <c r="AD194">
        <v>3718</v>
      </c>
      <c r="AE194">
        <v>7</v>
      </c>
      <c r="AF194">
        <v>2</v>
      </c>
      <c r="AG194">
        <v>90</v>
      </c>
      <c r="AH194">
        <f t="shared" ref="AH194" si="278">Y194-AB194-AE194</f>
        <v>172</v>
      </c>
      <c r="AI194">
        <f t="shared" ref="AI194" si="279">Z194-AC194-AF194</f>
        <v>19</v>
      </c>
      <c r="AJ194">
        <f t="shared" ref="AJ194" si="280">AA194-AD194-AG194</f>
        <v>674</v>
      </c>
      <c r="AK194">
        <f t="shared" ref="AK194" si="281">-(J194-J193)+L194</f>
        <v>8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260"/>
        <v>103</v>
      </c>
    </row>
    <row r="195" spans="1:46" x14ac:dyDescent="0.35">
      <c r="A195" s="14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 s="7">
        <f t="shared" si="219"/>
        <v>691379</v>
      </c>
      <c r="N195" s="4">
        <f t="shared" si="269"/>
        <v>0.11084661188060239</v>
      </c>
      <c r="Q195">
        <f t="shared" ref="Q195" si="282">C195-C194</f>
        <v>769</v>
      </c>
      <c r="R195">
        <f t="shared" ref="R195" si="283">M195-M194</f>
        <v>5046</v>
      </c>
      <c r="S195" s="8">
        <f t="shared" ref="S195" si="284">Q195/U195</f>
        <v>0.13224419604471196</v>
      </c>
      <c r="T195" s="8">
        <f t="shared" ref="T195" si="285">SUM(Q189:Q195)/SUM(U189:U195)</f>
        <v>0.15614659897451441</v>
      </c>
      <c r="U195">
        <f t="shared" ref="U195" si="286">B195-B194</f>
        <v>5815</v>
      </c>
      <c r="V195">
        <f t="shared" ref="V195" si="287">C195-D195-E195</f>
        <v>19110</v>
      </c>
      <c r="W195" s="3">
        <f t="shared" ref="W195" si="288">F195/V195</f>
        <v>1.7948717948717947E-2</v>
      </c>
      <c r="X195">
        <f t="shared" ref="X195" si="289">E195-E194</f>
        <v>3</v>
      </c>
      <c r="Y195">
        <v>494</v>
      </c>
      <c r="Z195">
        <v>271</v>
      </c>
      <c r="AA195">
        <v>4495</v>
      </c>
      <c r="AB195">
        <v>315</v>
      </c>
      <c r="AC195">
        <v>250</v>
      </c>
      <c r="AD195">
        <v>3723</v>
      </c>
      <c r="AE195">
        <v>7</v>
      </c>
      <c r="AF195">
        <v>2</v>
      </c>
      <c r="AG195">
        <v>90</v>
      </c>
      <c r="AH195">
        <f t="shared" ref="AH195" si="290">Y195-AB195-AE195</f>
        <v>172</v>
      </c>
      <c r="AI195">
        <f t="shared" ref="AI195" si="291">Z195-AC195-AF195</f>
        <v>19</v>
      </c>
      <c r="AJ195">
        <f t="shared" ref="AJ195" si="292">AA195-AD195-AG195</f>
        <v>682</v>
      </c>
      <c r="AK195">
        <f t="shared" ref="AK195" si="293">-(J195-J194)+L195</f>
        <v>14</v>
      </c>
      <c r="AS195">
        <f>COUNTIF('Wartburg Positive Tests'!G:G,"&lt;="&amp;covid19!A195)-COUNTIF('Wartburg Positive Tests'!H:H,"&lt;="&amp;covid19!A195)</f>
        <v>71</v>
      </c>
      <c r="AT195">
        <f t="shared" ref="AT195:AT196" si="294">AH195-AS195</f>
        <v>101</v>
      </c>
    </row>
    <row r="196" spans="1:46" x14ac:dyDescent="0.35">
      <c r="A196" s="14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 s="7">
        <f t="shared" si="219"/>
        <v>698463</v>
      </c>
      <c r="N196" s="4">
        <f t="shared" si="269"/>
        <v>0.11037874272089504</v>
      </c>
      <c r="Q196">
        <f t="shared" ref="Q196" si="295">C196-C195</f>
        <v>470</v>
      </c>
      <c r="R196">
        <f t="shared" ref="R196" si="296">M196-M195</f>
        <v>7084</v>
      </c>
      <c r="S196" s="8">
        <f t="shared" ref="S196" si="297">Q196/U196</f>
        <v>6.2218692083664283E-2</v>
      </c>
      <c r="T196" s="8">
        <f t="shared" ref="T196" si="298">SUM(Q190:Q196)/SUM(U190:U196)</f>
        <v>0.13910814275113001</v>
      </c>
      <c r="U196">
        <f t="shared" ref="U196" si="299">B196-B195</f>
        <v>7554</v>
      </c>
      <c r="V196">
        <f t="shared" ref="V196" si="300">C196-D196-E196</f>
        <v>19183</v>
      </c>
      <c r="W196" s="3">
        <f t="shared" ref="W196" si="301">F196/V196</f>
        <v>1.8401709847260594E-2</v>
      </c>
      <c r="X196">
        <f t="shared" ref="X196" si="302">E196-E195</f>
        <v>2</v>
      </c>
      <c r="Y196">
        <v>495</v>
      </c>
      <c r="Z196">
        <v>271</v>
      </c>
      <c r="AA196">
        <v>4503</v>
      </c>
      <c r="AB196">
        <v>316</v>
      </c>
      <c r="AC196">
        <v>252</v>
      </c>
      <c r="AD196">
        <v>3734</v>
      </c>
      <c r="AE196">
        <v>7</v>
      </c>
      <c r="AF196">
        <v>2</v>
      </c>
      <c r="AG196">
        <v>90</v>
      </c>
      <c r="AH196">
        <f t="shared" ref="AH196" si="303">Y196-AB196-AE196</f>
        <v>172</v>
      </c>
      <c r="AI196">
        <f t="shared" ref="AI196" si="304">Z196-AC196-AF196</f>
        <v>17</v>
      </c>
      <c r="AJ196">
        <f t="shared" ref="AJ196" si="305">AA196-AD196-AG196</f>
        <v>679</v>
      </c>
      <c r="AK196">
        <f t="shared" ref="AK196" si="306">-(J196-J195)+L196</f>
        <v>13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294"/>
        <v>101</v>
      </c>
    </row>
    <row r="197" spans="1:46" x14ac:dyDescent="0.35">
      <c r="A197" s="14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 s="7">
        <f t="shared" si="219"/>
        <v>701983</v>
      </c>
      <c r="N197" s="4">
        <f t="shared" si="269"/>
        <v>0.11061122253375515</v>
      </c>
      <c r="Q197">
        <f t="shared" ref="Q197" si="307">C197-C196</f>
        <v>643</v>
      </c>
      <c r="R197">
        <f t="shared" ref="R197" si="308">M197-M196</f>
        <v>3520</v>
      </c>
      <c r="S197" s="8">
        <f t="shared" ref="S197" si="309">Q197/U197</f>
        <v>0.1544559212106654</v>
      </c>
      <c r="T197" s="8">
        <f t="shared" ref="T197" si="310">SUM(Q191:Q197)/SUM(U191:U197)</f>
        <v>0.1394634813204545</v>
      </c>
      <c r="U197">
        <f t="shared" ref="U197" si="311">B197-B196</f>
        <v>4163</v>
      </c>
      <c r="V197">
        <f t="shared" ref="V197" si="312">C197-D197-E197</f>
        <v>18621</v>
      </c>
      <c r="W197" s="3">
        <f t="shared" ref="W197" si="313">F197/V197</f>
        <v>2.0192256054991677E-2</v>
      </c>
      <c r="X197">
        <f t="shared" ref="X197" si="314">E197-E196</f>
        <v>8</v>
      </c>
      <c r="Y197">
        <v>502</v>
      </c>
      <c r="Z197">
        <v>276</v>
      </c>
      <c r="AA197">
        <v>4510</v>
      </c>
      <c r="AB197">
        <v>343</v>
      </c>
      <c r="AC197">
        <v>253</v>
      </c>
      <c r="AD197">
        <v>3775</v>
      </c>
      <c r="AE197">
        <v>7</v>
      </c>
      <c r="AF197">
        <v>2</v>
      </c>
      <c r="AG197">
        <v>90</v>
      </c>
      <c r="AH197">
        <f t="shared" ref="AH197" si="315">Y197-AB197-AE197</f>
        <v>152</v>
      </c>
      <c r="AI197">
        <f t="shared" ref="AI197" si="316">Z197-AC197-AF197</f>
        <v>21</v>
      </c>
      <c r="AJ197">
        <f t="shared" ref="AJ197" si="317">AA197-AD197-AG197</f>
        <v>645</v>
      </c>
      <c r="AK197">
        <f t="shared" ref="AK197" si="318">-(J197-J196)+L197</f>
        <v>12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ref="AT197" si="319">AH197-AS197</f>
        <v>84</v>
      </c>
    </row>
    <row r="198" spans="1:46" x14ac:dyDescent="0.35">
      <c r="A198" s="14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 s="7">
        <f t="shared" si="219"/>
        <v>708583</v>
      </c>
      <c r="N198" s="4">
        <f t="shared" ref="N198:N202" si="320">C198/B198</f>
        <v>0.11109117869176981</v>
      </c>
      <c r="Q198">
        <f t="shared" ref="Q198" si="321">C198-C197</f>
        <v>1251</v>
      </c>
      <c r="R198">
        <f t="shared" ref="R198" si="322">M198-M197</f>
        <v>6600</v>
      </c>
      <c r="S198" s="8">
        <f t="shared" ref="S198" si="323">Q198/U198</f>
        <v>0.15934275888421856</v>
      </c>
      <c r="T198" s="8">
        <f t="shared" ref="T198" si="324">SUM(Q192:Q198)/SUM(U192:U198)</f>
        <v>0.14380210992002723</v>
      </c>
      <c r="U198">
        <f t="shared" ref="U198" si="325">B198-B197</f>
        <v>7851</v>
      </c>
      <c r="V198">
        <f t="shared" ref="V198" si="326">C198-D198-E198</f>
        <v>18848</v>
      </c>
      <c r="W198" s="3">
        <f t="shared" ref="W198" si="327">F198/V198</f>
        <v>2.0691850594227505E-2</v>
      </c>
      <c r="X198">
        <f t="shared" ref="X198" si="328">E198-E197</f>
        <v>18</v>
      </c>
      <c r="Y198">
        <v>508</v>
      </c>
      <c r="Z198">
        <v>279</v>
      </c>
      <c r="AA198">
        <v>4547</v>
      </c>
      <c r="AB198">
        <v>356</v>
      </c>
      <c r="AC198">
        <v>256</v>
      </c>
      <c r="AD198">
        <v>3826</v>
      </c>
      <c r="AE198">
        <v>7</v>
      </c>
      <c r="AF198">
        <v>2</v>
      </c>
      <c r="AG198">
        <v>92</v>
      </c>
      <c r="AH198">
        <f t="shared" ref="AH198" si="329">Y198-AB198-AE198</f>
        <v>145</v>
      </c>
      <c r="AI198">
        <f t="shared" ref="AI198" si="330">Z198-AC198-AF198</f>
        <v>21</v>
      </c>
      <c r="AJ198">
        <f t="shared" ref="AJ198" si="331">AA198-AD198-AG198</f>
        <v>629</v>
      </c>
      <c r="AK198">
        <f t="shared" ref="AK198" si="332">-(J198-J197)+L198</f>
        <v>8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ref="AT198" si="333">AH198-AS198</f>
        <v>91</v>
      </c>
    </row>
    <row r="199" spans="1:46" x14ac:dyDescent="0.35">
      <c r="A199" s="14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 s="7">
        <f t="shared" si="219"/>
        <v>713221</v>
      </c>
      <c r="N199" s="4">
        <f t="shared" si="320"/>
        <v>0.11141275232169599</v>
      </c>
      <c r="Q199">
        <f t="shared" ref="Q199" si="334">C199-C198</f>
        <v>870</v>
      </c>
      <c r="R199">
        <f t="shared" ref="R199" si="335">M199-M198</f>
        <v>4638</v>
      </c>
      <c r="S199" s="8">
        <f t="shared" ref="S199" si="336">Q199/U199</f>
        <v>0.15795206971677561</v>
      </c>
      <c r="T199" s="8">
        <f t="shared" ref="T199" si="337">SUM(Q193:Q199)/SUM(U193:U199)</f>
        <v>0.13881392746659646</v>
      </c>
      <c r="U199">
        <f t="shared" ref="U199" si="338">B199-B198</f>
        <v>5508</v>
      </c>
      <c r="V199">
        <f t="shared" ref="V199" si="339">C199-D199-E199</f>
        <v>18539</v>
      </c>
      <c r="W199" s="3">
        <f t="shared" ref="W199" si="340">F199/V199</f>
        <v>2.1953719186579644E-2</v>
      </c>
      <c r="X199">
        <f t="shared" ref="X199" si="341">E199-E198</f>
        <v>16</v>
      </c>
      <c r="Y199">
        <v>513</v>
      </c>
      <c r="Z199">
        <v>281</v>
      </c>
      <c r="AA199">
        <v>4567</v>
      </c>
      <c r="AB199">
        <v>377</v>
      </c>
      <c r="AC199">
        <v>259</v>
      </c>
      <c r="AD199">
        <v>3878</v>
      </c>
      <c r="AE199">
        <v>7</v>
      </c>
      <c r="AF199">
        <v>2</v>
      </c>
      <c r="AG199">
        <v>92</v>
      </c>
      <c r="AH199">
        <f t="shared" ref="AH199" si="342">Y199-AB199-AE199</f>
        <v>129</v>
      </c>
      <c r="AI199">
        <f t="shared" ref="AI199" si="343">Z199-AC199-AF199</f>
        <v>20</v>
      </c>
      <c r="AJ199">
        <f t="shared" ref="AJ199" si="344">AA199-AD199-AG199</f>
        <v>597</v>
      </c>
      <c r="AK199">
        <f t="shared" ref="AK199" si="345">-(J199-J198)+L199</f>
        <v>12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ref="AT199:AT200" si="346">AH199-AS199</f>
        <v>74</v>
      </c>
    </row>
    <row r="200" spans="1:46" x14ac:dyDescent="0.35">
      <c r="A200" s="14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 s="7">
        <f t="shared" si="219"/>
        <v>718734</v>
      </c>
      <c r="N200" s="4">
        <f t="shared" si="320"/>
        <v>0.11186488430199366</v>
      </c>
      <c r="Q200">
        <f t="shared" ref="Q200" si="347">C200-C199</f>
        <v>1103</v>
      </c>
      <c r="R200">
        <f t="shared" ref="R200" si="348">M200-M199</f>
        <v>5513</v>
      </c>
      <c r="S200" s="8">
        <f t="shared" ref="S200" si="349">Q200/U200</f>
        <v>0.16671704957678354</v>
      </c>
      <c r="T200" s="8">
        <f t="shared" ref="T200" si="350">SUM(Q194:Q200)/SUM(U194:U200)</f>
        <v>0.13973492495391907</v>
      </c>
      <c r="U200">
        <f t="shared" ref="U200" si="351">B200-B199</f>
        <v>6616</v>
      </c>
      <c r="V200">
        <f t="shared" ref="V200" si="352">C200-D200-E200</f>
        <v>18779</v>
      </c>
      <c r="W200" s="3">
        <f t="shared" ref="W200" si="353">F200/V200</f>
        <v>2.0927631929282708E-2</v>
      </c>
      <c r="X200">
        <f t="shared" ref="X200" si="354">E200-E199</f>
        <v>8</v>
      </c>
      <c r="Y200">
        <v>516</v>
      </c>
      <c r="Z200">
        <v>283</v>
      </c>
      <c r="AA200">
        <v>4592</v>
      </c>
      <c r="AB200">
        <v>382</v>
      </c>
      <c r="AC200">
        <v>261</v>
      </c>
      <c r="AD200">
        <v>3924</v>
      </c>
      <c r="AE200">
        <v>7</v>
      </c>
      <c r="AF200">
        <v>2</v>
      </c>
      <c r="AG200">
        <v>92</v>
      </c>
      <c r="AH200">
        <f t="shared" ref="AH200" si="355">Y200-AB200-AE200</f>
        <v>127</v>
      </c>
      <c r="AI200">
        <f t="shared" ref="AI200" si="356">Z200-AC200-AF200</f>
        <v>20</v>
      </c>
      <c r="AJ200">
        <f t="shared" ref="AJ200" si="357">AA200-AD200-AG200</f>
        <v>576</v>
      </c>
      <c r="AK200">
        <f t="shared" ref="AK200" si="358">-(J200-J199)+L200</f>
        <v>15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346"/>
        <v>86</v>
      </c>
    </row>
    <row r="201" spans="1:46" x14ac:dyDescent="0.35">
      <c r="A201" s="14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 s="7">
        <f t="shared" si="219"/>
        <v>724191</v>
      </c>
      <c r="N201" s="4">
        <f t="shared" si="320"/>
        <v>0.11238484882654887</v>
      </c>
      <c r="Q201">
        <f t="shared" ref="Q201" si="359">C201-C200</f>
        <v>1165</v>
      </c>
      <c r="R201">
        <f t="shared" ref="R201" si="360">M201-M200</f>
        <v>5457</v>
      </c>
      <c r="S201" s="8">
        <f t="shared" ref="S201" si="361">Q201/U201</f>
        <v>0.17592872244035035</v>
      </c>
      <c r="T201" s="8">
        <f t="shared" ref="T201" si="362">SUM(Q195:Q201)/SUM(U195:U201)</f>
        <v>0.14210609803077343</v>
      </c>
      <c r="U201">
        <f t="shared" ref="U201" si="363">B201-B200</f>
        <v>6622</v>
      </c>
      <c r="V201">
        <f t="shared" ref="V201" si="364">C201-D201-E201</f>
        <v>19023</v>
      </c>
      <c r="W201" s="3">
        <f t="shared" ref="W201" si="365">F201/V201</f>
        <v>2.113231351521842E-2</v>
      </c>
      <c r="X201">
        <f t="shared" ref="X201" si="366">E201-E200</f>
        <v>11</v>
      </c>
      <c r="Y201">
        <v>519</v>
      </c>
      <c r="Z201">
        <v>289</v>
      </c>
      <c r="AA201">
        <v>4617</v>
      </c>
      <c r="AB201">
        <v>391</v>
      </c>
      <c r="AC201">
        <v>264</v>
      </c>
      <c r="AD201">
        <v>3962</v>
      </c>
      <c r="AE201">
        <v>7</v>
      </c>
      <c r="AF201">
        <v>2</v>
      </c>
      <c r="AG201">
        <v>92</v>
      </c>
      <c r="AH201">
        <f t="shared" ref="AH201:AH202" si="367">Y201-AB201-AE201</f>
        <v>121</v>
      </c>
      <c r="AI201">
        <f t="shared" ref="AI201:AI202" si="368">Z201-AC201-AF201</f>
        <v>23</v>
      </c>
      <c r="AJ201">
        <f t="shared" ref="AJ201:AJ202" si="369">AA201-AD201-AG201</f>
        <v>563</v>
      </c>
      <c r="AK201">
        <f t="shared" ref="AK201:AK202" si="370">-(J201-J200)+L201</f>
        <v>6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ref="AT201:AT207" si="371">AH201-AS201</f>
        <v>81</v>
      </c>
    </row>
    <row r="202" spans="1:46" x14ac:dyDescent="0.35">
      <c r="A202" s="14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 s="7">
        <f t="shared" si="219"/>
        <v>728859</v>
      </c>
      <c r="N202" s="4">
        <f t="shared" si="320"/>
        <v>0.11266576820391452</v>
      </c>
      <c r="Q202">
        <f t="shared" ref="Q202" si="372">C202-C201</f>
        <v>851</v>
      </c>
      <c r="R202">
        <f t="shared" ref="R202" si="373">M202-M201</f>
        <v>4668</v>
      </c>
      <c r="S202" s="8">
        <f t="shared" ref="S202" si="374">Q202/U202</f>
        <v>0.15419460047109984</v>
      </c>
      <c r="T202" s="8">
        <f t="shared" ref="T202:T205" si="375">SUM(Q196:Q202)/SUM(U196:U202)</f>
        <v>0.14493646339515889</v>
      </c>
      <c r="U202">
        <f t="shared" ref="U202" si="376">B202-B201</f>
        <v>5519</v>
      </c>
      <c r="V202">
        <f t="shared" ref="V202" si="377">C202-D202-E202</f>
        <v>19582</v>
      </c>
      <c r="W202" s="3">
        <f t="shared" ref="W202" si="378">F202/V202</f>
        <v>2.0018384230415687E-2</v>
      </c>
      <c r="X202">
        <f t="shared" ref="X202" si="379">E202-E201</f>
        <v>4</v>
      </c>
      <c r="Y202">
        <v>525</v>
      </c>
      <c r="Z202">
        <v>293</v>
      </c>
      <c r="AA202">
        <v>4644</v>
      </c>
      <c r="AB202">
        <v>392</v>
      </c>
      <c r="AC202">
        <v>264</v>
      </c>
      <c r="AD202">
        <v>3964</v>
      </c>
      <c r="AE202">
        <v>7</v>
      </c>
      <c r="AF202">
        <v>2</v>
      </c>
      <c r="AG202">
        <v>93</v>
      </c>
      <c r="AH202">
        <f t="shared" si="367"/>
        <v>126</v>
      </c>
      <c r="AI202">
        <f t="shared" si="368"/>
        <v>27</v>
      </c>
      <c r="AJ202">
        <f t="shared" si="369"/>
        <v>587</v>
      </c>
      <c r="AK202">
        <f t="shared" si="370"/>
        <v>21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371"/>
        <v>86</v>
      </c>
    </row>
    <row r="203" spans="1:46" x14ac:dyDescent="0.35">
      <c r="A203" s="14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 s="7">
        <f t="shared" ref="M203:M227" si="380">B203-C203</f>
        <v>730923</v>
      </c>
      <c r="N203" s="4">
        <f t="shared" ref="N203:N227" si="381">C203/B203</f>
        <v>0.11270554987702819</v>
      </c>
      <c r="Q203">
        <f t="shared" ref="Q203" si="382">C203-C202</f>
        <v>299</v>
      </c>
      <c r="R203">
        <f t="shared" ref="R203" si="383">M203-M202</f>
        <v>2064</v>
      </c>
      <c r="S203" s="8">
        <f t="shared" ref="S203" si="384">Q203/U203</f>
        <v>0.12653406686415575</v>
      </c>
      <c r="T203" s="8">
        <f t="shared" si="375"/>
        <v>0.15998136742404637</v>
      </c>
      <c r="U203">
        <f t="shared" ref="U203" si="385">B203-B202</f>
        <v>2363</v>
      </c>
      <c r="V203">
        <f t="shared" ref="V203" si="386">C203-D203-E203</f>
        <v>19671</v>
      </c>
      <c r="W203" s="3">
        <f t="shared" ref="W203" si="387">F203/V203</f>
        <v>2.0232830054394794E-2</v>
      </c>
      <c r="X203">
        <f t="shared" ref="X203" si="388">E203-E202</f>
        <v>6</v>
      </c>
      <c r="Y203">
        <v>527</v>
      </c>
      <c r="Z203">
        <v>292</v>
      </c>
      <c r="AA203">
        <v>4648</v>
      </c>
      <c r="AB203">
        <v>394</v>
      </c>
      <c r="AC203">
        <v>264</v>
      </c>
      <c r="AD203">
        <v>3970</v>
      </c>
      <c r="AE203">
        <v>7</v>
      </c>
      <c r="AF203">
        <v>2</v>
      </c>
      <c r="AG203">
        <v>94</v>
      </c>
      <c r="AH203">
        <f t="shared" ref="AH203" si="389">Y203-AB203-AE203</f>
        <v>126</v>
      </c>
      <c r="AI203">
        <f t="shared" ref="AI203" si="390">Z203-AC203-AF203</f>
        <v>26</v>
      </c>
      <c r="AJ203">
        <f t="shared" ref="AJ203" si="391">AA203-AD203-AG203</f>
        <v>584</v>
      </c>
      <c r="AK203">
        <f t="shared" ref="AK203" si="392">-(J203-J202)+L203</f>
        <v>15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371"/>
        <v>87</v>
      </c>
    </row>
    <row r="204" spans="1:46" x14ac:dyDescent="0.35">
      <c r="A204" s="14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 s="7">
        <f t="shared" si="380"/>
        <v>733792</v>
      </c>
      <c r="N204" s="4">
        <f t="shared" si="381"/>
        <v>0.112890668446224</v>
      </c>
      <c r="Q204">
        <f t="shared" ref="Q204" si="393">C204-C203</f>
        <v>537</v>
      </c>
      <c r="R204">
        <f t="shared" ref="R204" si="394">M204-M203</f>
        <v>2869</v>
      </c>
      <c r="S204" s="8">
        <f t="shared" ref="S204" si="395">Q204/U204</f>
        <v>0.1576629477392836</v>
      </c>
      <c r="T204" s="8">
        <f t="shared" si="375"/>
        <v>0.16038009766398312</v>
      </c>
      <c r="U204">
        <f t="shared" ref="U204" si="396">B204-B203</f>
        <v>3406</v>
      </c>
      <c r="V204">
        <f t="shared" ref="V204" si="397">C204-D204-E204</f>
        <v>19843</v>
      </c>
      <c r="W204" s="3">
        <f t="shared" ref="W204" si="398">F204/V204</f>
        <v>2.0813385072821648E-2</v>
      </c>
      <c r="X204">
        <f t="shared" ref="X204" si="399">E204-E203</f>
        <v>11</v>
      </c>
      <c r="Y204">
        <v>527</v>
      </c>
      <c r="Z204">
        <v>293</v>
      </c>
      <c r="AA204">
        <v>4664</v>
      </c>
      <c r="AB204">
        <v>397</v>
      </c>
      <c r="AC204">
        <v>264</v>
      </c>
      <c r="AD204">
        <v>3978</v>
      </c>
      <c r="AE204">
        <v>7</v>
      </c>
      <c r="AF204">
        <v>2</v>
      </c>
      <c r="AG204">
        <v>94</v>
      </c>
      <c r="AH204">
        <f t="shared" ref="AH204" si="400">Y204-AB204-AE204</f>
        <v>123</v>
      </c>
      <c r="AI204">
        <f t="shared" ref="AI204" si="401">Z204-AC204-AF204</f>
        <v>27</v>
      </c>
      <c r="AJ204">
        <f t="shared" ref="AJ204" si="402">AA204-AD204-AG204</f>
        <v>592</v>
      </c>
      <c r="AK204">
        <f t="shared" ref="AK204" si="403">-(J204-J203)+L204</f>
        <v>10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371"/>
        <v>84</v>
      </c>
    </row>
    <row r="205" spans="1:46" x14ac:dyDescent="0.35">
      <c r="A205" s="14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 s="7">
        <f t="shared" si="380"/>
        <v>738567</v>
      </c>
      <c r="N205" s="4">
        <f t="shared" si="381"/>
        <v>0.11326807610435234</v>
      </c>
      <c r="Q205">
        <f t="shared" ref="Q205" si="404">C205-C204</f>
        <v>962</v>
      </c>
      <c r="R205">
        <f t="shared" ref="R205" si="405">M205-M204</f>
        <v>4775</v>
      </c>
      <c r="S205" s="8">
        <f t="shared" ref="S205" si="406">Q205/U205</f>
        <v>0.16768345825344255</v>
      </c>
      <c r="T205" s="8">
        <f t="shared" si="375"/>
        <v>0.16177909479746164</v>
      </c>
      <c r="U205">
        <f t="shared" ref="U205" si="407">B205-B204</f>
        <v>5737</v>
      </c>
      <c r="V205">
        <f t="shared" ref="V205" si="408">C205-D205-E205</f>
        <v>19691</v>
      </c>
      <c r="W205" s="3">
        <f t="shared" ref="W205" si="409">F205/V205</f>
        <v>2.2548372352851558E-2</v>
      </c>
      <c r="X205">
        <f t="shared" ref="X205" si="410">E205-E204</f>
        <v>16</v>
      </c>
      <c r="Y205">
        <v>531</v>
      </c>
      <c r="Z205">
        <v>301</v>
      </c>
      <c r="AA205">
        <v>4707</v>
      </c>
      <c r="AB205">
        <v>403</v>
      </c>
      <c r="AC205">
        <v>267</v>
      </c>
      <c r="AD205">
        <v>4024</v>
      </c>
      <c r="AE205">
        <v>7</v>
      </c>
      <c r="AF205">
        <v>2</v>
      </c>
      <c r="AG205">
        <v>95</v>
      </c>
      <c r="AH205">
        <f t="shared" ref="AH205:AH208" si="411">Y205-AB205-AE205</f>
        <v>121</v>
      </c>
      <c r="AI205">
        <f t="shared" ref="AI205:AI208" si="412">Z205-AC205-AF205</f>
        <v>32</v>
      </c>
      <c r="AJ205">
        <f t="shared" ref="AJ205:AJ208" si="413">AA205-AD205-AG205</f>
        <v>588</v>
      </c>
      <c r="AK205">
        <f t="shared" ref="AK205:AK206" si="414">-(J205-J204)+L205</f>
        <v>20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371"/>
        <v>84</v>
      </c>
    </row>
    <row r="206" spans="1:46" x14ac:dyDescent="0.35">
      <c r="A206" s="14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 s="7">
        <f t="shared" si="380"/>
        <v>746054</v>
      </c>
      <c r="N206" s="4">
        <f t="shared" si="381"/>
        <v>0.11384908493129858</v>
      </c>
      <c r="Q206">
        <f t="shared" ref="Q206" si="415">C206-C205</f>
        <v>1508</v>
      </c>
      <c r="R206">
        <f t="shared" ref="R206" si="416">M206-M205</f>
        <v>7487</v>
      </c>
      <c r="S206" s="8">
        <f t="shared" ref="S206" si="417">Q206/U206</f>
        <v>0.16764869371873262</v>
      </c>
      <c r="T206" s="8">
        <f t="shared" ref="T206" si="418">SUM(Q200:Q206)/SUM(U200:U206)</f>
        <v>0.16366090987824139</v>
      </c>
      <c r="U206">
        <f t="shared" ref="U206" si="419">B206-B205</f>
        <v>8995</v>
      </c>
      <c r="V206">
        <f t="shared" ref="V206" si="420">C206-D206-E206</f>
        <v>20265</v>
      </c>
      <c r="W206" s="3">
        <f t="shared" ref="W206" si="421">F206/V206</f>
        <v>2.2156427337774488E-2</v>
      </c>
      <c r="X206">
        <f t="shared" ref="X206" si="422">E206-E205</f>
        <v>5</v>
      </c>
      <c r="Y206">
        <v>534</v>
      </c>
      <c r="Z206">
        <v>304</v>
      </c>
      <c r="AA206">
        <v>4746</v>
      </c>
      <c r="AB206">
        <v>413</v>
      </c>
      <c r="AC206">
        <v>267</v>
      </c>
      <c r="AD206">
        <v>4050</v>
      </c>
      <c r="AE206">
        <v>7</v>
      </c>
      <c r="AF206">
        <v>2</v>
      </c>
      <c r="AG206">
        <v>95</v>
      </c>
      <c r="AH206">
        <f t="shared" si="411"/>
        <v>114</v>
      </c>
      <c r="AI206">
        <f t="shared" si="412"/>
        <v>35</v>
      </c>
      <c r="AJ206">
        <f t="shared" si="413"/>
        <v>601</v>
      </c>
      <c r="AK206">
        <f t="shared" si="414"/>
        <v>12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371"/>
        <v>76</v>
      </c>
    </row>
    <row r="207" spans="1:46" x14ac:dyDescent="0.35">
      <c r="A207" s="14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 s="7">
        <f t="shared" si="380"/>
        <v>751102</v>
      </c>
      <c r="N207" s="4">
        <f t="shared" si="381"/>
        <v>0.1142184599636301</v>
      </c>
      <c r="Q207">
        <f t="shared" ref="Q207" si="423">C207-C206</f>
        <v>1002</v>
      </c>
      <c r="R207">
        <f t="shared" ref="R207" si="424">M207-M206</f>
        <v>5048</v>
      </c>
      <c r="S207" s="8">
        <f t="shared" ref="S207" si="425">Q207/U207</f>
        <v>0.16561983471074379</v>
      </c>
      <c r="T207" s="8">
        <f t="shared" ref="T207" si="426">SUM(Q201:Q207)/SUM(U201:U207)</f>
        <v>0.16344463971880491</v>
      </c>
      <c r="U207">
        <f t="shared" ref="U207" si="427">B207-B206</f>
        <v>6050</v>
      </c>
      <c r="V207">
        <f t="shared" ref="V207" si="428">C207-D207-E207</f>
        <v>20426</v>
      </c>
      <c r="W207" s="3">
        <f t="shared" ref="W207" si="429">F207/V207</f>
        <v>2.2569274454127094E-2</v>
      </c>
      <c r="X207">
        <f t="shared" ref="X207" si="430">E207-E206</f>
        <v>14</v>
      </c>
      <c r="Y207">
        <v>541</v>
      </c>
      <c r="Z207">
        <v>307</v>
      </c>
      <c r="AA207">
        <v>4794</v>
      </c>
      <c r="AB207">
        <v>420</v>
      </c>
      <c r="AC207">
        <v>273</v>
      </c>
      <c r="AD207">
        <v>4079</v>
      </c>
      <c r="AE207">
        <v>7</v>
      </c>
      <c r="AF207">
        <v>2</v>
      </c>
      <c r="AG207">
        <v>95</v>
      </c>
      <c r="AH207">
        <f t="shared" si="411"/>
        <v>114</v>
      </c>
      <c r="AI207">
        <f t="shared" si="412"/>
        <v>32</v>
      </c>
      <c r="AJ207">
        <f t="shared" si="413"/>
        <v>620</v>
      </c>
      <c r="AK207">
        <f t="shared" ref="AK207" si="431">-(J207-J206)+L207</f>
        <v>15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371"/>
        <v>76</v>
      </c>
    </row>
    <row r="208" spans="1:46" x14ac:dyDescent="0.35">
      <c r="A208" s="14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 s="7">
        <f t="shared" si="380"/>
        <v>757047</v>
      </c>
      <c r="N208" s="4">
        <f t="shared" si="381"/>
        <v>0.11492929226797856</v>
      </c>
      <c r="Q208">
        <f t="shared" ref="Q208" si="432">C208-C207</f>
        <v>1453</v>
      </c>
      <c r="R208">
        <f t="shared" ref="R208" si="433">M208-M207</f>
        <v>5945</v>
      </c>
      <c r="S208" s="8">
        <f t="shared" ref="S208" si="434">Q208/U208</f>
        <v>0.196404433630711</v>
      </c>
      <c r="T208" s="8">
        <f t="shared" ref="T208" si="435">SUM(Q202:Q208)/SUM(U202:U208)</f>
        <v>0.16752812404986317</v>
      </c>
      <c r="U208">
        <f t="shared" ref="U208" si="436">B208-B207</f>
        <v>7398</v>
      </c>
      <c r="V208">
        <f t="shared" ref="V208" si="437">C208-D208-E208</f>
        <v>20921</v>
      </c>
      <c r="W208" s="3">
        <f t="shared" ref="W208" si="438">F208/V208</f>
        <v>2.1509488074183833E-2</v>
      </c>
      <c r="X208">
        <f t="shared" ref="X208" si="439">E208-E207</f>
        <v>21</v>
      </c>
      <c r="Y208">
        <v>555</v>
      </c>
      <c r="Z208">
        <v>318</v>
      </c>
      <c r="AA208">
        <v>4854</v>
      </c>
      <c r="AB208">
        <v>426</v>
      </c>
      <c r="AC208">
        <v>275</v>
      </c>
      <c r="AD208">
        <v>4103</v>
      </c>
      <c r="AE208">
        <v>7</v>
      </c>
      <c r="AF208">
        <v>2</v>
      </c>
      <c r="AG208">
        <v>96</v>
      </c>
      <c r="AH208">
        <f t="shared" si="411"/>
        <v>122</v>
      </c>
      <c r="AI208">
        <f t="shared" si="412"/>
        <v>41</v>
      </c>
      <c r="AJ208">
        <f t="shared" si="413"/>
        <v>655</v>
      </c>
      <c r="AK208">
        <f t="shared" ref="AK208" si="440">-(J208-J207)+L208</f>
        <v>21</v>
      </c>
      <c r="AS208">
        <f>COUNTIF('Wartburg Positive Tests'!G:G,"&lt;="&amp;covid19!A208)-COUNTIF('Wartburg Positive Tests'!H:H,"&lt;="&amp;covid19!A208)</f>
        <v>38</v>
      </c>
      <c r="AT208">
        <f t="shared" ref="AT208:AT210" si="441">AH208-AS208</f>
        <v>84</v>
      </c>
    </row>
    <row r="209" spans="1:46" x14ac:dyDescent="0.35">
      <c r="A209" s="14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 s="7">
        <f t="shared" si="380"/>
        <v>762239</v>
      </c>
      <c r="N209" s="4">
        <f t="shared" si="381"/>
        <v>0.11558632628576865</v>
      </c>
      <c r="Q209">
        <f t="shared" ref="Q209" si="442">C209-C208</f>
        <v>1314</v>
      </c>
      <c r="R209">
        <f t="shared" ref="R209" si="443">M209-M208</f>
        <v>5192</v>
      </c>
      <c r="S209" s="8">
        <f t="shared" ref="S209" si="444">Q209/U209</f>
        <v>0.20196741469412849</v>
      </c>
      <c r="T209" s="8">
        <f t="shared" ref="T209" si="445">SUM(Q203:Q209)/SUM(U203:U209)</f>
        <v>0.17488567544184896</v>
      </c>
      <c r="U209">
        <f t="shared" ref="U209" si="446">B209-B208</f>
        <v>6506</v>
      </c>
      <c r="V209">
        <f t="shared" ref="V209" si="447">C209-D209-E209</f>
        <v>21905</v>
      </c>
      <c r="W209" s="3">
        <f t="shared" ref="W209" si="448">F209/V209</f>
        <v>1.9995434832230083E-2</v>
      </c>
      <c r="X209">
        <f t="shared" ref="X209" si="449">E209-E208</f>
        <v>6</v>
      </c>
      <c r="Y209">
        <v>563</v>
      </c>
      <c r="Z209">
        <v>322</v>
      </c>
      <c r="AA209">
        <v>4912</v>
      </c>
      <c r="AB209">
        <v>427</v>
      </c>
      <c r="AC209">
        <v>285</v>
      </c>
      <c r="AD209">
        <v>4108</v>
      </c>
      <c r="AE209">
        <v>7</v>
      </c>
      <c r="AF209">
        <v>2</v>
      </c>
      <c r="AG209">
        <v>96</v>
      </c>
      <c r="AH209">
        <f t="shared" ref="AH209:AH210" si="450">Y209-AB209-AE209</f>
        <v>129</v>
      </c>
      <c r="AI209">
        <f t="shared" ref="AI209:AI210" si="451">Z209-AC209-AF209</f>
        <v>35</v>
      </c>
      <c r="AJ209">
        <f t="shared" ref="AJ209:AJ210" si="452">AA209-AD209-AG209</f>
        <v>708</v>
      </c>
      <c r="AK209">
        <f t="shared" ref="AK209:AK210" si="453">-(J209-J208)+L209</f>
        <v>23</v>
      </c>
      <c r="AS209">
        <f>COUNTIF('Wartburg Positive Tests'!G:G,"&lt;="&amp;covid19!A209)-COUNTIF('Wartburg Positive Tests'!H:H,"&lt;="&amp;covid19!A209)</f>
        <v>38</v>
      </c>
      <c r="AT209">
        <f t="shared" si="441"/>
        <v>91</v>
      </c>
    </row>
    <row r="210" spans="1:46" x14ac:dyDescent="0.35">
      <c r="A210" s="14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 s="7">
        <f t="shared" si="380"/>
        <v>764411</v>
      </c>
      <c r="N210" s="4">
        <f t="shared" si="381"/>
        <v>0.1157296975894611</v>
      </c>
      <c r="Q210">
        <f t="shared" ref="Q210" si="454">C210-C209</f>
        <v>424</v>
      </c>
      <c r="R210">
        <f t="shared" ref="R210" si="455">M210-M209</f>
        <v>2172</v>
      </c>
      <c r="S210" s="8">
        <f t="shared" ref="S210" si="456">Q210/U210</f>
        <v>0.1633281972265023</v>
      </c>
      <c r="T210" s="8">
        <f t="shared" ref="T210" si="457">SUM(Q204:Q210)/SUM(U204:U210)</f>
        <v>0.17695635076681085</v>
      </c>
      <c r="U210">
        <f t="shared" ref="U210" si="458">B210-B209</f>
        <v>2596</v>
      </c>
      <c r="V210">
        <f t="shared" ref="V210" si="459">C210-D210-E210</f>
        <v>22090</v>
      </c>
      <c r="W210" s="3">
        <f t="shared" ref="W210" si="460">F210/V210</f>
        <v>2.0325939339067452E-2</v>
      </c>
      <c r="X210">
        <f t="shared" ref="X210" si="461">E210-E209</f>
        <v>2</v>
      </c>
      <c r="Y210">
        <v>564</v>
      </c>
      <c r="Z210">
        <v>322</v>
      </c>
      <c r="AA210">
        <v>4920</v>
      </c>
      <c r="AB210">
        <v>429</v>
      </c>
      <c r="AC210">
        <v>285</v>
      </c>
      <c r="AD210">
        <v>4112</v>
      </c>
      <c r="AE210">
        <v>7</v>
      </c>
      <c r="AF210">
        <v>2</v>
      </c>
      <c r="AG210">
        <v>96</v>
      </c>
      <c r="AH210">
        <f t="shared" si="450"/>
        <v>128</v>
      </c>
      <c r="AI210">
        <f t="shared" si="451"/>
        <v>35</v>
      </c>
      <c r="AJ210">
        <f t="shared" si="452"/>
        <v>712</v>
      </c>
      <c r="AK210">
        <f t="shared" si="453"/>
        <v>14</v>
      </c>
      <c r="AL210">
        <v>6</v>
      </c>
      <c r="AM210">
        <v>6</v>
      </c>
      <c r="AN210">
        <v>24</v>
      </c>
      <c r="AS210">
        <f>COUNTIF('Wartburg Positive Tests'!G:G,"&lt;="&amp;covid19!A210)-COUNTIF('Wartburg Positive Tests'!H:H,"&lt;="&amp;covid19!A210)</f>
        <v>26</v>
      </c>
      <c r="AT210">
        <f t="shared" si="441"/>
        <v>102</v>
      </c>
    </row>
    <row r="211" spans="1:46" x14ac:dyDescent="0.35">
      <c r="A211" s="14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 s="7">
        <f t="shared" si="380"/>
        <v>766828</v>
      </c>
      <c r="N211" s="4">
        <f t="shared" si="381"/>
        <v>0.11593631469120004</v>
      </c>
      <c r="Q211">
        <f t="shared" ref="Q211" si="462">C211-C210</f>
        <v>519</v>
      </c>
      <c r="R211">
        <f t="shared" ref="R211" si="463">M211-M210</f>
        <v>2417</v>
      </c>
      <c r="S211" s="8">
        <f t="shared" ref="S211" si="464">Q211/U211</f>
        <v>0.17677111716621252</v>
      </c>
      <c r="T211" s="8">
        <f t="shared" ref="T211" si="465">SUM(Q205:Q211)/SUM(U205:U211)</f>
        <v>0.17857675667611517</v>
      </c>
      <c r="U211">
        <f t="shared" ref="U211" si="466">B211-B210</f>
        <v>2936</v>
      </c>
      <c r="V211">
        <f t="shared" ref="V211" si="467">C211-D211-E211</f>
        <v>21054</v>
      </c>
      <c r="W211" s="3">
        <f t="shared" ref="W211" si="468">F211/V211</f>
        <v>2.1991070580412272E-2</v>
      </c>
      <c r="X211">
        <f t="shared" ref="X211" si="469">E211-E210</f>
        <v>19</v>
      </c>
      <c r="Y211">
        <v>569</v>
      </c>
      <c r="Z211">
        <v>322</v>
      </c>
      <c r="AA211">
        <v>4931</v>
      </c>
      <c r="AB211">
        <v>441</v>
      </c>
      <c r="AC211">
        <v>292</v>
      </c>
      <c r="AD211">
        <v>4150</v>
      </c>
      <c r="AE211">
        <v>7</v>
      </c>
      <c r="AF211">
        <v>2</v>
      </c>
      <c r="AG211">
        <v>96</v>
      </c>
      <c r="AH211">
        <f t="shared" ref="AH211:AH212" si="470">Y211-AB211-AE211</f>
        <v>121</v>
      </c>
      <c r="AI211">
        <f t="shared" ref="AI211:AI212" si="471">Z211-AC211-AF211</f>
        <v>28</v>
      </c>
      <c r="AJ211">
        <f t="shared" ref="AJ211:AJ212" si="472">AA211-AD211-AG211</f>
        <v>685</v>
      </c>
      <c r="AK211">
        <f t="shared" ref="AK211:AK212" si="473">-(J211-J210)+L211</f>
        <v>16</v>
      </c>
      <c r="AL211">
        <v>7</v>
      </c>
      <c r="AM211">
        <v>7</v>
      </c>
      <c r="AN211">
        <v>30</v>
      </c>
      <c r="AS211">
        <f>COUNTIF('Wartburg Positive Tests'!G:G,"&lt;="&amp;covid19!A211)-COUNTIF('Wartburg Positive Tests'!H:H,"&lt;="&amp;covid19!A211)</f>
        <v>18</v>
      </c>
      <c r="AT211">
        <f t="shared" ref="AT211" si="474">AH211-AS211</f>
        <v>103</v>
      </c>
    </row>
    <row r="212" spans="1:46" x14ac:dyDescent="0.35">
      <c r="A212" s="14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 s="7">
        <f t="shared" si="380"/>
        <v>770868</v>
      </c>
      <c r="N212" s="4">
        <f t="shared" si="381"/>
        <v>0.11647961709853111</v>
      </c>
      <c r="Q212">
        <f t="shared" ref="Q212" si="475">C212-C211</f>
        <v>1066</v>
      </c>
      <c r="R212">
        <f t="shared" ref="R212" si="476">M212-M211</f>
        <v>4040</v>
      </c>
      <c r="S212" s="8">
        <f t="shared" ref="S212" si="477">Q212/U212</f>
        <v>0.20877399138268704</v>
      </c>
      <c r="T212" s="8">
        <f t="shared" ref="T212" si="478">SUM(Q206:Q212)/SUM(U206:U212)</f>
        <v>0.184050319549347</v>
      </c>
      <c r="U212">
        <f t="shared" ref="U212" si="479">B212-B211</f>
        <v>5106</v>
      </c>
      <c r="V212">
        <f t="shared" ref="V212" si="480">C212-D212-E212</f>
        <v>21115</v>
      </c>
      <c r="W212" s="3">
        <f t="shared" ref="W212" si="481">F212/V212</f>
        <v>2.2401136632725551E-2</v>
      </c>
      <c r="X212">
        <f t="shared" ref="X212" si="482">E212-E211</f>
        <v>10</v>
      </c>
      <c r="Y212">
        <v>576</v>
      </c>
      <c r="Z212">
        <v>324</v>
      </c>
      <c r="AA212">
        <v>4967</v>
      </c>
      <c r="AB212">
        <v>448</v>
      </c>
      <c r="AC212">
        <v>294</v>
      </c>
      <c r="AD212">
        <v>4188</v>
      </c>
      <c r="AE212">
        <v>7</v>
      </c>
      <c r="AF212">
        <v>2</v>
      </c>
      <c r="AG212">
        <v>96</v>
      </c>
      <c r="AH212">
        <f t="shared" si="470"/>
        <v>121</v>
      </c>
      <c r="AI212">
        <f t="shared" si="471"/>
        <v>28</v>
      </c>
      <c r="AJ212">
        <f t="shared" si="472"/>
        <v>683</v>
      </c>
      <c r="AK212">
        <f t="shared" si="473"/>
        <v>12</v>
      </c>
      <c r="AL212">
        <v>8</v>
      </c>
      <c r="AM212">
        <v>8</v>
      </c>
      <c r="AN212">
        <v>32</v>
      </c>
      <c r="AS212">
        <f>COUNTIF('Wartburg Positive Tests'!G:G,"&lt;="&amp;covid19!A212)-COUNTIF('Wartburg Positive Tests'!H:H,"&lt;="&amp;covid19!A212)</f>
        <v>12</v>
      </c>
      <c r="AT212">
        <f t="shared" ref="AT212:AT214" si="483">AH212-AS212</f>
        <v>109</v>
      </c>
    </row>
    <row r="213" spans="1:46" x14ac:dyDescent="0.35">
      <c r="A213" s="14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 s="7">
        <f t="shared" si="380"/>
        <v>776083</v>
      </c>
      <c r="N213" s="4">
        <f t="shared" si="381"/>
        <v>0.11718261217748192</v>
      </c>
      <c r="Q213">
        <f t="shared" ref="Q213" si="484">C213-C212</f>
        <v>1387</v>
      </c>
      <c r="R213">
        <f t="shared" ref="R213" si="485">M213-M212</f>
        <v>5215</v>
      </c>
      <c r="S213" s="8">
        <f t="shared" ref="S213" si="486">Q213/U213</f>
        <v>0.21008785216601031</v>
      </c>
      <c r="T213" s="8">
        <f t="shared" ref="T213" si="487">SUM(Q207:Q213)/SUM(U207:U213)</f>
        <v>0.19263859762327257</v>
      </c>
      <c r="U213">
        <f t="shared" ref="U213" si="488">B213-B212</f>
        <v>6602</v>
      </c>
      <c r="V213">
        <f t="shared" ref="V213" si="489">C213-D213-E213</f>
        <v>21434</v>
      </c>
      <c r="W213" s="3">
        <f t="shared" ref="W213" si="490">F213/V213</f>
        <v>2.2487636465428756E-2</v>
      </c>
      <c r="X213">
        <f t="shared" ref="X213" si="491">E213-E212</f>
        <v>14</v>
      </c>
      <c r="Y213">
        <v>583</v>
      </c>
      <c r="Z213">
        <v>326</v>
      </c>
      <c r="AA213">
        <v>5008</v>
      </c>
      <c r="AB213">
        <v>455</v>
      </c>
      <c r="AC213">
        <v>295</v>
      </c>
      <c r="AD213">
        <v>4219</v>
      </c>
      <c r="AE213">
        <v>7</v>
      </c>
      <c r="AF213">
        <v>2</v>
      </c>
      <c r="AG213">
        <v>96</v>
      </c>
      <c r="AH213">
        <f t="shared" ref="AH213" si="492">Y213-AB213-AE213</f>
        <v>121</v>
      </c>
      <c r="AI213">
        <f t="shared" ref="AI213" si="493">Z213-AC213-AF213</f>
        <v>29</v>
      </c>
      <c r="AJ213">
        <f t="shared" ref="AJ213" si="494">AA213-AD213-AG213</f>
        <v>693</v>
      </c>
      <c r="AK213">
        <f t="shared" ref="AK213" si="495">-(J213-J212)+L213</f>
        <v>19</v>
      </c>
      <c r="AL213">
        <v>8</v>
      </c>
      <c r="AM213">
        <v>8</v>
      </c>
      <c r="AN213">
        <v>36</v>
      </c>
      <c r="AS213">
        <f>COUNTIF('Wartburg Positive Tests'!G:G,"&lt;="&amp;covid19!A213)-COUNTIF('Wartburg Positive Tests'!H:H,"&lt;="&amp;covid19!A213)</f>
        <v>9</v>
      </c>
      <c r="AT213">
        <f t="shared" si="483"/>
        <v>112</v>
      </c>
    </row>
    <row r="214" spans="1:46" x14ac:dyDescent="0.35">
      <c r="A214" s="14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 s="7">
        <f t="shared" si="380"/>
        <v>782005</v>
      </c>
      <c r="N214" s="4">
        <f t="shared" si="381"/>
        <v>0.11793037559908726</v>
      </c>
      <c r="Q214">
        <f t="shared" ref="Q214" si="496">C214-C213</f>
        <v>1537</v>
      </c>
      <c r="R214">
        <f t="shared" ref="R214" si="497">M214-M213</f>
        <v>5922</v>
      </c>
      <c r="S214" s="8">
        <f t="shared" ref="S214" si="498">Q214/U214</f>
        <v>0.20605979353800777</v>
      </c>
      <c r="T214" s="8">
        <f t="shared" ref="T214" si="499">SUM(Q208:Q214)/SUM(U208:U214)</f>
        <v>0.19946636271792348</v>
      </c>
      <c r="U214">
        <f t="shared" ref="U214" si="500">B214-B213</f>
        <v>7459</v>
      </c>
      <c r="V214">
        <f t="shared" ref="V214" si="501">C214-D214-E214</f>
        <v>22545</v>
      </c>
      <c r="W214" s="3">
        <f t="shared" ref="W214" si="502">F214/V214</f>
        <v>2.0758483033932136E-2</v>
      </c>
      <c r="X214">
        <f t="shared" ref="X214" si="503">E214-E213</f>
        <v>16</v>
      </c>
      <c r="Y214">
        <v>594</v>
      </c>
      <c r="Z214">
        <v>333</v>
      </c>
      <c r="AA214">
        <v>5075</v>
      </c>
      <c r="AB214">
        <v>457</v>
      </c>
      <c r="AC214">
        <v>304</v>
      </c>
      <c r="AD214">
        <v>4245</v>
      </c>
      <c r="AE214">
        <v>7</v>
      </c>
      <c r="AF214">
        <v>2</v>
      </c>
      <c r="AG214">
        <v>96</v>
      </c>
      <c r="AH214">
        <f t="shared" ref="AH214" si="504">Y214-AB214-AE214</f>
        <v>130</v>
      </c>
      <c r="AI214">
        <f t="shared" ref="AI214" si="505">Z214-AC214-AF214</f>
        <v>27</v>
      </c>
      <c r="AJ214">
        <f t="shared" ref="AJ214" si="506">AA214-AD214-AG214</f>
        <v>734</v>
      </c>
      <c r="AK214">
        <f t="shared" ref="AK214" si="507">-(J214-J213)+L214</f>
        <v>23</v>
      </c>
      <c r="AL214">
        <v>8</v>
      </c>
      <c r="AM214">
        <v>8</v>
      </c>
      <c r="AN214">
        <v>62</v>
      </c>
      <c r="AS214">
        <f>COUNTIF('Wartburg Positive Tests'!G:G,"&lt;="&amp;covid19!A214)-COUNTIF('Wartburg Positive Tests'!H:H,"&lt;="&amp;covid19!A214)</f>
        <v>7</v>
      </c>
      <c r="AT214">
        <f t="shared" si="483"/>
        <v>123</v>
      </c>
    </row>
    <row r="215" spans="1:46" x14ac:dyDescent="0.35">
      <c r="A215" s="14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 s="7">
        <f t="shared" si="380"/>
        <v>787621</v>
      </c>
      <c r="N215" s="4">
        <f t="shared" si="381"/>
        <v>0.11866487330865601</v>
      </c>
      <c r="Q215">
        <f t="shared" ref="Q215" si="508">C215-C214</f>
        <v>1495</v>
      </c>
      <c r="R215">
        <f t="shared" ref="R215" si="509">M215-M214</f>
        <v>5616</v>
      </c>
      <c r="S215" s="8">
        <f t="shared" ref="S215" si="510">Q215/U215</f>
        <v>0.21023765996343693</v>
      </c>
      <c r="T215" s="8">
        <f t="shared" ref="T215" si="511">SUM(Q209:Q215)/SUM(U209:U215)</f>
        <v>0.20205658210669172</v>
      </c>
      <c r="U215">
        <f t="shared" ref="U215" si="512">B215-B214</f>
        <v>7111</v>
      </c>
      <c r="V215">
        <f t="shared" ref="V215" si="513">C215-D215-E215</f>
        <v>23055</v>
      </c>
      <c r="W215" s="3">
        <f t="shared" ref="W215" si="514">F215/V215</f>
        <v>1.9995662546085449E-2</v>
      </c>
      <c r="X215">
        <f t="shared" ref="X215" si="515">E215-E214</f>
        <v>3</v>
      </c>
      <c r="Y215">
        <v>605</v>
      </c>
      <c r="Z215">
        <v>337</v>
      </c>
      <c r="AA215">
        <v>5130</v>
      </c>
      <c r="AB215">
        <v>462</v>
      </c>
      <c r="AC215">
        <v>304</v>
      </c>
      <c r="AD215">
        <v>4281</v>
      </c>
      <c r="AE215">
        <v>7</v>
      </c>
      <c r="AF215">
        <v>2</v>
      </c>
      <c r="AG215">
        <v>96</v>
      </c>
      <c r="AH215">
        <f t="shared" ref="AH215" si="516">Y215-AB215-AE215</f>
        <v>136</v>
      </c>
      <c r="AI215">
        <f t="shared" ref="AI215" si="517">Z215-AC215-AF215</f>
        <v>31</v>
      </c>
      <c r="AJ215">
        <f t="shared" ref="AJ215" si="518">AA215-AD215-AG215</f>
        <v>753</v>
      </c>
      <c r="AK215">
        <f t="shared" ref="AK215" si="519">-(J215-J214)+L215</f>
        <v>11</v>
      </c>
      <c r="AS215">
        <f>COUNTIF('Wartburg Positive Tests'!G:G,"&lt;="&amp;covid19!A215)-COUNTIF('Wartburg Positive Tests'!H:H,"&lt;="&amp;covid19!A215)</f>
        <v>8</v>
      </c>
      <c r="AT215">
        <f t="shared" ref="AT215" si="520">AH215-AS215</f>
        <v>128</v>
      </c>
    </row>
    <row r="216" spans="1:46" x14ac:dyDescent="0.35">
      <c r="A216" s="14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 s="7">
        <f t="shared" si="380"/>
        <v>791811</v>
      </c>
      <c r="N216" s="4">
        <f t="shared" si="381"/>
        <v>0.11910692611748266</v>
      </c>
      <c r="Q216">
        <f t="shared" ref="Q216" si="521">C216-C215</f>
        <v>1015</v>
      </c>
      <c r="R216">
        <f t="shared" ref="R216" si="522">M216-M215</f>
        <v>4190</v>
      </c>
      <c r="S216" s="8">
        <f t="shared" ref="S216" si="523">Q216/U216</f>
        <v>0.19500480307396734</v>
      </c>
      <c r="T216" s="8">
        <f t="shared" ref="T216" si="524">SUM(Q210:Q216)/SUM(U210:U216)</f>
        <v>0.20108064298257464</v>
      </c>
      <c r="U216">
        <f t="shared" ref="U216" si="525">B216-B215</f>
        <v>5205</v>
      </c>
      <c r="V216">
        <f t="shared" ref="V216" si="526">C216-D216-E216</f>
        <v>23753</v>
      </c>
      <c r="W216" s="3">
        <f t="shared" ref="W216" si="527">F216/V216</f>
        <v>1.9997474003283795E-2</v>
      </c>
      <c r="X216">
        <f t="shared" ref="X216" si="528">E216-E215</f>
        <v>4</v>
      </c>
      <c r="Y216">
        <v>611</v>
      </c>
      <c r="Z216">
        <v>340</v>
      </c>
      <c r="AA216">
        <v>5167</v>
      </c>
      <c r="AB216">
        <v>464</v>
      </c>
      <c r="AC216">
        <v>304</v>
      </c>
      <c r="AD216">
        <v>4286</v>
      </c>
      <c r="AE216">
        <v>7</v>
      </c>
      <c r="AF216">
        <v>2</v>
      </c>
      <c r="AG216">
        <v>96</v>
      </c>
      <c r="AH216">
        <f t="shared" ref="AH216:AH219" si="529">Y216-AB216-AE216</f>
        <v>140</v>
      </c>
      <c r="AI216">
        <f t="shared" ref="AI216:AI219" si="530">Z216-AC216-AF216</f>
        <v>34</v>
      </c>
      <c r="AJ216">
        <f t="shared" ref="AJ216:AJ219" si="531">AA216-AD216-AG216</f>
        <v>785</v>
      </c>
      <c r="AK216">
        <f t="shared" ref="AK216:AK219" si="532">-(J216-J215)+L216</f>
        <v>15</v>
      </c>
      <c r="AL216">
        <v>5</v>
      </c>
      <c r="AM216">
        <v>5</v>
      </c>
      <c r="AN216">
        <v>63</v>
      </c>
      <c r="AS216">
        <f>COUNTIF('Wartburg Positive Tests'!G:G,"&lt;="&amp;covid19!A216)-COUNTIF('Wartburg Positive Tests'!H:H,"&lt;="&amp;covid19!A216)</f>
        <v>11</v>
      </c>
      <c r="AT216">
        <f t="shared" ref="AT216:AT217" si="533">AH216-AS216</f>
        <v>129</v>
      </c>
    </row>
    <row r="217" spans="1:46" x14ac:dyDescent="0.35">
      <c r="A217" s="14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 s="7">
        <f t="shared" si="380"/>
        <v>794172</v>
      </c>
      <c r="N217" s="4">
        <f t="shared" si="381"/>
        <v>0.11928351376348235</v>
      </c>
      <c r="Q217">
        <f t="shared" ref="Q217" si="534">C217-C216</f>
        <v>500</v>
      </c>
      <c r="R217">
        <f t="shared" ref="R217" si="535">M217-M216</f>
        <v>2361</v>
      </c>
      <c r="S217" s="8">
        <f t="shared" ref="S217" si="536">Q217/U217</f>
        <v>0.17476406850751486</v>
      </c>
      <c r="T217" s="8">
        <f t="shared" ref="T217" si="537">SUM(Q211:Q217)/SUM(U211:U217)</f>
        <v>0.20168991416309012</v>
      </c>
      <c r="U217">
        <f t="shared" ref="U217" si="538">B217-B216</f>
        <v>2861</v>
      </c>
      <c r="V217">
        <f t="shared" ref="V217" si="539">C217-D217-E217</f>
        <v>23984</v>
      </c>
      <c r="W217" s="3">
        <f t="shared" ref="W217" si="540">F217/V217</f>
        <v>2.0013342228152101E-2</v>
      </c>
      <c r="X217">
        <f t="shared" ref="X217" si="541">E217-E216</f>
        <v>4</v>
      </c>
      <c r="Y217">
        <v>611</v>
      </c>
      <c r="Z217">
        <v>342</v>
      </c>
      <c r="AA217">
        <v>5176</v>
      </c>
      <c r="AB217">
        <v>465</v>
      </c>
      <c r="AC217">
        <v>304</v>
      </c>
      <c r="AD217">
        <v>4300</v>
      </c>
      <c r="AE217">
        <v>7</v>
      </c>
      <c r="AF217">
        <v>2</v>
      </c>
      <c r="AG217">
        <v>96</v>
      </c>
      <c r="AH217">
        <f t="shared" si="529"/>
        <v>139</v>
      </c>
      <c r="AI217">
        <f t="shared" si="530"/>
        <v>36</v>
      </c>
      <c r="AJ217">
        <f t="shared" si="531"/>
        <v>780</v>
      </c>
      <c r="AK217">
        <f t="shared" si="532"/>
        <v>17</v>
      </c>
      <c r="AL217">
        <v>3</v>
      </c>
      <c r="AM217">
        <v>3</v>
      </c>
      <c r="AN217">
        <v>60</v>
      </c>
      <c r="AS217">
        <f>COUNTIF('Wartburg Positive Tests'!G:G,"&lt;="&amp;covid19!A217)-COUNTIF('Wartburg Positive Tests'!H:H,"&lt;="&amp;covid19!A217)</f>
        <v>9</v>
      </c>
      <c r="AT217">
        <f t="shared" si="533"/>
        <v>130</v>
      </c>
    </row>
    <row r="218" spans="1:46" x14ac:dyDescent="0.35">
      <c r="A218" s="14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 s="7">
        <f t="shared" si="380"/>
        <v>797036</v>
      </c>
      <c r="N218" s="4">
        <f t="shared" si="381"/>
        <v>0.11950349752323212</v>
      </c>
      <c r="Q218">
        <f t="shared" ref="Q218" si="542">C218-C217</f>
        <v>614</v>
      </c>
      <c r="R218">
        <f t="shared" ref="R218" si="543">M218-M217</f>
        <v>2864</v>
      </c>
      <c r="S218" s="8">
        <f t="shared" ref="S218" si="544">Q218/U218</f>
        <v>0.17653824036802759</v>
      </c>
      <c r="T218" s="8">
        <f t="shared" ref="T218" si="545">SUM(Q212:Q218)/SUM(U212:U218)</f>
        <v>0.20131140605996509</v>
      </c>
      <c r="U218">
        <f t="shared" ref="U218" si="546">B218-B217</f>
        <v>3478</v>
      </c>
      <c r="V218">
        <f t="shared" ref="V218" si="547">C218-D218-E218</f>
        <v>23212</v>
      </c>
      <c r="W218" s="3">
        <f t="shared" ref="W218" si="548">F218/V218</f>
        <v>2.1583663622264347E-2</v>
      </c>
      <c r="X218">
        <f t="shared" ref="X218" si="549">E218-E217</f>
        <v>16</v>
      </c>
      <c r="Y218">
        <v>614</v>
      </c>
      <c r="Z218">
        <v>344</v>
      </c>
      <c r="AA218">
        <v>5195</v>
      </c>
      <c r="AB218">
        <v>469</v>
      </c>
      <c r="AC218">
        <v>317</v>
      </c>
      <c r="AD218">
        <v>4326</v>
      </c>
      <c r="AE218">
        <v>8</v>
      </c>
      <c r="AF218">
        <v>2</v>
      </c>
      <c r="AG218">
        <v>96</v>
      </c>
      <c r="AH218">
        <f t="shared" si="529"/>
        <v>137</v>
      </c>
      <c r="AI218">
        <f t="shared" si="530"/>
        <v>25</v>
      </c>
      <c r="AJ218">
        <f t="shared" si="531"/>
        <v>773</v>
      </c>
      <c r="AK218">
        <f t="shared" si="532"/>
        <v>10</v>
      </c>
      <c r="AL218">
        <v>5</v>
      </c>
      <c r="AM218">
        <v>5</v>
      </c>
      <c r="AN218">
        <v>70</v>
      </c>
      <c r="AS218">
        <f>COUNTIF('Wartburg Positive Tests'!G:G,"&lt;="&amp;covid19!A218)-COUNTIF('Wartburg Positive Tests'!H:H,"&lt;="&amp;covid19!A218)</f>
        <v>8</v>
      </c>
      <c r="AT218">
        <f t="shared" ref="AT218:AT219" si="550">AH218-AS218</f>
        <v>129</v>
      </c>
    </row>
    <row r="219" spans="1:46" x14ac:dyDescent="0.35">
      <c r="A219" s="14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 s="7">
        <f t="shared" si="380"/>
        <v>801461</v>
      </c>
      <c r="N219" s="4">
        <f t="shared" si="381"/>
        <v>0.12002209110053647</v>
      </c>
      <c r="Q219">
        <f t="shared" ref="Q219" si="551">C219-C218</f>
        <v>1137</v>
      </c>
      <c r="R219">
        <f t="shared" ref="R219" si="552">M219-M218</f>
        <v>4425</v>
      </c>
      <c r="S219" s="8">
        <f t="shared" ref="S219" si="553">Q219/U219</f>
        <v>0.20442286947141317</v>
      </c>
      <c r="T219" s="8">
        <f t="shared" ref="T219" si="554">SUM(Q213:Q219)/SUM(U213:U219)</f>
        <v>0.20076806520716861</v>
      </c>
      <c r="U219">
        <f t="shared" ref="U219" si="555">B219-B218</f>
        <v>5562</v>
      </c>
      <c r="V219">
        <f t="shared" ref="V219:V220" si="556">C219-D219-E219</f>
        <v>23133</v>
      </c>
      <c r="W219" s="3">
        <f t="shared" ref="W219:W220" si="557">F219/V219</f>
        <v>2.3083906108157179E-2</v>
      </c>
      <c r="X219">
        <f t="shared" ref="X219:X220" si="558">E219-E218</f>
        <v>28</v>
      </c>
      <c r="Y219">
        <v>625</v>
      </c>
      <c r="Z219">
        <v>347</v>
      </c>
      <c r="AA219">
        <v>5269</v>
      </c>
      <c r="AB219">
        <v>476</v>
      </c>
      <c r="AC219">
        <v>319</v>
      </c>
      <c r="AD219">
        <v>4345</v>
      </c>
      <c r="AE219">
        <v>9</v>
      </c>
      <c r="AF219">
        <v>2</v>
      </c>
      <c r="AG219">
        <v>96</v>
      </c>
      <c r="AH219">
        <f t="shared" si="529"/>
        <v>140</v>
      </c>
      <c r="AI219">
        <f t="shared" si="530"/>
        <v>26</v>
      </c>
      <c r="AJ219">
        <f t="shared" si="531"/>
        <v>828</v>
      </c>
      <c r="AK219">
        <f t="shared" si="532"/>
        <v>11</v>
      </c>
      <c r="AL219">
        <v>6</v>
      </c>
      <c r="AM219">
        <v>6</v>
      </c>
      <c r="AN219">
        <v>52</v>
      </c>
      <c r="AS219">
        <f>COUNTIF('Wartburg Positive Tests'!G:G,"&lt;="&amp;covid19!A219)-COUNTIF('Wartburg Positive Tests'!H:H,"&lt;="&amp;covid19!A219)</f>
        <v>8</v>
      </c>
      <c r="AT219">
        <f t="shared" si="550"/>
        <v>132</v>
      </c>
    </row>
    <row r="220" spans="1:46" x14ac:dyDescent="0.35">
      <c r="A220" s="14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 s="7">
        <f t="shared" si="380"/>
        <v>806416</v>
      </c>
      <c r="N220" s="4">
        <f t="shared" si="381"/>
        <v>0.12078020486374218</v>
      </c>
      <c r="Q220">
        <f t="shared" ref="Q220" si="559">C220-C219</f>
        <v>1466</v>
      </c>
      <c r="R220">
        <f t="shared" ref="R220" si="560">M220-M219</f>
        <v>4955</v>
      </c>
      <c r="S220" s="8">
        <f t="shared" ref="S220" si="561">Q220/U220</f>
        <v>0.22831334683071172</v>
      </c>
      <c r="T220" s="8">
        <f t="shared" ref="T220" si="562">SUM(Q214:Q220)/SUM(U214:U220)</f>
        <v>0.20379557445468147</v>
      </c>
      <c r="U220">
        <f t="shared" ref="U220" si="563">B220-B219</f>
        <v>6421</v>
      </c>
      <c r="V220">
        <f t="shared" si="556"/>
        <v>23592</v>
      </c>
      <c r="W220" s="3">
        <f t="shared" si="557"/>
        <v>2.2465242455069517E-2</v>
      </c>
      <c r="X220">
        <f t="shared" si="558"/>
        <v>18</v>
      </c>
      <c r="Y220">
        <v>630</v>
      </c>
      <c r="Z220">
        <v>352</v>
      </c>
      <c r="AA220">
        <v>5314</v>
      </c>
      <c r="AB220">
        <v>481</v>
      </c>
      <c r="AC220">
        <v>319</v>
      </c>
      <c r="AD220">
        <v>4366</v>
      </c>
      <c r="AE220">
        <v>9</v>
      </c>
      <c r="AF220">
        <v>2</v>
      </c>
      <c r="AG220">
        <v>98</v>
      </c>
      <c r="AH220">
        <f t="shared" ref="AH220" si="564">Y220-AB220-AE220</f>
        <v>140</v>
      </c>
      <c r="AI220">
        <f t="shared" ref="AI220" si="565">Z220-AC220-AF220</f>
        <v>31</v>
      </c>
      <c r="AJ220">
        <f t="shared" ref="AJ220" si="566">AA220-AD220-AG220</f>
        <v>850</v>
      </c>
      <c r="AK220">
        <f t="shared" ref="AK220" si="567">-(J220-J219)+L220</f>
        <v>21</v>
      </c>
      <c r="AL220">
        <v>7</v>
      </c>
      <c r="AM220">
        <v>7</v>
      </c>
      <c r="AN220">
        <v>57</v>
      </c>
      <c r="AS220">
        <f>COUNTIF('Wartburg Positive Tests'!G:G,"&lt;="&amp;covid19!A220)-COUNTIF('Wartburg Positive Tests'!H:H,"&lt;="&amp;covid19!A220)</f>
        <v>8</v>
      </c>
      <c r="AT220">
        <f t="shared" ref="AT220" si="568">AH220-AS220</f>
        <v>132</v>
      </c>
    </row>
    <row r="221" spans="1:46" x14ac:dyDescent="0.35">
      <c r="A221" s="14">
        <f t="shared" si="49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 s="7">
        <f t="shared" si="380"/>
        <v>811652</v>
      </c>
      <c r="N221" s="4">
        <f t="shared" si="381"/>
        <v>0.12158684326156551</v>
      </c>
      <c r="Q221">
        <f t="shared" ref="Q221" si="569">C221-C220</f>
        <v>1567</v>
      </c>
      <c r="R221">
        <f t="shared" ref="R221" si="570">M221-M220</f>
        <v>5236</v>
      </c>
      <c r="S221" s="8">
        <f t="shared" ref="S221" si="571">Q221/U221</f>
        <v>0.23033955607820078</v>
      </c>
      <c r="T221" s="8">
        <f t="shared" ref="T221" si="572">SUM(Q215:Q221)/SUM(U215:U221)</f>
        <v>0.20816751689324536</v>
      </c>
      <c r="U221">
        <f t="shared" ref="U221" si="573">B221-B220</f>
        <v>6803</v>
      </c>
      <c r="V221">
        <f t="shared" ref="V221" si="574">C221-D221-E221</f>
        <v>24209</v>
      </c>
      <c r="W221" s="3">
        <f t="shared" ref="W221" si="575">F221/V221</f>
        <v>2.214052625056797E-2</v>
      </c>
      <c r="X221">
        <f t="shared" ref="X221" si="576">E221-E220</f>
        <v>23</v>
      </c>
      <c r="Y221">
        <v>644</v>
      </c>
      <c r="Z221">
        <v>356</v>
      </c>
      <c r="AA221">
        <v>5402</v>
      </c>
      <c r="AB221">
        <v>486</v>
      </c>
      <c r="AC221">
        <v>320</v>
      </c>
      <c r="AD221">
        <v>4389</v>
      </c>
      <c r="AE221">
        <v>9</v>
      </c>
      <c r="AF221">
        <v>2</v>
      </c>
      <c r="AG221">
        <v>98</v>
      </c>
      <c r="AH221">
        <f t="shared" ref="AH221" si="577">Y221-AB221-AE221</f>
        <v>149</v>
      </c>
      <c r="AI221">
        <f t="shared" ref="AI221" si="578">Z221-AC221-AF221</f>
        <v>34</v>
      </c>
      <c r="AJ221">
        <f t="shared" ref="AJ221" si="579">AA221-AD221-AG221</f>
        <v>915</v>
      </c>
      <c r="AK221">
        <f t="shared" ref="AK221" si="580">-(J221-J220)+L221</f>
        <v>15</v>
      </c>
      <c r="AL221">
        <v>7</v>
      </c>
      <c r="AM221">
        <v>7</v>
      </c>
      <c r="AN221">
        <v>61</v>
      </c>
      <c r="AS221">
        <f>COUNTIF('Wartburg Positive Tests'!G:G,"&lt;="&amp;covid19!A221)-COUNTIF('Wartburg Positive Tests'!H:H,"&lt;="&amp;covid19!A221)</f>
        <v>9</v>
      </c>
      <c r="AT221">
        <f t="shared" ref="AT221" si="581">AH221-AS221</f>
        <v>140</v>
      </c>
    </row>
    <row r="222" spans="1:46" x14ac:dyDescent="0.35">
      <c r="A222" s="14">
        <f t="shared" si="49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 s="7">
        <f t="shared" si="380"/>
        <v>817341</v>
      </c>
      <c r="N222" s="4">
        <f t="shared" si="381"/>
        <v>0.12283926967395468</v>
      </c>
      <c r="Q222">
        <f t="shared" ref="Q222" si="582">C222-C221</f>
        <v>2116</v>
      </c>
      <c r="R222">
        <f t="shared" ref="R222" si="583">M222-M221</f>
        <v>5689</v>
      </c>
      <c r="S222" s="8">
        <f t="shared" ref="S222" si="584">Q222/U222</f>
        <v>0.27110826393337606</v>
      </c>
      <c r="T222" s="8">
        <f t="shared" ref="T222:T226" si="585">SUM(Q216:Q222)/SUM(U216:U222)</f>
        <v>0.22066343254228399</v>
      </c>
      <c r="U222">
        <f t="shared" ref="U222" si="586">B222-B221</f>
        <v>7805</v>
      </c>
      <c r="V222">
        <f t="shared" ref="V222" si="587">C222-D222-E222</f>
        <v>25385</v>
      </c>
      <c r="W222" s="3">
        <f t="shared" ref="W222" si="588">F222/V222</f>
        <v>2.1469371676186726E-2</v>
      </c>
      <c r="X222">
        <f t="shared" ref="X222" si="589">E222-E221</f>
        <v>12</v>
      </c>
      <c r="Y222">
        <v>660</v>
      </c>
      <c r="Z222">
        <v>362</v>
      </c>
      <c r="AA222">
        <v>5498</v>
      </c>
      <c r="AB222">
        <v>489</v>
      </c>
      <c r="AC222">
        <v>323</v>
      </c>
      <c r="AD222">
        <v>4410</v>
      </c>
      <c r="AE222">
        <v>9</v>
      </c>
      <c r="AF222">
        <v>2</v>
      </c>
      <c r="AG222">
        <v>98</v>
      </c>
      <c r="AH222">
        <f t="shared" ref="AH222" si="590">Y222-AB222-AE222</f>
        <v>162</v>
      </c>
      <c r="AI222">
        <f t="shared" ref="AI222" si="591">Z222-AC222-AF222</f>
        <v>37</v>
      </c>
      <c r="AJ222">
        <f t="shared" ref="AJ222" si="592">AA222-AD222-AG222</f>
        <v>990</v>
      </c>
      <c r="AK222">
        <f t="shared" ref="AK222" si="593">-(J222-J221)+L222</f>
        <v>33</v>
      </c>
      <c r="AS222">
        <f>COUNTIF('Wartburg Positive Tests'!G:G,"&lt;="&amp;covid19!A222)-COUNTIF('Wartburg Positive Tests'!H:H,"&lt;="&amp;covid19!A222)</f>
        <v>9</v>
      </c>
      <c r="AT222">
        <f t="shared" ref="AT222:AT226" si="594">AH222-AS222</f>
        <v>153</v>
      </c>
    </row>
    <row r="223" spans="1:46" x14ac:dyDescent="0.35">
      <c r="A223" s="14">
        <f t="shared" si="49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 s="7">
        <f t="shared" si="380"/>
        <v>821036</v>
      </c>
      <c r="N223" s="4">
        <f t="shared" si="381"/>
        <v>0.12358415945158628</v>
      </c>
      <c r="Q223">
        <f t="shared" ref="Q223" si="595">C223-C222</f>
        <v>1313</v>
      </c>
      <c r="R223">
        <f t="shared" ref="R223" si="596">M223-M222</f>
        <v>3695</v>
      </c>
      <c r="S223" s="8">
        <f t="shared" ref="S223" si="597">Q223/U223</f>
        <v>0.26218051118210861</v>
      </c>
      <c r="T223" s="8">
        <f t="shared" si="585"/>
        <v>0.22966418893984922</v>
      </c>
      <c r="U223">
        <f t="shared" ref="U223" si="598">B223-B222</f>
        <v>5008</v>
      </c>
      <c r="V223">
        <f t="shared" ref="V223" si="599">C223-D223-E223</f>
        <v>26430</v>
      </c>
      <c r="W223" s="3">
        <f t="shared" ref="W223" si="600">F223/V223</f>
        <v>2.0469163828982218E-2</v>
      </c>
      <c r="X223">
        <f t="shared" ref="X223" si="601">E223-E222</f>
        <v>5</v>
      </c>
      <c r="Y223">
        <v>669</v>
      </c>
      <c r="Z223">
        <v>373</v>
      </c>
      <c r="AA223">
        <v>5561</v>
      </c>
      <c r="AB223">
        <v>490</v>
      </c>
      <c r="AC223">
        <v>329</v>
      </c>
      <c r="AD223">
        <v>4415</v>
      </c>
      <c r="AE223">
        <v>9</v>
      </c>
      <c r="AF223">
        <v>2</v>
      </c>
      <c r="AG223">
        <v>98</v>
      </c>
      <c r="AH223">
        <f t="shared" ref="AH223:AH224" si="602">Y223-AB223-AE223</f>
        <v>170</v>
      </c>
      <c r="AI223">
        <f t="shared" ref="AI223:AI224" si="603">Z223-AC223-AF223</f>
        <v>42</v>
      </c>
      <c r="AJ223">
        <f t="shared" ref="AJ223:AJ224" si="604">AA223-AD223-AG223</f>
        <v>1048</v>
      </c>
      <c r="AK223">
        <f t="shared" ref="AK223:AK224" si="605">-(J223-J222)+L223</f>
        <v>31</v>
      </c>
      <c r="AS223">
        <f>COUNTIF('Wartburg Positive Tests'!G:G,"&lt;="&amp;covid19!A223)-COUNTIF('Wartburg Positive Tests'!H:H,"&lt;="&amp;covid19!A223)</f>
        <v>10</v>
      </c>
      <c r="AT223">
        <f t="shared" si="594"/>
        <v>160</v>
      </c>
    </row>
    <row r="224" spans="1:46" x14ac:dyDescent="0.35">
      <c r="A224" s="14">
        <f t="shared" si="49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 s="7">
        <f t="shared" si="380"/>
        <v>822855</v>
      </c>
      <c r="N224" s="4">
        <f t="shared" si="381"/>
        <v>0.1238813677525141</v>
      </c>
      <c r="Q224">
        <f t="shared" ref="Q224" si="606">C224-C223</f>
        <v>575</v>
      </c>
      <c r="R224">
        <f t="shared" ref="R224" si="607">M224-M223</f>
        <v>1819</v>
      </c>
      <c r="S224" s="8">
        <f t="shared" ref="S224" si="608">Q224/U224</f>
        <v>0.24018379281537175</v>
      </c>
      <c r="T224" s="8">
        <f t="shared" si="585"/>
        <v>0.23452803501374397</v>
      </c>
      <c r="U224">
        <f t="shared" ref="U224" si="609">B224-B223</f>
        <v>2394</v>
      </c>
      <c r="V224">
        <f t="shared" ref="V224" si="610">C224-D224-E224</f>
        <v>26745</v>
      </c>
      <c r="W224" s="3">
        <f t="shared" ref="W224" si="611">F224/V224</f>
        <v>2.0975883342680874E-2</v>
      </c>
      <c r="X224">
        <f t="shared" ref="X224" si="612">E224-E223</f>
        <v>1</v>
      </c>
      <c r="Y224">
        <v>672</v>
      </c>
      <c r="Z224">
        <v>378</v>
      </c>
      <c r="AA224">
        <v>5575</v>
      </c>
      <c r="AB224">
        <v>491</v>
      </c>
      <c r="AC224">
        <v>332</v>
      </c>
      <c r="AD224">
        <v>4422</v>
      </c>
      <c r="AE224">
        <v>9</v>
      </c>
      <c r="AF224">
        <v>2</v>
      </c>
      <c r="AG224">
        <v>98</v>
      </c>
      <c r="AH224">
        <f t="shared" si="602"/>
        <v>172</v>
      </c>
      <c r="AI224">
        <f t="shared" si="603"/>
        <v>44</v>
      </c>
      <c r="AJ224">
        <f t="shared" si="604"/>
        <v>1055</v>
      </c>
      <c r="AK224">
        <f t="shared" si="605"/>
        <v>13</v>
      </c>
      <c r="AL224">
        <v>7</v>
      </c>
      <c r="AM224">
        <v>7</v>
      </c>
      <c r="AN224">
        <v>65</v>
      </c>
      <c r="AS224">
        <f>COUNTIF('Wartburg Positive Tests'!G:G,"&lt;="&amp;covid19!A224)-COUNTIF('Wartburg Positive Tests'!H:H,"&lt;="&amp;covid19!A224)</f>
        <v>10</v>
      </c>
      <c r="AT224">
        <f t="shared" si="594"/>
        <v>162</v>
      </c>
    </row>
    <row r="225" spans="1:46" x14ac:dyDescent="0.35">
      <c r="A225" s="14">
        <f t="shared" si="49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 s="7">
        <f t="shared" si="380"/>
        <v>826386</v>
      </c>
      <c r="N225" s="4">
        <f t="shared" si="381"/>
        <v>0.12459573837002982</v>
      </c>
      <c r="Q225">
        <f t="shared" ref="Q225" si="613">C225-C224</f>
        <v>1269</v>
      </c>
      <c r="R225">
        <f t="shared" ref="R225" si="614">M225-M224</f>
        <v>3531</v>
      </c>
      <c r="S225" s="8">
        <f t="shared" ref="S225" si="615">Q225/U225</f>
        <v>0.26437500000000003</v>
      </c>
      <c r="T225" s="8">
        <f t="shared" si="585"/>
        <v>0.24342020467610137</v>
      </c>
      <c r="U225">
        <f t="shared" ref="U225" si="616">B225-B224</f>
        <v>4800</v>
      </c>
      <c r="V225">
        <f t="shared" ref="V225" si="617">C225-D225-E225</f>
        <v>26560</v>
      </c>
      <c r="W225" s="3">
        <f t="shared" ref="W225" si="618">F225/V225</f>
        <v>2.1234939759036144E-2</v>
      </c>
      <c r="X225">
        <f t="shared" ref="X225" si="619">E225-E224</f>
        <v>22</v>
      </c>
      <c r="Y225">
        <v>677</v>
      </c>
      <c r="Z225">
        <v>384</v>
      </c>
      <c r="AA225">
        <v>5650</v>
      </c>
      <c r="AB225">
        <v>500</v>
      </c>
      <c r="AC225">
        <v>336</v>
      </c>
      <c r="AD225">
        <v>4452</v>
      </c>
      <c r="AE225">
        <v>9</v>
      </c>
      <c r="AF225">
        <v>2</v>
      </c>
      <c r="AG225">
        <v>98</v>
      </c>
      <c r="AH225">
        <f t="shared" ref="AH225:AH226" si="620">Y225-AB225-AE225</f>
        <v>168</v>
      </c>
      <c r="AI225">
        <f t="shared" ref="AI225:AI226" si="621">Z225-AC225-AF225</f>
        <v>46</v>
      </c>
      <c r="AJ225">
        <f t="shared" ref="AJ225:AJ226" si="622">AA225-AD225-AG225</f>
        <v>1100</v>
      </c>
      <c r="AK225">
        <f t="shared" ref="AK225:AK226" si="623">-(J225-J224)+L225</f>
        <v>13</v>
      </c>
      <c r="AL225">
        <v>10</v>
      </c>
      <c r="AM225">
        <v>10</v>
      </c>
      <c r="AN225">
        <v>70</v>
      </c>
      <c r="AS225">
        <f>COUNTIF('Wartburg Positive Tests'!G:G,"&lt;="&amp;covid19!A225)-COUNTIF('Wartburg Positive Tests'!H:H,"&lt;="&amp;covid19!A225)</f>
        <v>9</v>
      </c>
      <c r="AT225">
        <f t="shared" si="594"/>
        <v>159</v>
      </c>
    </row>
    <row r="226" spans="1:46" x14ac:dyDescent="0.35">
      <c r="A226" s="14">
        <f t="shared" si="49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 s="7">
        <f t="shared" si="380"/>
        <v>829303</v>
      </c>
      <c r="N226" s="4">
        <f t="shared" si="381"/>
        <v>0.12565973283851173</v>
      </c>
      <c r="Q226">
        <f t="shared" ref="Q226" si="624">C226-C225</f>
        <v>1568</v>
      </c>
      <c r="R226">
        <f t="shared" ref="R226" si="625">M226-M225</f>
        <v>2917</v>
      </c>
      <c r="S226" s="8">
        <f t="shared" ref="S226" si="626">Q226/U226</f>
        <v>0.34960981047937567</v>
      </c>
      <c r="T226" s="8">
        <f t="shared" si="585"/>
        <v>0.2617987061194188</v>
      </c>
      <c r="U226">
        <f t="shared" ref="U226" si="627">B226-B225</f>
        <v>4485</v>
      </c>
      <c r="V226">
        <f t="shared" ref="V226" si="628">C226-D226-E226</f>
        <v>27102</v>
      </c>
      <c r="W226" s="3">
        <f t="shared" ref="W226" si="629">F226/V226</f>
        <v>2.1990996974393034E-2</v>
      </c>
      <c r="X226">
        <f t="shared" ref="X226" si="630">E226-E225</f>
        <v>22</v>
      </c>
      <c r="Y226">
        <v>691</v>
      </c>
      <c r="Z226">
        <v>389</v>
      </c>
      <c r="AA226">
        <v>5756</v>
      </c>
      <c r="AB226">
        <v>508</v>
      </c>
      <c r="AC226">
        <v>338</v>
      </c>
      <c r="AD226">
        <v>4489</v>
      </c>
      <c r="AE226">
        <v>9</v>
      </c>
      <c r="AF226">
        <v>3</v>
      </c>
      <c r="AG226">
        <v>101</v>
      </c>
      <c r="AH226">
        <f t="shared" si="620"/>
        <v>174</v>
      </c>
      <c r="AI226">
        <f t="shared" si="621"/>
        <v>48</v>
      </c>
      <c r="AJ226">
        <f t="shared" si="622"/>
        <v>1166</v>
      </c>
      <c r="AK226">
        <f t="shared" si="623"/>
        <v>18</v>
      </c>
      <c r="AL226">
        <v>13</v>
      </c>
      <c r="AM226">
        <v>13</v>
      </c>
      <c r="AN226">
        <v>76</v>
      </c>
      <c r="AS226">
        <f>COUNTIF('Wartburg Positive Tests'!G:G,"&lt;="&amp;covid19!A226)-COUNTIF('Wartburg Positive Tests'!H:H,"&lt;="&amp;covid19!A226)</f>
        <v>9</v>
      </c>
      <c r="AT226">
        <f t="shared" si="594"/>
        <v>165</v>
      </c>
    </row>
    <row r="227" spans="1:46" x14ac:dyDescent="0.35">
      <c r="A227" s="14">
        <f t="shared" si="49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 s="7">
        <f t="shared" si="380"/>
        <v>834614</v>
      </c>
      <c r="N227" s="4">
        <f t="shared" si="381"/>
        <v>0.12729778450702459</v>
      </c>
      <c r="Q227">
        <f t="shared" ref="Q227" si="631">C227-C226</f>
        <v>2555</v>
      </c>
      <c r="R227">
        <f t="shared" ref="R227" si="632">M227-M226</f>
        <v>5311</v>
      </c>
      <c r="S227" s="8">
        <f t="shared" ref="S227" si="633">Q227/U227</f>
        <v>0.32481566234426645</v>
      </c>
      <c r="T227" s="8">
        <f t="shared" ref="T227" si="634">SUM(Q221:Q227)/SUM(U221:U227)</f>
        <v>0.27994688593243278</v>
      </c>
      <c r="U227">
        <f t="shared" ref="U227" si="635">B227-B226</f>
        <v>7866</v>
      </c>
      <c r="V227">
        <f t="shared" ref="V227" si="636">C227-D227-E227</f>
        <v>28675</v>
      </c>
      <c r="W227" s="3">
        <f t="shared" ref="W227" si="637">F227/V227</f>
        <v>2.1098517872711421E-2</v>
      </c>
      <c r="X227">
        <f t="shared" ref="X227" si="638">E227-E226</f>
        <v>12</v>
      </c>
      <c r="Y227">
        <v>707</v>
      </c>
      <c r="Z227">
        <v>402</v>
      </c>
      <c r="AA227">
        <v>5910</v>
      </c>
      <c r="AB227">
        <v>511</v>
      </c>
      <c r="AC227">
        <v>345</v>
      </c>
      <c r="AD227">
        <v>4511</v>
      </c>
      <c r="AE227">
        <v>9</v>
      </c>
      <c r="AF227">
        <v>3</v>
      </c>
      <c r="AG227">
        <v>102</v>
      </c>
      <c r="AH227">
        <f t="shared" ref="AH227" si="639">Y227-AB227-AE227</f>
        <v>187</v>
      </c>
      <c r="AI227">
        <f t="shared" ref="AI227" si="640">Z227-AC227-AF227</f>
        <v>54</v>
      </c>
      <c r="AJ227">
        <f t="shared" ref="AJ227" si="641">AA227-AD227-AG227</f>
        <v>1297</v>
      </c>
      <c r="AK227">
        <f t="shared" ref="AK227" si="642">-(J227-J226)+L227</f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163"/>
  <sheetViews>
    <sheetView workbookViewId="0">
      <pane ySplit="1" topLeftCell="A146" activePane="bottomLeft" state="frozen"/>
      <selection pane="bottomLeft" activeCell="G155" sqref="G155:H16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2" t="s">
        <v>60</v>
      </c>
      <c r="D1" s="12" t="s">
        <v>61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G103" s="1">
        <f t="shared" si="2"/>
        <v>44091</v>
      </c>
      <c r="H103" s="1">
        <f t="shared" si="3"/>
        <v>44109</v>
      </c>
    </row>
    <row r="104" spans="1:8" x14ac:dyDescent="0.35">
      <c r="A104">
        <v>1240207</v>
      </c>
      <c r="B104" t="s">
        <v>167</v>
      </c>
      <c r="C104" s="1">
        <v>44083</v>
      </c>
      <c r="D104" s="1">
        <v>44173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x14ac:dyDescent="0.35">
      <c r="A105">
        <v>1241861</v>
      </c>
      <c r="B105" t="s">
        <v>168</v>
      </c>
      <c r="C105" s="1">
        <v>44083</v>
      </c>
      <c r="D105" s="1">
        <v>44173</v>
      </c>
      <c r="G105" s="1">
        <f t="shared" si="4"/>
        <v>44093</v>
      </c>
      <c r="H105" s="1">
        <f t="shared" si="5"/>
        <v>44111</v>
      </c>
    </row>
    <row r="106" spans="1:8" x14ac:dyDescent="0.35">
      <c r="A106">
        <v>1244453</v>
      </c>
      <c r="B106" t="s">
        <v>169</v>
      </c>
      <c r="C106" s="1">
        <v>44085</v>
      </c>
      <c r="D106" s="1">
        <v>44175</v>
      </c>
      <c r="G106" s="1">
        <f t="shared" si="4"/>
        <v>44095</v>
      </c>
      <c r="H106" s="1">
        <f t="shared" si="5"/>
        <v>44113</v>
      </c>
    </row>
    <row r="107" spans="1:8" x14ac:dyDescent="0.35">
      <c r="A107">
        <v>1244727</v>
      </c>
      <c r="B107" t="s">
        <v>170</v>
      </c>
      <c r="C107" s="1">
        <v>44088</v>
      </c>
      <c r="D107" s="1">
        <v>44178</v>
      </c>
      <c r="G107" s="1">
        <f t="shared" si="4"/>
        <v>44098</v>
      </c>
      <c r="H107" s="1">
        <f t="shared" si="5"/>
        <v>44116</v>
      </c>
    </row>
    <row r="108" spans="1:8" x14ac:dyDescent="0.35">
      <c r="A108">
        <v>1244442</v>
      </c>
      <c r="B108" t="s">
        <v>171</v>
      </c>
      <c r="C108" s="1">
        <v>44088</v>
      </c>
      <c r="D108" s="1">
        <v>44178</v>
      </c>
      <c r="G108" s="1">
        <f t="shared" si="4"/>
        <v>44098</v>
      </c>
      <c r="H108" s="1">
        <f t="shared" si="5"/>
        <v>44116</v>
      </c>
    </row>
    <row r="109" spans="1:8" x14ac:dyDescent="0.35">
      <c r="A109">
        <v>1242029</v>
      </c>
      <c r="B109" t="s">
        <v>172</v>
      </c>
      <c r="C109" s="1">
        <v>44088</v>
      </c>
      <c r="D109" s="1">
        <v>44178</v>
      </c>
      <c r="G109" s="1">
        <f t="shared" si="4"/>
        <v>44098</v>
      </c>
      <c r="H109" s="1">
        <f t="shared" si="5"/>
        <v>44116</v>
      </c>
    </row>
    <row r="110" spans="1:8" x14ac:dyDescent="0.35">
      <c r="A110">
        <v>1227238</v>
      </c>
      <c r="B110" t="s">
        <v>173</v>
      </c>
      <c r="C110" s="1">
        <v>44088</v>
      </c>
      <c r="D110" s="1">
        <v>44178</v>
      </c>
      <c r="G110" s="1">
        <f t="shared" si="4"/>
        <v>44098</v>
      </c>
      <c r="H110" s="1">
        <f t="shared" si="5"/>
        <v>44116</v>
      </c>
    </row>
    <row r="111" spans="1:8" x14ac:dyDescent="0.35">
      <c r="A111">
        <v>1243966</v>
      </c>
      <c r="B111" t="s">
        <v>174</v>
      </c>
      <c r="C111" s="1">
        <v>44088</v>
      </c>
      <c r="D111" s="1">
        <v>44178</v>
      </c>
      <c r="G111" s="1">
        <f t="shared" si="4"/>
        <v>44098</v>
      </c>
      <c r="H111" s="1">
        <f t="shared" si="5"/>
        <v>44116</v>
      </c>
    </row>
    <row r="112" spans="1:8" x14ac:dyDescent="0.35">
      <c r="A112">
        <v>1244603</v>
      </c>
      <c r="B112" t="s">
        <v>175</v>
      </c>
      <c r="C112" s="1">
        <v>44088</v>
      </c>
      <c r="D112" s="1">
        <v>44178</v>
      </c>
      <c r="G112" s="1">
        <f t="shared" si="4"/>
        <v>44098</v>
      </c>
      <c r="H112" s="1">
        <f t="shared" si="5"/>
        <v>44116</v>
      </c>
    </row>
    <row r="113" spans="1:8" x14ac:dyDescent="0.35">
      <c r="A113">
        <v>1244705</v>
      </c>
      <c r="B113" t="s">
        <v>176</v>
      </c>
      <c r="C113" s="1">
        <v>44088</v>
      </c>
      <c r="D113" s="1">
        <v>44178</v>
      </c>
      <c r="G113" s="1">
        <f t="shared" si="4"/>
        <v>44098</v>
      </c>
      <c r="H113" s="1">
        <f t="shared" si="5"/>
        <v>44116</v>
      </c>
    </row>
    <row r="114" spans="1:8" x14ac:dyDescent="0.35">
      <c r="A114">
        <v>1240803</v>
      </c>
      <c r="B114" t="s">
        <v>177</v>
      </c>
      <c r="C114" s="1">
        <v>44088</v>
      </c>
      <c r="D114" s="1">
        <v>44178</v>
      </c>
      <c r="G114" s="1">
        <f t="shared" si="4"/>
        <v>44098</v>
      </c>
      <c r="H114" s="1">
        <f t="shared" si="5"/>
        <v>44116</v>
      </c>
    </row>
    <row r="115" spans="1:8" x14ac:dyDescent="0.35">
      <c r="A115">
        <v>1235180</v>
      </c>
      <c r="B115" t="s">
        <v>178</v>
      </c>
      <c r="C115" s="1">
        <v>44089</v>
      </c>
      <c r="D115" s="1">
        <v>44179</v>
      </c>
      <c r="G115" s="1">
        <f t="shared" si="4"/>
        <v>44099</v>
      </c>
      <c r="H115" s="1">
        <f t="shared" si="5"/>
        <v>44117</v>
      </c>
    </row>
    <row r="116" spans="1:8" x14ac:dyDescent="0.35">
      <c r="A116">
        <v>1233667</v>
      </c>
      <c r="B116" t="s">
        <v>179</v>
      </c>
      <c r="C116" s="1">
        <v>44089</v>
      </c>
      <c r="D116" s="1">
        <v>44179</v>
      </c>
      <c r="G116" s="1">
        <f t="shared" si="4"/>
        <v>44099</v>
      </c>
      <c r="H116" s="1">
        <f t="shared" si="5"/>
        <v>44117</v>
      </c>
    </row>
    <row r="117" spans="1:8" x14ac:dyDescent="0.35">
      <c r="A117">
        <v>1233385</v>
      </c>
      <c r="B117" t="s">
        <v>180</v>
      </c>
      <c r="C117" s="1">
        <v>44089</v>
      </c>
      <c r="D117" s="1">
        <v>44179</v>
      </c>
      <c r="G117" s="1">
        <f t="shared" si="4"/>
        <v>44099</v>
      </c>
      <c r="H117" s="1">
        <f t="shared" si="5"/>
        <v>44117</v>
      </c>
    </row>
    <row r="118" spans="1:8" x14ac:dyDescent="0.35">
      <c r="A118">
        <v>1233380</v>
      </c>
      <c r="B118" t="s">
        <v>181</v>
      </c>
      <c r="C118" s="1">
        <v>44088</v>
      </c>
      <c r="D118" s="1">
        <v>44178</v>
      </c>
      <c r="G118" s="1">
        <f t="shared" si="4"/>
        <v>44098</v>
      </c>
      <c r="H118" s="1">
        <f t="shared" si="5"/>
        <v>44116</v>
      </c>
    </row>
    <row r="119" spans="1:8" x14ac:dyDescent="0.35">
      <c r="A119">
        <v>1234200</v>
      </c>
      <c r="B119" t="s">
        <v>182</v>
      </c>
      <c r="C119" s="1">
        <v>44089</v>
      </c>
      <c r="D119" s="1">
        <v>44178</v>
      </c>
      <c r="G119" s="1">
        <f t="shared" si="4"/>
        <v>44099</v>
      </c>
      <c r="H119" s="1">
        <f t="shared" si="5"/>
        <v>44117</v>
      </c>
    </row>
    <row r="120" spans="1:8" x14ac:dyDescent="0.35">
      <c r="A120">
        <v>1236149</v>
      </c>
      <c r="B120" t="s">
        <v>183</v>
      </c>
      <c r="C120" s="1">
        <v>44089</v>
      </c>
      <c r="D120" s="1">
        <v>44178</v>
      </c>
      <c r="G120" s="1">
        <f t="shared" si="4"/>
        <v>44099</v>
      </c>
      <c r="H120" s="1">
        <f t="shared" si="5"/>
        <v>44117</v>
      </c>
    </row>
    <row r="121" spans="1:8" x14ac:dyDescent="0.35">
      <c r="A121">
        <v>1234979</v>
      </c>
      <c r="B121" t="s">
        <v>184</v>
      </c>
      <c r="C121" s="1">
        <v>44088</v>
      </c>
      <c r="D121" s="1">
        <v>44178</v>
      </c>
      <c r="G121" s="1">
        <f t="shared" si="4"/>
        <v>44098</v>
      </c>
      <c r="H121" s="1">
        <f t="shared" si="5"/>
        <v>44116</v>
      </c>
    </row>
    <row r="122" spans="1:8" x14ac:dyDescent="0.35">
      <c r="A122">
        <v>1234055</v>
      </c>
      <c r="B122" t="s">
        <v>185</v>
      </c>
      <c r="C122" s="1">
        <v>44088</v>
      </c>
      <c r="D122" s="1">
        <v>44178</v>
      </c>
      <c r="G122" s="1">
        <f t="shared" si="4"/>
        <v>44098</v>
      </c>
      <c r="H122" s="1">
        <f t="shared" si="5"/>
        <v>44116</v>
      </c>
    </row>
    <row r="123" spans="1:8" x14ac:dyDescent="0.35">
      <c r="A123">
        <v>1242671</v>
      </c>
      <c r="B123" t="s">
        <v>186</v>
      </c>
      <c r="C123" s="1">
        <v>44090</v>
      </c>
      <c r="D123" s="1">
        <v>44180</v>
      </c>
      <c r="G123" s="1">
        <f t="shared" si="4"/>
        <v>44100</v>
      </c>
      <c r="H123" s="1">
        <f t="shared" si="5"/>
        <v>44118</v>
      </c>
    </row>
    <row r="124" spans="1:8" x14ac:dyDescent="0.35">
      <c r="A124">
        <v>1244546</v>
      </c>
      <c r="B124" t="s">
        <v>187</v>
      </c>
      <c r="C124" s="1">
        <v>44090</v>
      </c>
      <c r="D124" s="1">
        <v>44180</v>
      </c>
      <c r="G124" s="1">
        <f t="shared" si="4"/>
        <v>44100</v>
      </c>
      <c r="H124" s="1">
        <f t="shared" si="5"/>
        <v>44118</v>
      </c>
    </row>
    <row r="125" spans="1:8" x14ac:dyDescent="0.35">
      <c r="A125">
        <v>1243657</v>
      </c>
      <c r="B125" t="s">
        <v>188</v>
      </c>
      <c r="C125" s="1">
        <v>44090</v>
      </c>
      <c r="D125" s="1">
        <v>44180</v>
      </c>
      <c r="G125" s="1">
        <f t="shared" si="4"/>
        <v>44100</v>
      </c>
      <c r="H125" s="1">
        <f t="shared" si="5"/>
        <v>44118</v>
      </c>
    </row>
    <row r="126" spans="1:8" x14ac:dyDescent="0.35">
      <c r="A126">
        <v>1244466</v>
      </c>
      <c r="B126" t="s">
        <v>189</v>
      </c>
      <c r="C126" s="1">
        <v>44090</v>
      </c>
      <c r="D126" s="1">
        <v>44180</v>
      </c>
      <c r="G126" s="1">
        <f t="shared" si="4"/>
        <v>44100</v>
      </c>
      <c r="H126" s="1">
        <f t="shared" si="5"/>
        <v>44118</v>
      </c>
    </row>
    <row r="127" spans="1:8" x14ac:dyDescent="0.35">
      <c r="A127">
        <v>1235741</v>
      </c>
      <c r="B127" t="s">
        <v>190</v>
      </c>
      <c r="C127" s="1">
        <v>44090</v>
      </c>
      <c r="D127" s="1">
        <v>44180</v>
      </c>
      <c r="G127" s="1">
        <f t="shared" si="4"/>
        <v>44100</v>
      </c>
      <c r="H127" s="1">
        <f t="shared" si="5"/>
        <v>44118</v>
      </c>
    </row>
    <row r="128" spans="1:8" x14ac:dyDescent="0.35">
      <c r="A128">
        <v>1238885</v>
      </c>
      <c r="B128" t="s">
        <v>191</v>
      </c>
      <c r="C128" s="1">
        <v>44090</v>
      </c>
      <c r="D128" s="1">
        <v>44180</v>
      </c>
      <c r="G128" s="1">
        <f t="shared" si="4"/>
        <v>44100</v>
      </c>
      <c r="H128" s="1">
        <f t="shared" si="5"/>
        <v>44118</v>
      </c>
    </row>
    <row r="129" spans="1:8" x14ac:dyDescent="0.35">
      <c r="A129">
        <v>1233558</v>
      </c>
      <c r="B129" t="s">
        <v>192</v>
      </c>
      <c r="C129" s="1">
        <v>44089</v>
      </c>
      <c r="D129" s="1">
        <v>44179</v>
      </c>
      <c r="G129" s="1">
        <f t="shared" si="4"/>
        <v>44099</v>
      </c>
      <c r="H129" s="1">
        <f t="shared" si="5"/>
        <v>44117</v>
      </c>
    </row>
    <row r="130" spans="1:8" x14ac:dyDescent="0.35">
      <c r="A130">
        <v>1235480</v>
      </c>
      <c r="B130" t="s">
        <v>193</v>
      </c>
      <c r="C130" s="1">
        <v>44089</v>
      </c>
      <c r="D130" s="1">
        <v>44179</v>
      </c>
      <c r="G130" s="1">
        <f t="shared" si="4"/>
        <v>44099</v>
      </c>
      <c r="H130" s="1">
        <f t="shared" si="5"/>
        <v>44117</v>
      </c>
    </row>
    <row r="131" spans="1:8" x14ac:dyDescent="0.35">
      <c r="A131">
        <v>1243913</v>
      </c>
      <c r="B131" t="s">
        <v>194</v>
      </c>
      <c r="C131" s="1">
        <v>44091</v>
      </c>
      <c r="D131" s="1">
        <v>44181</v>
      </c>
      <c r="G131" s="1">
        <f t="shared" si="4"/>
        <v>44101</v>
      </c>
      <c r="H131" s="1">
        <f t="shared" si="5"/>
        <v>44119</v>
      </c>
    </row>
    <row r="132" spans="1:8" x14ac:dyDescent="0.35">
      <c r="A132">
        <v>1236635</v>
      </c>
      <c r="B132" t="s">
        <v>195</v>
      </c>
      <c r="C132" s="1">
        <v>44091</v>
      </c>
      <c r="D132" s="1">
        <v>44181</v>
      </c>
      <c r="G132" s="1">
        <f t="shared" si="4"/>
        <v>44101</v>
      </c>
      <c r="H132" s="1">
        <f t="shared" si="5"/>
        <v>44119</v>
      </c>
    </row>
    <row r="133" spans="1:8" x14ac:dyDescent="0.35">
      <c r="A133">
        <v>1241405</v>
      </c>
      <c r="B133" t="s">
        <v>196</v>
      </c>
      <c r="C133" s="1">
        <v>44088</v>
      </c>
      <c r="D133" s="1">
        <v>44178</v>
      </c>
      <c r="G133" s="1">
        <f t="shared" si="4"/>
        <v>44098</v>
      </c>
      <c r="H133" s="1">
        <f t="shared" si="5"/>
        <v>44116</v>
      </c>
    </row>
    <row r="134" spans="1:8" x14ac:dyDescent="0.35">
      <c r="A134">
        <v>1233006</v>
      </c>
      <c r="B134" t="s">
        <v>197</v>
      </c>
      <c r="C134" s="1">
        <v>44089</v>
      </c>
      <c r="D134" s="1">
        <v>44179</v>
      </c>
      <c r="G134" s="1">
        <f t="shared" si="4"/>
        <v>44099</v>
      </c>
      <c r="H134" s="1">
        <f t="shared" si="5"/>
        <v>44117</v>
      </c>
    </row>
    <row r="135" spans="1:8" x14ac:dyDescent="0.35">
      <c r="A135">
        <v>1243924</v>
      </c>
      <c r="B135" t="s">
        <v>198</v>
      </c>
      <c r="C135" s="1">
        <v>44092</v>
      </c>
      <c r="D135" s="1">
        <v>44182</v>
      </c>
      <c r="G135" s="1">
        <f t="shared" si="4"/>
        <v>44102</v>
      </c>
      <c r="H135" s="1">
        <f t="shared" si="5"/>
        <v>44120</v>
      </c>
    </row>
    <row r="136" spans="1:8" x14ac:dyDescent="0.35">
      <c r="A136">
        <v>1236755</v>
      </c>
      <c r="B136" t="s">
        <v>199</v>
      </c>
      <c r="C136" s="1">
        <v>44091</v>
      </c>
      <c r="D136" s="1">
        <v>44181</v>
      </c>
      <c r="G136" s="1">
        <f t="shared" si="4"/>
        <v>44101</v>
      </c>
      <c r="H136" s="1">
        <f t="shared" si="5"/>
        <v>44119</v>
      </c>
    </row>
    <row r="137" spans="1:8" x14ac:dyDescent="0.35">
      <c r="A137">
        <v>1235286</v>
      </c>
      <c r="B137" t="s">
        <v>200</v>
      </c>
      <c r="C137" s="1">
        <v>44092</v>
      </c>
      <c r="D137" s="1">
        <v>44182</v>
      </c>
      <c r="G137" s="1">
        <f t="shared" si="4"/>
        <v>44102</v>
      </c>
      <c r="H137" s="1">
        <f t="shared" si="5"/>
        <v>44120</v>
      </c>
    </row>
    <row r="138" spans="1:8" x14ac:dyDescent="0.35">
      <c r="A138">
        <v>1239446</v>
      </c>
      <c r="B138" t="s">
        <v>201</v>
      </c>
      <c r="C138" s="1">
        <v>44092</v>
      </c>
      <c r="D138" s="1">
        <v>44182</v>
      </c>
      <c r="G138" s="1">
        <f t="shared" si="4"/>
        <v>44102</v>
      </c>
      <c r="H138" s="1">
        <f t="shared" si="5"/>
        <v>44120</v>
      </c>
    </row>
    <row r="139" spans="1:8" x14ac:dyDescent="0.35">
      <c r="B139" t="s">
        <v>202</v>
      </c>
      <c r="C139" s="1">
        <v>44095</v>
      </c>
      <c r="D139" s="1">
        <v>44185</v>
      </c>
      <c r="G139" s="1">
        <f t="shared" si="4"/>
        <v>44105</v>
      </c>
      <c r="H139" s="1">
        <f t="shared" si="5"/>
        <v>44123</v>
      </c>
    </row>
    <row r="140" spans="1:8" x14ac:dyDescent="0.35">
      <c r="A140">
        <v>1230738</v>
      </c>
      <c r="B140" t="s">
        <v>203</v>
      </c>
      <c r="C140" s="1">
        <v>44095</v>
      </c>
      <c r="D140" s="1">
        <v>44185</v>
      </c>
      <c r="G140" s="1">
        <f t="shared" si="4"/>
        <v>44105</v>
      </c>
      <c r="H140" s="1">
        <f t="shared" si="5"/>
        <v>44123</v>
      </c>
    </row>
    <row r="141" spans="1:8" x14ac:dyDescent="0.35">
      <c r="A141">
        <v>129886</v>
      </c>
      <c r="B141" t="s">
        <v>204</v>
      </c>
      <c r="C141" s="1">
        <v>44095</v>
      </c>
      <c r="D141" s="1">
        <v>44185</v>
      </c>
      <c r="G141" s="1">
        <f t="shared" si="4"/>
        <v>44105</v>
      </c>
      <c r="H141" s="1">
        <f t="shared" si="5"/>
        <v>44123</v>
      </c>
    </row>
    <row r="142" spans="1:8" x14ac:dyDescent="0.35">
      <c r="A142">
        <v>1232531</v>
      </c>
      <c r="B142" t="s">
        <v>205</v>
      </c>
      <c r="C142" s="1">
        <v>44096</v>
      </c>
      <c r="D142" s="1">
        <v>44186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>
        <v>983622</v>
      </c>
      <c r="B143" t="s">
        <v>206</v>
      </c>
      <c r="C143" s="1">
        <v>44102</v>
      </c>
      <c r="D143" s="1">
        <v>44192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>
        <v>1227911</v>
      </c>
      <c r="B144" t="s">
        <v>207</v>
      </c>
      <c r="C144" s="1">
        <v>44103</v>
      </c>
      <c r="D144" s="1">
        <v>44193</v>
      </c>
      <c r="G144" s="1">
        <f t="shared" si="8"/>
        <v>44113</v>
      </c>
      <c r="H144" s="1">
        <f t="shared" si="9"/>
        <v>44131</v>
      </c>
    </row>
    <row r="145" spans="1:8" x14ac:dyDescent="0.35">
      <c r="B145" t="s">
        <v>208</v>
      </c>
      <c r="C145" s="1">
        <v>44026</v>
      </c>
      <c r="D145" s="1">
        <v>44116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209</v>
      </c>
      <c r="C146" s="1">
        <v>44110</v>
      </c>
      <c r="D146" s="1">
        <v>44200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210</v>
      </c>
      <c r="C147" s="1">
        <v>44111</v>
      </c>
      <c r="D147" s="1">
        <v>44201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211</v>
      </c>
      <c r="C148" s="1">
        <v>44112</v>
      </c>
      <c r="D148" s="1">
        <v>44202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212</v>
      </c>
      <c r="C149" s="1">
        <v>44112</v>
      </c>
      <c r="D149" s="1">
        <v>44202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213</v>
      </c>
      <c r="C150" s="1">
        <v>44112</v>
      </c>
      <c r="D150" s="1">
        <v>44202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214</v>
      </c>
      <c r="C151" s="1">
        <v>44113</v>
      </c>
      <c r="D151" s="1">
        <v>44203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215</v>
      </c>
      <c r="C152" s="1">
        <v>44117</v>
      </c>
      <c r="D152" s="1">
        <v>44207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216</v>
      </c>
      <c r="C153" s="1">
        <v>44119</v>
      </c>
      <c r="D153" s="1">
        <v>44209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217</v>
      </c>
      <c r="C154" s="1">
        <v>44120</v>
      </c>
      <c r="D154" s="1">
        <v>44210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218</v>
      </c>
      <c r="C155" s="1">
        <v>44123</v>
      </c>
      <c r="D155" s="1">
        <v>44213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219</v>
      </c>
      <c r="C156" s="1">
        <v>44123</v>
      </c>
      <c r="D156" s="1">
        <v>44213</v>
      </c>
      <c r="G156" s="1">
        <f t="shared" ref="G156:G163" si="14">C156+10</f>
        <v>44133</v>
      </c>
      <c r="H156" s="1">
        <f t="shared" ref="H156:H163" si="15">C156+28</f>
        <v>44151</v>
      </c>
    </row>
    <row r="157" spans="1:8" x14ac:dyDescent="0.35">
      <c r="A157">
        <v>1237157</v>
      </c>
      <c r="B157" t="s">
        <v>220</v>
      </c>
      <c r="C157" s="1">
        <v>44124</v>
      </c>
      <c r="D157" s="1">
        <v>44214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221</v>
      </c>
      <c r="C158" s="1">
        <v>44123</v>
      </c>
      <c r="D158" s="1">
        <v>44213</v>
      </c>
      <c r="G158" s="1">
        <f t="shared" si="14"/>
        <v>44133</v>
      </c>
      <c r="H158" s="1">
        <f t="shared" si="15"/>
        <v>44151</v>
      </c>
    </row>
    <row r="159" spans="1:8" x14ac:dyDescent="0.35">
      <c r="A159">
        <v>1223242</v>
      </c>
      <c r="B159" t="s">
        <v>222</v>
      </c>
      <c r="C159" s="1">
        <v>44123</v>
      </c>
      <c r="D159" s="1">
        <v>44213</v>
      </c>
      <c r="G159" s="1">
        <f t="shared" si="14"/>
        <v>44133</v>
      </c>
      <c r="H159" s="1">
        <f t="shared" si="15"/>
        <v>44151</v>
      </c>
    </row>
    <row r="160" spans="1:8" x14ac:dyDescent="0.35">
      <c r="A160">
        <v>1242700</v>
      </c>
      <c r="B160" t="s">
        <v>223</v>
      </c>
      <c r="C160" s="1">
        <v>44123</v>
      </c>
      <c r="D160" s="1">
        <v>44213</v>
      </c>
      <c r="G160" s="1">
        <f t="shared" si="14"/>
        <v>44133</v>
      </c>
      <c r="H160" s="1">
        <f t="shared" si="15"/>
        <v>44151</v>
      </c>
    </row>
    <row r="161" spans="1:8" x14ac:dyDescent="0.35">
      <c r="A161">
        <v>1242244</v>
      </c>
      <c r="B161" t="s">
        <v>224</v>
      </c>
      <c r="C161" s="1">
        <v>44123</v>
      </c>
      <c r="D161" s="1">
        <v>44213</v>
      </c>
      <c r="G161" s="1">
        <f t="shared" si="14"/>
        <v>44133</v>
      </c>
      <c r="H161" s="1">
        <f t="shared" si="15"/>
        <v>44151</v>
      </c>
    </row>
    <row r="162" spans="1:8" x14ac:dyDescent="0.35">
      <c r="A162">
        <v>1243568</v>
      </c>
      <c r="B162" t="s">
        <v>225</v>
      </c>
      <c r="C162" s="1">
        <v>44123</v>
      </c>
      <c r="D162" s="1">
        <v>44213</v>
      </c>
      <c r="G162" s="1">
        <f t="shared" si="14"/>
        <v>44133</v>
      </c>
      <c r="H162" s="1">
        <f t="shared" si="15"/>
        <v>44151</v>
      </c>
    </row>
    <row r="163" spans="1:8" x14ac:dyDescent="0.35">
      <c r="A163">
        <v>1102524</v>
      </c>
      <c r="B163" t="s">
        <v>226</v>
      </c>
      <c r="C163" s="1">
        <v>44123</v>
      </c>
      <c r="D163" s="1">
        <v>44213</v>
      </c>
      <c r="G163" s="1">
        <f t="shared" si="14"/>
        <v>44133</v>
      </c>
      <c r="H163" s="1">
        <f t="shared" si="15"/>
        <v>44151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5"/>
  <sheetViews>
    <sheetView topLeftCell="A50" workbookViewId="0">
      <selection activeCell="D58" sqref="D58:D70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</row>
    <row r="2" spans="1:4" x14ac:dyDescent="0.35">
      <c r="A2" s="1">
        <f>covid19!A13</f>
        <v>43918</v>
      </c>
      <c r="B2">
        <f>covid19!Q13</f>
        <v>63</v>
      </c>
      <c r="C2">
        <f>covid19!U13</f>
        <v>698</v>
      </c>
    </row>
    <row r="3" spans="1:4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4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4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4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4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4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4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covid19</vt:lpstr>
      <vt:lpstr>Wartburg Positive Tests</vt:lpstr>
      <vt:lpstr>Sheet2</vt:lpstr>
      <vt:lpstr>NewRecovered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2020-10-29T14:19:16Z</dcterms:modified>
</cp:coreProperties>
</file>