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73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mariah.birgen\Dropbox\2021-2022\IowaCOVID19\COVID19\"/>
    </mc:Choice>
  </mc:AlternateContent>
  <xr:revisionPtr revIDLastSave="0" documentId="13_ncr:1_{8FA535BC-524A-4F7B-8123-4D8A8547E1A7}" xr6:coauthVersionLast="36" xr6:coauthVersionMax="36" xr10:uidLastSave="{00000000-0000-0000-0000-000000000000}"/>
  <bookViews>
    <workbookView xWindow="0" yWindow="0" windowWidth="19200" windowHeight="7070" xr2:uid="{00000000-000D-0000-FFFF-FFFF00000000}"/>
  </bookViews>
  <sheets>
    <sheet name="covid19" sheetId="1" r:id="rId1"/>
    <sheet name="Wartburg Positive Tests" sheetId="5" r:id="rId2"/>
    <sheet name="Sheet2" sheetId="4" r:id="rId3"/>
    <sheet name="NewRecovered" sheetId="2" r:id="rId4"/>
    <sheet name="Sheet1" sheetId="3" r:id="rId5"/>
    <sheet name="Sheet3" sheetId="6" r:id="rId6"/>
    <sheet name="ScreenReader" sheetId="7" r:id="rId7"/>
  </sheets>
  <calcPr calcId="191029"/>
</workbook>
</file>

<file path=xl/calcChain.xml><?xml version="1.0" encoding="utf-8"?>
<calcChain xmlns="http://schemas.openxmlformats.org/spreadsheetml/2006/main">
  <c r="CR464" i="1" l="1"/>
  <c r="CO464" i="1"/>
  <c r="CJ464" i="1"/>
  <c r="CG464" i="1"/>
  <c r="CB464" i="1"/>
  <c r="BY464" i="1"/>
  <c r="BT464" i="1"/>
  <c r="C464" i="1" s="1"/>
  <c r="BQ464" i="1"/>
  <c r="AS464" i="1"/>
  <c r="AT464" i="1"/>
  <c r="AU464" i="1" s="1"/>
  <c r="AV464" i="1"/>
  <c r="AW464" i="1"/>
  <c r="AX464" i="1"/>
  <c r="AY464" i="1"/>
  <c r="AZ464" i="1"/>
  <c r="BA464" i="1"/>
  <c r="BF464" i="1"/>
  <c r="M464" i="1"/>
  <c r="Y464" i="1"/>
  <c r="A464" i="1"/>
  <c r="B464" i="1"/>
  <c r="AI463" i="1"/>
  <c r="AJ463" i="1"/>
  <c r="AK463" i="1"/>
  <c r="BH464" i="1" l="1"/>
  <c r="BC464" i="1"/>
  <c r="BI464" i="1"/>
  <c r="BD464" i="1"/>
  <c r="BG464" i="1"/>
  <c r="R464" i="1"/>
  <c r="W464" i="1"/>
  <c r="X464" i="1" s="1"/>
  <c r="N464" i="1"/>
  <c r="S464" i="1" s="1"/>
  <c r="V464" i="1"/>
  <c r="U464" i="1" s="1"/>
  <c r="O464" i="1"/>
  <c r="T464" i="1"/>
  <c r="BE464" i="1"/>
  <c r="BB464" i="1"/>
  <c r="CR463" i="1"/>
  <c r="CO463" i="1"/>
  <c r="CJ463" i="1"/>
  <c r="CG463" i="1"/>
  <c r="CB463" i="1"/>
  <c r="BY463" i="1"/>
  <c r="BT463" i="1"/>
  <c r="C463" i="1" s="1"/>
  <c r="R463" i="1" s="1"/>
  <c r="BQ463" i="1"/>
  <c r="B463" i="1" s="1"/>
  <c r="AS463" i="1"/>
  <c r="AT463" i="1"/>
  <c r="AV463" i="1"/>
  <c r="AW463" i="1"/>
  <c r="AX463" i="1"/>
  <c r="AY463" i="1"/>
  <c r="BC463" i="1" s="1"/>
  <c r="AZ463" i="1"/>
  <c r="BI463" i="1" s="1"/>
  <c r="BA463" i="1"/>
  <c r="BE463" i="1"/>
  <c r="BF463" i="1"/>
  <c r="M463" i="1"/>
  <c r="Y463" i="1"/>
  <c r="A463" i="1"/>
  <c r="AI462" i="1"/>
  <c r="AJ462" i="1"/>
  <c r="AK462" i="1"/>
  <c r="BH463" i="1" l="1"/>
  <c r="BD463" i="1"/>
  <c r="BB463" i="1"/>
  <c r="O463" i="1"/>
  <c r="W463" i="1"/>
  <c r="X463" i="1" s="1"/>
  <c r="N463" i="1"/>
  <c r="S463" i="1" s="1"/>
  <c r="V463" i="1"/>
  <c r="U463" i="1" s="1"/>
  <c r="AU463" i="1"/>
  <c r="BG463" i="1"/>
  <c r="CR462" i="1"/>
  <c r="CO462" i="1"/>
  <c r="CJ462" i="1"/>
  <c r="CG462" i="1"/>
  <c r="CB462" i="1"/>
  <c r="BY462" i="1"/>
  <c r="BT462" i="1"/>
  <c r="BQ462" i="1"/>
  <c r="AS462" i="1"/>
  <c r="AT462" i="1"/>
  <c r="AU462" i="1" s="1"/>
  <c r="AV462" i="1"/>
  <c r="AW462" i="1"/>
  <c r="BG462" i="1" s="1"/>
  <c r="AX462" i="1"/>
  <c r="AY462" i="1"/>
  <c r="AZ462" i="1"/>
  <c r="BI462" i="1" s="1"/>
  <c r="BA462" i="1"/>
  <c r="M462" i="1"/>
  <c r="Y462" i="1"/>
  <c r="A462" i="1"/>
  <c r="B462" i="1"/>
  <c r="C462" i="1"/>
  <c r="R462" i="1" s="1"/>
  <c r="AI461" i="1"/>
  <c r="AJ461" i="1"/>
  <c r="AK461" i="1"/>
  <c r="T463" i="1" l="1"/>
  <c r="BC462" i="1"/>
  <c r="BD462" i="1"/>
  <c r="BB462" i="1"/>
  <c r="W462" i="1"/>
  <c r="X462" i="1" s="1"/>
  <c r="N462" i="1"/>
  <c r="S462" i="1" s="1"/>
  <c r="V462" i="1"/>
  <c r="U462" i="1" s="1"/>
  <c r="T462" i="1"/>
  <c r="O462" i="1"/>
  <c r="BF462" i="1"/>
  <c r="BE462" i="1"/>
  <c r="BH462" i="1"/>
  <c r="CR461" i="1"/>
  <c r="CO461" i="1"/>
  <c r="CJ461" i="1"/>
  <c r="CG461" i="1"/>
  <c r="CB461" i="1"/>
  <c r="BY461" i="1"/>
  <c r="BT461" i="1"/>
  <c r="C461" i="1" s="1"/>
  <c r="BQ461" i="1"/>
  <c r="AS461" i="1"/>
  <c r="AT461" i="1"/>
  <c r="BE461" i="1" s="1"/>
  <c r="AV461" i="1"/>
  <c r="AW461" i="1"/>
  <c r="AX461" i="1"/>
  <c r="AY461" i="1"/>
  <c r="AZ461" i="1"/>
  <c r="BI461" i="1" s="1"/>
  <c r="BA461" i="1"/>
  <c r="BD461" i="1" s="1"/>
  <c r="BB461" i="1"/>
  <c r="BF461" i="1"/>
  <c r="BG461" i="1"/>
  <c r="M461" i="1"/>
  <c r="Y461" i="1"/>
  <c r="A461" i="1"/>
  <c r="B461" i="1"/>
  <c r="AI460" i="1"/>
  <c r="AJ460" i="1"/>
  <c r="AK460" i="1"/>
  <c r="BC461" i="1" l="1"/>
  <c r="BH461" i="1"/>
  <c r="R461" i="1"/>
  <c r="N461" i="1"/>
  <c r="S461" i="1" s="1"/>
  <c r="W461" i="1"/>
  <c r="X461" i="1" s="1"/>
  <c r="O461" i="1"/>
  <c r="V461" i="1"/>
  <c r="U461" i="1" s="1"/>
  <c r="AU461" i="1"/>
  <c r="CR460" i="1"/>
  <c r="CO460" i="1"/>
  <c r="CJ460" i="1"/>
  <c r="CG460" i="1"/>
  <c r="BT460" i="1"/>
  <c r="CB460" i="1"/>
  <c r="BY460" i="1"/>
  <c r="BQ460" i="1"/>
  <c r="AS460" i="1"/>
  <c r="AT460" i="1"/>
  <c r="AV460" i="1"/>
  <c r="BB460" i="1" s="1"/>
  <c r="AW460" i="1"/>
  <c r="AX460" i="1"/>
  <c r="AY460" i="1"/>
  <c r="AZ460" i="1"/>
  <c r="BI460" i="1" s="1"/>
  <c r="BA460" i="1"/>
  <c r="BE460" i="1"/>
  <c r="BF460" i="1"/>
  <c r="M460" i="1"/>
  <c r="V460" i="1"/>
  <c r="Y460" i="1"/>
  <c r="A460" i="1"/>
  <c r="B460" i="1"/>
  <c r="C460" i="1"/>
  <c r="R460" i="1" s="1"/>
  <c r="AI459" i="1"/>
  <c r="AJ459" i="1"/>
  <c r="AK459" i="1"/>
  <c r="T461" i="1" l="1"/>
  <c r="BC460" i="1"/>
  <c r="BH460" i="1"/>
  <c r="BD460" i="1"/>
  <c r="W460" i="1"/>
  <c r="X460" i="1" s="1"/>
  <c r="U460" i="1"/>
  <c r="N460" i="1"/>
  <c r="S460" i="1" s="1"/>
  <c r="BG460" i="1"/>
  <c r="T460" i="1"/>
  <c r="O460" i="1"/>
  <c r="AU460" i="1"/>
  <c r="BD236" i="1"/>
  <c r="BD237" i="1"/>
  <c r="BD238" i="1"/>
  <c r="BD239" i="1"/>
  <c r="BD240" i="1"/>
  <c r="BD241" i="1"/>
  <c r="BD242" i="1"/>
  <c r="BD243" i="1"/>
  <c r="BD244" i="1"/>
  <c r="BD245" i="1"/>
  <c r="BD246" i="1"/>
  <c r="BD247" i="1"/>
  <c r="BD248" i="1"/>
  <c r="BD249" i="1"/>
  <c r="BD250" i="1"/>
  <c r="BD251" i="1"/>
  <c r="BD252" i="1"/>
  <c r="BD253" i="1"/>
  <c r="BD254" i="1"/>
  <c r="BD255" i="1"/>
  <c r="BD256" i="1"/>
  <c r="BD257" i="1"/>
  <c r="BD258" i="1"/>
  <c r="BD259" i="1"/>
  <c r="BD260" i="1"/>
  <c r="BD261" i="1"/>
  <c r="BD262" i="1"/>
  <c r="BD263" i="1"/>
  <c r="BD264" i="1"/>
  <c r="BD265" i="1"/>
  <c r="BD266" i="1"/>
  <c r="BD267" i="1"/>
  <c r="BD268" i="1"/>
  <c r="BD269" i="1"/>
  <c r="BD270" i="1"/>
  <c r="BD271" i="1"/>
  <c r="BD272" i="1"/>
  <c r="BD273" i="1"/>
  <c r="BD274" i="1"/>
  <c r="BD275" i="1"/>
  <c r="BD276" i="1"/>
  <c r="BD277" i="1"/>
  <c r="BD278" i="1"/>
  <c r="BD279" i="1"/>
  <c r="BD280" i="1"/>
  <c r="BD281" i="1"/>
  <c r="BD282" i="1"/>
  <c r="BD283" i="1"/>
  <c r="BD284" i="1"/>
  <c r="BD285" i="1"/>
  <c r="BD286" i="1"/>
  <c r="BD287" i="1"/>
  <c r="BD288" i="1"/>
  <c r="BD289" i="1"/>
  <c r="BD290" i="1"/>
  <c r="BD291" i="1"/>
  <c r="BD292" i="1"/>
  <c r="BD293" i="1"/>
  <c r="BD294" i="1"/>
  <c r="BD295" i="1"/>
  <c r="BD296" i="1"/>
  <c r="BD297" i="1"/>
  <c r="BD298" i="1"/>
  <c r="BD299" i="1"/>
  <c r="BD300" i="1"/>
  <c r="BD301" i="1"/>
  <c r="BD302" i="1"/>
  <c r="BD303" i="1"/>
  <c r="BD304" i="1"/>
  <c r="BD305" i="1"/>
  <c r="BD306" i="1"/>
  <c r="BD307" i="1"/>
  <c r="BD308" i="1"/>
  <c r="BD309" i="1"/>
  <c r="BD310" i="1"/>
  <c r="BD311" i="1"/>
  <c r="BD312" i="1"/>
  <c r="BD313" i="1"/>
  <c r="BD314" i="1"/>
  <c r="BD315" i="1"/>
  <c r="BD316" i="1"/>
  <c r="BD317" i="1"/>
  <c r="BD318" i="1"/>
  <c r="BD319" i="1"/>
  <c r="BD320" i="1"/>
  <c r="BD321" i="1"/>
  <c r="BD322" i="1"/>
  <c r="BD323" i="1"/>
  <c r="BD324" i="1"/>
  <c r="BD325" i="1"/>
  <c r="BD326" i="1"/>
  <c r="BD327" i="1"/>
  <c r="BD328" i="1"/>
  <c r="BD329" i="1"/>
  <c r="BD330" i="1"/>
  <c r="BD331" i="1"/>
  <c r="BD332" i="1"/>
  <c r="BD333" i="1"/>
  <c r="BD334" i="1"/>
  <c r="BD335" i="1"/>
  <c r="BD336" i="1"/>
  <c r="BD337" i="1"/>
  <c r="BD338" i="1"/>
  <c r="BD339" i="1"/>
  <c r="BD340" i="1"/>
  <c r="BD341" i="1"/>
  <c r="BD342" i="1"/>
  <c r="BD343" i="1"/>
  <c r="BD344" i="1"/>
  <c r="BD345" i="1"/>
  <c r="BD346" i="1"/>
  <c r="BD347" i="1"/>
  <c r="BD348" i="1"/>
  <c r="BD349" i="1"/>
  <c r="BD350" i="1"/>
  <c r="BD351" i="1"/>
  <c r="BD352" i="1"/>
  <c r="BD353" i="1"/>
  <c r="BD354" i="1"/>
  <c r="BD355" i="1"/>
  <c r="BD356" i="1"/>
  <c r="BD357" i="1"/>
  <c r="BD358" i="1"/>
  <c r="BD359" i="1"/>
  <c r="BD360" i="1"/>
  <c r="BD361" i="1"/>
  <c r="BD362" i="1"/>
  <c r="BD363" i="1"/>
  <c r="BD364" i="1"/>
  <c r="BD365" i="1"/>
  <c r="BD366" i="1"/>
  <c r="BD367" i="1"/>
  <c r="BD368" i="1"/>
  <c r="BD369" i="1"/>
  <c r="BD370" i="1"/>
  <c r="BD371" i="1"/>
  <c r="BD372" i="1"/>
  <c r="BD373" i="1"/>
  <c r="BD374" i="1"/>
  <c r="BD375" i="1"/>
  <c r="BD376" i="1"/>
  <c r="BD377" i="1"/>
  <c r="BD378" i="1"/>
  <c r="BD379" i="1"/>
  <c r="BD380" i="1"/>
  <c r="BD381" i="1"/>
  <c r="BD382" i="1"/>
  <c r="BD383" i="1"/>
  <c r="BD384" i="1"/>
  <c r="BD385" i="1"/>
  <c r="BD386" i="1"/>
  <c r="BD387" i="1"/>
  <c r="BD388" i="1"/>
  <c r="BD389" i="1"/>
  <c r="BD390" i="1"/>
  <c r="BD391" i="1"/>
  <c r="BD392" i="1"/>
  <c r="BD393" i="1"/>
  <c r="BD394" i="1"/>
  <c r="BD395" i="1"/>
  <c r="BD396" i="1"/>
  <c r="BD397" i="1"/>
  <c r="BD398" i="1"/>
  <c r="BD399" i="1"/>
  <c r="BD400" i="1"/>
  <c r="BD401" i="1"/>
  <c r="BD402" i="1"/>
  <c r="BD403" i="1"/>
  <c r="BD404" i="1"/>
  <c r="BD405" i="1"/>
  <c r="BD406" i="1"/>
  <c r="BD407" i="1"/>
  <c r="BD408" i="1"/>
  <c r="BD409" i="1"/>
  <c r="BD410" i="1"/>
  <c r="BD411" i="1"/>
  <c r="BD412" i="1"/>
  <c r="BD413" i="1"/>
  <c r="BD414" i="1"/>
  <c r="BD415" i="1"/>
  <c r="BD416" i="1"/>
  <c r="BD417" i="1"/>
  <c r="BD418" i="1"/>
  <c r="BD419" i="1"/>
  <c r="BD420" i="1"/>
  <c r="BD421" i="1"/>
  <c r="BD422" i="1"/>
  <c r="BD423" i="1"/>
  <c r="BD424" i="1"/>
  <c r="BD425" i="1"/>
  <c r="BD426" i="1"/>
  <c r="BD427" i="1"/>
  <c r="BD428" i="1"/>
  <c r="BD429" i="1"/>
  <c r="BD430" i="1"/>
  <c r="BD431" i="1"/>
  <c r="BD432" i="1"/>
  <c r="BD433" i="1"/>
  <c r="BD434" i="1"/>
  <c r="BD435" i="1"/>
  <c r="BD436" i="1"/>
  <c r="BD437" i="1"/>
  <c r="BD438" i="1"/>
  <c r="BD439" i="1"/>
  <c r="BD440" i="1"/>
  <c r="BD441" i="1"/>
  <c r="BD442" i="1"/>
  <c r="BD443" i="1"/>
  <c r="BD444" i="1"/>
  <c r="BD445" i="1"/>
  <c r="BD446" i="1"/>
  <c r="BD447" i="1"/>
  <c r="BD448" i="1"/>
  <c r="BD449" i="1"/>
  <c r="BD450" i="1"/>
  <c r="BD451" i="1"/>
  <c r="BD452" i="1"/>
  <c r="BD453" i="1"/>
  <c r="BD454" i="1"/>
  <c r="BD455" i="1"/>
  <c r="BD456" i="1"/>
  <c r="BD457" i="1"/>
  <c r="BD458" i="1"/>
  <c r="BD459" i="1"/>
  <c r="BD235" i="1"/>
  <c r="CR459" i="1"/>
  <c r="CO459" i="1"/>
  <c r="CJ459" i="1"/>
  <c r="CG459" i="1"/>
  <c r="CB459" i="1"/>
  <c r="BY459" i="1"/>
  <c r="BT459" i="1"/>
  <c r="BQ459" i="1"/>
  <c r="B459" i="1" s="1"/>
  <c r="AS459" i="1"/>
  <c r="AT459" i="1"/>
  <c r="AU459" i="1" s="1"/>
  <c r="AV459" i="1"/>
  <c r="BG459" i="1" s="1"/>
  <c r="AW459" i="1"/>
  <c r="AX459" i="1"/>
  <c r="AY459" i="1"/>
  <c r="AZ459" i="1"/>
  <c r="BI459" i="1" s="1"/>
  <c r="BA459" i="1"/>
  <c r="BE459" i="1"/>
  <c r="BF459" i="1"/>
  <c r="M459" i="1"/>
  <c r="W459" i="1"/>
  <c r="X459" i="1" s="1"/>
  <c r="Y459" i="1"/>
  <c r="A459" i="1"/>
  <c r="C459" i="1"/>
  <c r="R459" i="1" s="1"/>
  <c r="BC459" i="1" l="1"/>
  <c r="BH459" i="1"/>
  <c r="BB459" i="1"/>
  <c r="V459" i="1"/>
  <c r="U459" i="1" s="1"/>
  <c r="N459" i="1"/>
  <c r="S459" i="1" s="1"/>
  <c r="O459" i="1"/>
  <c r="T459" i="1"/>
  <c r="AI458" i="1"/>
  <c r="AJ458" i="1"/>
  <c r="AK458" i="1"/>
  <c r="CR458" i="1" l="1"/>
  <c r="CO458" i="1"/>
  <c r="CJ458" i="1"/>
  <c r="CG458" i="1"/>
  <c r="CB458" i="1"/>
  <c r="BY458" i="1"/>
  <c r="BT458" i="1"/>
  <c r="BQ458" i="1"/>
  <c r="AS458" i="1"/>
  <c r="AT458" i="1"/>
  <c r="BE458" i="1" s="1"/>
  <c r="AV458" i="1"/>
  <c r="AW458" i="1"/>
  <c r="AX458" i="1"/>
  <c r="AY458" i="1"/>
  <c r="AZ458" i="1"/>
  <c r="BA458" i="1"/>
  <c r="BF458" i="1"/>
  <c r="BH458" i="1"/>
  <c r="M458" i="1"/>
  <c r="Y458" i="1"/>
  <c r="A458" i="1"/>
  <c r="B458" i="1"/>
  <c r="C458" i="1"/>
  <c r="W458" i="1" s="1"/>
  <c r="X458" i="1" s="1"/>
  <c r="AI457" i="1"/>
  <c r="AJ457" i="1"/>
  <c r="AK457" i="1"/>
  <c r="BC458" i="1" l="1"/>
  <c r="BI458" i="1"/>
  <c r="BB458" i="1"/>
  <c r="N458" i="1"/>
  <c r="S458" i="1" s="1"/>
  <c r="R458" i="1"/>
  <c r="O458" i="1"/>
  <c r="V458" i="1"/>
  <c r="U458" i="1" s="1"/>
  <c r="AU458" i="1"/>
  <c r="BG458" i="1"/>
  <c r="CR457" i="1"/>
  <c r="CO457" i="1"/>
  <c r="CJ457" i="1"/>
  <c r="CG457" i="1"/>
  <c r="CB457" i="1"/>
  <c r="BY457" i="1"/>
  <c r="BT457" i="1"/>
  <c r="C457" i="1" s="1"/>
  <c r="BQ457" i="1"/>
  <c r="AS457" i="1"/>
  <c r="AT457" i="1"/>
  <c r="AV457" i="1"/>
  <c r="AW457" i="1"/>
  <c r="AX457" i="1"/>
  <c r="AY457" i="1"/>
  <c r="BC457" i="1" s="1"/>
  <c r="AZ457" i="1"/>
  <c r="BI457" i="1" s="1"/>
  <c r="BA457" i="1"/>
  <c r="BE457" i="1"/>
  <c r="BF457" i="1"/>
  <c r="BH457" i="1"/>
  <c r="M457" i="1"/>
  <c r="Y457" i="1"/>
  <c r="A457" i="1"/>
  <c r="B457" i="1"/>
  <c r="AI456" i="1"/>
  <c r="AJ456" i="1"/>
  <c r="AK456" i="1"/>
  <c r="T458" i="1" l="1"/>
  <c r="BB457" i="1"/>
  <c r="R457" i="1"/>
  <c r="W457" i="1"/>
  <c r="X457" i="1" s="1"/>
  <c r="O457" i="1"/>
  <c r="N457" i="1"/>
  <c r="S457" i="1" s="1"/>
  <c r="V457" i="1"/>
  <c r="U457" i="1" s="1"/>
  <c r="AU457" i="1"/>
  <c r="BG457" i="1"/>
  <c r="CR456" i="1"/>
  <c r="CO456" i="1"/>
  <c r="CJ456" i="1"/>
  <c r="CG456" i="1"/>
  <c r="CB456" i="1"/>
  <c r="BY456" i="1"/>
  <c r="BT456" i="1"/>
  <c r="C456" i="1" s="1"/>
  <c r="BQ456" i="1"/>
  <c r="AS456" i="1"/>
  <c r="AT456" i="1"/>
  <c r="AV456" i="1"/>
  <c r="AW456" i="1"/>
  <c r="AX456" i="1"/>
  <c r="AY456" i="1"/>
  <c r="BH456" i="1" s="1"/>
  <c r="AZ456" i="1"/>
  <c r="BA456" i="1"/>
  <c r="BE456" i="1"/>
  <c r="BF456" i="1"/>
  <c r="BG456" i="1"/>
  <c r="M456" i="1"/>
  <c r="Y456" i="1"/>
  <c r="A456" i="1"/>
  <c r="B456" i="1"/>
  <c r="AI455" i="1"/>
  <c r="AJ455" i="1"/>
  <c r="AK455" i="1"/>
  <c r="T457" i="1" l="1"/>
  <c r="BC456" i="1"/>
  <c r="BI456" i="1"/>
  <c r="BB456" i="1"/>
  <c r="R456" i="1"/>
  <c r="W456" i="1"/>
  <c r="X456" i="1" s="1"/>
  <c r="N456" i="1"/>
  <c r="S456" i="1" s="1"/>
  <c r="O456" i="1"/>
  <c r="V456" i="1"/>
  <c r="U456" i="1" s="1"/>
  <c r="AU456" i="1"/>
  <c r="CR455" i="1"/>
  <c r="CO455" i="1"/>
  <c r="CJ455" i="1"/>
  <c r="CG455" i="1"/>
  <c r="CB455" i="1"/>
  <c r="BY455" i="1"/>
  <c r="BT455" i="1"/>
  <c r="BQ455" i="1"/>
  <c r="AS455" i="1"/>
  <c r="AT455" i="1"/>
  <c r="AV455" i="1"/>
  <c r="AW455" i="1"/>
  <c r="AX455" i="1"/>
  <c r="AY455" i="1"/>
  <c r="BH455" i="1" s="1"/>
  <c r="AZ455" i="1"/>
  <c r="BI455" i="1" s="1"/>
  <c r="BA455" i="1"/>
  <c r="BE455" i="1"/>
  <c r="BF455" i="1"/>
  <c r="M455" i="1"/>
  <c r="Y455" i="1"/>
  <c r="A455" i="1"/>
  <c r="B455" i="1"/>
  <c r="C455" i="1"/>
  <c r="R455" i="1" s="1"/>
  <c r="AI454" i="1"/>
  <c r="AJ454" i="1"/>
  <c r="AK454" i="1"/>
  <c r="T456" i="1" l="1"/>
  <c r="BC455" i="1"/>
  <c r="BB455" i="1"/>
  <c r="O455" i="1"/>
  <c r="W455" i="1"/>
  <c r="X455" i="1" s="1"/>
  <c r="N455" i="1"/>
  <c r="S455" i="1" s="1"/>
  <c r="V455" i="1"/>
  <c r="U455" i="1" s="1"/>
  <c r="AU455" i="1"/>
  <c r="BG455" i="1"/>
  <c r="CR454" i="1"/>
  <c r="CO454" i="1"/>
  <c r="CJ454" i="1"/>
  <c r="CG454" i="1"/>
  <c r="BT454" i="1"/>
  <c r="CB454" i="1"/>
  <c r="BY454" i="1"/>
  <c r="BQ454" i="1"/>
  <c r="B454" i="1" s="1"/>
  <c r="AS454" i="1"/>
  <c r="AT454" i="1"/>
  <c r="BE454" i="1" s="1"/>
  <c r="AV454" i="1"/>
  <c r="AW454" i="1"/>
  <c r="AX454" i="1"/>
  <c r="AY454" i="1"/>
  <c r="BH454" i="1" s="1"/>
  <c r="AZ454" i="1"/>
  <c r="BI454" i="1" s="1"/>
  <c r="BA454" i="1"/>
  <c r="BF454" i="1"/>
  <c r="M454" i="1"/>
  <c r="Y454" i="1"/>
  <c r="A454" i="1"/>
  <c r="C454" i="1"/>
  <c r="R454" i="1" s="1"/>
  <c r="AI453" i="1"/>
  <c r="AJ453" i="1"/>
  <c r="AK453" i="1"/>
  <c r="T455" i="1" l="1"/>
  <c r="BC454" i="1"/>
  <c r="W454" i="1"/>
  <c r="X454" i="1" s="1"/>
  <c r="BB454" i="1"/>
  <c r="N454" i="1"/>
  <c r="S454" i="1" s="1"/>
  <c r="O454" i="1"/>
  <c r="V454" i="1"/>
  <c r="U454" i="1" s="1"/>
  <c r="T454" i="1"/>
  <c r="AU454" i="1"/>
  <c r="BG454" i="1"/>
  <c r="CR453" i="1"/>
  <c r="CO453" i="1"/>
  <c r="CJ453" i="1"/>
  <c r="CG453" i="1"/>
  <c r="CB453" i="1"/>
  <c r="BY453" i="1"/>
  <c r="BT453" i="1"/>
  <c r="BQ453" i="1"/>
  <c r="AS453" i="1"/>
  <c r="AT453" i="1"/>
  <c r="AV453" i="1"/>
  <c r="AW453" i="1"/>
  <c r="AX453" i="1"/>
  <c r="AY453" i="1"/>
  <c r="BC453" i="1" s="1"/>
  <c r="AZ453" i="1"/>
  <c r="BA453" i="1"/>
  <c r="M453" i="1"/>
  <c r="Y453" i="1"/>
  <c r="A453" i="1"/>
  <c r="B453" i="1"/>
  <c r="C453" i="1"/>
  <c r="R453" i="1" s="1"/>
  <c r="AI452" i="1"/>
  <c r="AJ452" i="1"/>
  <c r="AK452" i="1"/>
  <c r="BH453" i="1" l="1"/>
  <c r="BI453" i="1"/>
  <c r="BB453" i="1"/>
  <c r="W453" i="1"/>
  <c r="X453" i="1" s="1"/>
  <c r="N453" i="1"/>
  <c r="S453" i="1" s="1"/>
  <c r="V453" i="1"/>
  <c r="U453" i="1" s="1"/>
  <c r="O453" i="1"/>
  <c r="AU453" i="1"/>
  <c r="BG453" i="1"/>
  <c r="CR452" i="1"/>
  <c r="CO452" i="1"/>
  <c r="CJ452" i="1"/>
  <c r="CG452" i="1"/>
  <c r="CB452" i="1"/>
  <c r="BY452" i="1"/>
  <c r="BT452" i="1"/>
  <c r="BQ452" i="1"/>
  <c r="AS452" i="1"/>
  <c r="AT452" i="1"/>
  <c r="AV452" i="1"/>
  <c r="AW452" i="1"/>
  <c r="AX452" i="1"/>
  <c r="AY452" i="1"/>
  <c r="BC452" i="1" s="1"/>
  <c r="AZ452" i="1"/>
  <c r="BA452" i="1"/>
  <c r="M452" i="1"/>
  <c r="Y452" i="1"/>
  <c r="A452" i="1"/>
  <c r="B452" i="1"/>
  <c r="C452" i="1"/>
  <c r="R452" i="1" s="1"/>
  <c r="AI451" i="1"/>
  <c r="AJ451" i="1"/>
  <c r="AK451" i="1"/>
  <c r="T453" i="1" l="1"/>
  <c r="BE453" i="1"/>
  <c r="BF453" i="1"/>
  <c r="BH452" i="1"/>
  <c r="BI452" i="1"/>
  <c r="BB452" i="1"/>
  <c r="W452" i="1"/>
  <c r="X452" i="1" s="1"/>
  <c r="N452" i="1"/>
  <c r="S452" i="1" s="1"/>
  <c r="O452" i="1"/>
  <c r="V452" i="1"/>
  <c r="U452" i="1" s="1"/>
  <c r="AU452" i="1"/>
  <c r="BF452" i="1"/>
  <c r="BE452" i="1"/>
  <c r="BG452" i="1"/>
  <c r="CR451" i="1"/>
  <c r="CO451" i="1"/>
  <c r="CJ451" i="1"/>
  <c r="CG451" i="1"/>
  <c r="CB451" i="1"/>
  <c r="BY451" i="1"/>
  <c r="BT451" i="1"/>
  <c r="BQ451" i="1"/>
  <c r="AS451" i="1"/>
  <c r="AT451" i="1"/>
  <c r="AV451" i="1"/>
  <c r="BG451" i="1" s="1"/>
  <c r="AW451" i="1"/>
  <c r="AX451" i="1"/>
  <c r="AY451" i="1"/>
  <c r="AZ451" i="1"/>
  <c r="BA451" i="1"/>
  <c r="BH451" i="1"/>
  <c r="M451" i="1"/>
  <c r="Y451" i="1"/>
  <c r="A451" i="1"/>
  <c r="B451" i="1"/>
  <c r="V451" i="1" s="1"/>
  <c r="C451" i="1"/>
  <c r="W451" i="1" s="1"/>
  <c r="X451" i="1" s="1"/>
  <c r="AI450" i="1"/>
  <c r="AJ450" i="1"/>
  <c r="AK450" i="1"/>
  <c r="T452" i="1" l="1"/>
  <c r="BC451" i="1"/>
  <c r="BI451" i="1"/>
  <c r="BB451" i="1"/>
  <c r="U451" i="1"/>
  <c r="R451" i="1"/>
  <c r="O451" i="1"/>
  <c r="N451" i="1"/>
  <c r="S451" i="1" s="1"/>
  <c r="T451" i="1"/>
  <c r="BF451" i="1"/>
  <c r="BE451" i="1"/>
  <c r="AU451" i="1"/>
  <c r="CR450" i="1"/>
  <c r="CO450" i="1"/>
  <c r="CJ450" i="1"/>
  <c r="CG450" i="1"/>
  <c r="CB450" i="1"/>
  <c r="BY450" i="1"/>
  <c r="BT450" i="1"/>
  <c r="BQ450" i="1"/>
  <c r="AS450" i="1"/>
  <c r="AT450" i="1"/>
  <c r="AV450" i="1"/>
  <c r="AW450" i="1"/>
  <c r="AX450" i="1"/>
  <c r="AY450" i="1"/>
  <c r="BC450" i="1" s="1"/>
  <c r="AZ450" i="1"/>
  <c r="BA450" i="1"/>
  <c r="BE450" i="1"/>
  <c r="BF450" i="1"/>
  <c r="M450" i="1"/>
  <c r="Y450" i="1"/>
  <c r="A450" i="1"/>
  <c r="B450" i="1"/>
  <c r="V450" i="1" s="1"/>
  <c r="C450" i="1"/>
  <c r="W450" i="1" s="1"/>
  <c r="X450" i="1" s="1"/>
  <c r="AI449" i="1"/>
  <c r="AJ449" i="1"/>
  <c r="AK449" i="1"/>
  <c r="BH450" i="1" l="1"/>
  <c r="BI450" i="1"/>
  <c r="BB450" i="1"/>
  <c r="R450" i="1"/>
  <c r="U450" i="1" s="1"/>
  <c r="O450" i="1"/>
  <c r="N450" i="1"/>
  <c r="S450" i="1" s="1"/>
  <c r="AU450" i="1"/>
  <c r="BG450" i="1"/>
  <c r="CR449" i="1"/>
  <c r="CO449" i="1"/>
  <c r="CJ449" i="1"/>
  <c r="CG449" i="1"/>
  <c r="CB449" i="1"/>
  <c r="BY449" i="1"/>
  <c r="BT449" i="1"/>
  <c r="C449" i="1" s="1"/>
  <c r="BQ449" i="1"/>
  <c r="B449" i="1" s="1"/>
  <c r="AS449" i="1"/>
  <c r="AT449" i="1"/>
  <c r="BF449" i="1" s="1"/>
  <c r="AU449" i="1"/>
  <c r="AV449" i="1"/>
  <c r="AW449" i="1"/>
  <c r="AX449" i="1"/>
  <c r="BH449" i="1" s="1"/>
  <c r="AY449" i="1"/>
  <c r="AZ449" i="1"/>
  <c r="BI449" i="1" s="1"/>
  <c r="BA449" i="1"/>
  <c r="BE449" i="1"/>
  <c r="BG449" i="1"/>
  <c r="M449" i="1"/>
  <c r="Y449" i="1"/>
  <c r="A449" i="1"/>
  <c r="T450" i="1" l="1"/>
  <c r="BC449" i="1"/>
  <c r="BB449" i="1"/>
  <c r="R449" i="1"/>
  <c r="W449" i="1"/>
  <c r="X449" i="1" s="1"/>
  <c r="O449" i="1"/>
  <c r="V449" i="1"/>
  <c r="U449" i="1" s="1"/>
  <c r="N449" i="1"/>
  <c r="S449" i="1" s="1"/>
  <c r="T449" i="1"/>
  <c r="AI448" i="1"/>
  <c r="AJ448" i="1"/>
  <c r="AK448" i="1"/>
  <c r="CJ448" i="1" l="1"/>
  <c r="CR448" i="1"/>
  <c r="CO448" i="1"/>
  <c r="CG448" i="1"/>
  <c r="CB448" i="1"/>
  <c r="BY448" i="1"/>
  <c r="BT448" i="1"/>
  <c r="BQ448" i="1"/>
  <c r="AS448" i="1"/>
  <c r="AT448" i="1"/>
  <c r="AV448" i="1"/>
  <c r="BB448" i="1" s="1"/>
  <c r="AW448" i="1"/>
  <c r="AX448" i="1"/>
  <c r="AY448" i="1"/>
  <c r="BH448" i="1" s="1"/>
  <c r="AZ448" i="1"/>
  <c r="BI448" i="1" s="1"/>
  <c r="BA448" i="1"/>
  <c r="M448" i="1"/>
  <c r="Y448" i="1"/>
  <c r="A448" i="1"/>
  <c r="B448" i="1"/>
  <c r="C448" i="1"/>
  <c r="W448" i="1" s="1"/>
  <c r="X448" i="1" s="1"/>
  <c r="BC448" i="1" l="1"/>
  <c r="R448" i="1"/>
  <c r="N448" i="1"/>
  <c r="S448" i="1" s="1"/>
  <c r="V448" i="1"/>
  <c r="U448" i="1" s="1"/>
  <c r="O448" i="1"/>
  <c r="BE448" i="1"/>
  <c r="BF448" i="1"/>
  <c r="AU448" i="1"/>
  <c r="BG448" i="1"/>
  <c r="AI447" i="1"/>
  <c r="AJ447" i="1"/>
  <c r="AK447" i="1"/>
  <c r="T448" i="1" l="1"/>
  <c r="CR447" i="1"/>
  <c r="CO447" i="1"/>
  <c r="CJ447" i="1"/>
  <c r="CG447" i="1"/>
  <c r="CB447" i="1"/>
  <c r="BY447" i="1"/>
  <c r="BT447" i="1"/>
  <c r="BQ447" i="1"/>
  <c r="AS447" i="1"/>
  <c r="BE447" i="1" s="1"/>
  <c r="AT447" i="1"/>
  <c r="AV447" i="1"/>
  <c r="AW447" i="1"/>
  <c r="AX447" i="1"/>
  <c r="BH447" i="1" s="1"/>
  <c r="AY447" i="1"/>
  <c r="BC447" i="1" s="1"/>
  <c r="AZ447" i="1"/>
  <c r="BI447" i="1" s="1"/>
  <c r="BA447" i="1"/>
  <c r="BF447" i="1"/>
  <c r="M447" i="1"/>
  <c r="Y447" i="1"/>
  <c r="A447" i="1"/>
  <c r="B447" i="1"/>
  <c r="V447" i="1" s="1"/>
  <c r="C447" i="1"/>
  <c r="W447" i="1" s="1"/>
  <c r="X447" i="1" s="1"/>
  <c r="AI446" i="1"/>
  <c r="AJ446" i="1"/>
  <c r="AK446" i="1"/>
  <c r="BB447" i="1" l="1"/>
  <c r="R447" i="1"/>
  <c r="U447" i="1"/>
  <c r="N447" i="1"/>
  <c r="S447" i="1" s="1"/>
  <c r="O447" i="1"/>
  <c r="T447" i="1"/>
  <c r="AU447" i="1"/>
  <c r="BG447" i="1"/>
  <c r="CR446" i="1"/>
  <c r="CO446" i="1"/>
  <c r="CJ446" i="1"/>
  <c r="CG446" i="1"/>
  <c r="CB446" i="1"/>
  <c r="BY446" i="1"/>
  <c r="BT446" i="1"/>
  <c r="BQ446" i="1"/>
  <c r="AS446" i="1"/>
  <c r="AT446" i="1"/>
  <c r="AV446" i="1"/>
  <c r="AW446" i="1"/>
  <c r="AX446" i="1"/>
  <c r="AY446" i="1"/>
  <c r="BH446" i="1" s="1"/>
  <c r="AZ446" i="1"/>
  <c r="BI446" i="1" s="1"/>
  <c r="BA446" i="1"/>
  <c r="M446" i="1"/>
  <c r="Y446" i="1"/>
  <c r="AI445" i="1"/>
  <c r="AJ445" i="1"/>
  <c r="AK445" i="1"/>
  <c r="A446" i="1"/>
  <c r="B446" i="1"/>
  <c r="C446" i="1"/>
  <c r="R446" i="1" s="1"/>
  <c r="BC446" i="1" l="1"/>
  <c r="BB446" i="1"/>
  <c r="W446" i="1"/>
  <c r="X446" i="1" s="1"/>
  <c r="N446" i="1"/>
  <c r="S446" i="1" s="1"/>
  <c r="V446" i="1"/>
  <c r="U446" i="1" s="1"/>
  <c r="O446" i="1"/>
  <c r="BF446" i="1"/>
  <c r="BE446" i="1"/>
  <c r="AU446" i="1"/>
  <c r="BG446" i="1"/>
  <c r="CJ445" i="1"/>
  <c r="CR445" i="1"/>
  <c r="CO445" i="1"/>
  <c r="CG445" i="1"/>
  <c r="CB445" i="1"/>
  <c r="BY445" i="1"/>
  <c r="BT445" i="1"/>
  <c r="BQ445" i="1"/>
  <c r="AS445" i="1"/>
  <c r="AT445" i="1"/>
  <c r="AV445" i="1"/>
  <c r="AW445" i="1"/>
  <c r="AX445" i="1"/>
  <c r="AY445" i="1"/>
  <c r="AZ445" i="1"/>
  <c r="BA445" i="1"/>
  <c r="BH445" i="1"/>
  <c r="M445" i="1"/>
  <c r="Y445" i="1"/>
  <c r="A445" i="1"/>
  <c r="B445" i="1"/>
  <c r="C445" i="1"/>
  <c r="R445" i="1" s="1"/>
  <c r="AI444" i="1"/>
  <c r="AJ444" i="1"/>
  <c r="AK444" i="1"/>
  <c r="T446" i="1" l="1"/>
  <c r="BC445" i="1"/>
  <c r="BI445" i="1"/>
  <c r="BB445" i="1"/>
  <c r="W445" i="1"/>
  <c r="X445" i="1" s="1"/>
  <c r="N445" i="1"/>
  <c r="S445" i="1" s="1"/>
  <c r="V445" i="1"/>
  <c r="U445" i="1" s="1"/>
  <c r="O445" i="1"/>
  <c r="AU445" i="1"/>
  <c r="BF445" i="1"/>
  <c r="BE445" i="1"/>
  <c r="BG445" i="1"/>
  <c r="CR444" i="1"/>
  <c r="CO444" i="1"/>
  <c r="CJ444" i="1"/>
  <c r="CG444" i="1"/>
  <c r="CB444" i="1"/>
  <c r="BY444" i="1"/>
  <c r="BT444" i="1"/>
  <c r="BQ444" i="1"/>
  <c r="B444" i="1" s="1"/>
  <c r="AS444" i="1"/>
  <c r="AT444" i="1"/>
  <c r="AU444" i="1" s="1"/>
  <c r="AV444" i="1"/>
  <c r="AW444" i="1"/>
  <c r="BG444" i="1" s="1"/>
  <c r="AX444" i="1"/>
  <c r="AY444" i="1"/>
  <c r="AZ444" i="1"/>
  <c r="BA444" i="1"/>
  <c r="BE444" i="1"/>
  <c r="BF444" i="1"/>
  <c r="BI444" i="1"/>
  <c r="M444" i="1"/>
  <c r="R444" i="1"/>
  <c r="Y444" i="1"/>
  <c r="A444" i="1"/>
  <c r="C444" i="1"/>
  <c r="W444" i="1" s="1"/>
  <c r="X444" i="1" s="1"/>
  <c r="AI443" i="1"/>
  <c r="AJ443" i="1"/>
  <c r="AK443" i="1"/>
  <c r="T445" i="1" l="1"/>
  <c r="BB444" i="1"/>
  <c r="O444" i="1"/>
  <c r="V444" i="1"/>
  <c r="U444" i="1" s="1"/>
  <c r="N444" i="1"/>
  <c r="S444" i="1" s="1"/>
  <c r="T444" i="1"/>
  <c r="BC444" i="1"/>
  <c r="BH444" i="1"/>
  <c r="CO442" i="1"/>
  <c r="CO443" i="1"/>
  <c r="CR443" i="1"/>
  <c r="CN442" i="1"/>
  <c r="CM442" i="1"/>
  <c r="CL442" i="1"/>
  <c r="AY443" i="1" s="1"/>
  <c r="CK442" i="1"/>
  <c r="AX443" i="1" s="1"/>
  <c r="CJ443" i="1"/>
  <c r="CG443" i="1"/>
  <c r="CB443" i="1"/>
  <c r="BY443" i="1"/>
  <c r="BT443" i="1"/>
  <c r="C443" i="1" s="1"/>
  <c r="BQ443" i="1"/>
  <c r="AS443" i="1"/>
  <c r="AT443" i="1"/>
  <c r="AU443" i="1" s="1"/>
  <c r="AV443" i="1"/>
  <c r="AW443" i="1"/>
  <c r="AZ443" i="1"/>
  <c r="BI443" i="1" s="1"/>
  <c r="BA443" i="1"/>
  <c r="BE443" i="1"/>
  <c r="BF443" i="1"/>
  <c r="M443" i="1"/>
  <c r="Y443" i="1"/>
  <c r="A443" i="1"/>
  <c r="B443" i="1"/>
  <c r="AI442" i="1"/>
  <c r="AJ442" i="1"/>
  <c r="AK442" i="1"/>
  <c r="BC443" i="1" l="1"/>
  <c r="BB443" i="1"/>
  <c r="R443" i="1"/>
  <c r="W443" i="1"/>
  <c r="X443" i="1" s="1"/>
  <c r="N443" i="1"/>
  <c r="S443" i="1" s="1"/>
  <c r="O443" i="1"/>
  <c r="V443" i="1"/>
  <c r="T443" i="1" s="1"/>
  <c r="U443" i="1"/>
  <c r="BG443" i="1"/>
  <c r="CR442" i="1"/>
  <c r="CJ442" i="1"/>
  <c r="CG442" i="1"/>
  <c r="CB442" i="1"/>
  <c r="BY442" i="1"/>
  <c r="BT442" i="1"/>
  <c r="BQ442" i="1"/>
  <c r="B442" i="1" s="1"/>
  <c r="AS442" i="1"/>
  <c r="AT442" i="1"/>
  <c r="BE442" i="1" s="1"/>
  <c r="AV442" i="1"/>
  <c r="AW442" i="1"/>
  <c r="AX442" i="1"/>
  <c r="AY442" i="1"/>
  <c r="BH442" i="1" s="1"/>
  <c r="AZ442" i="1"/>
  <c r="BA442" i="1"/>
  <c r="BF442" i="1"/>
  <c r="M442" i="1"/>
  <c r="Y442" i="1"/>
  <c r="A442" i="1"/>
  <c r="C442" i="1"/>
  <c r="W442" i="1" s="1"/>
  <c r="X442" i="1" s="1"/>
  <c r="AI441" i="1"/>
  <c r="AJ441" i="1"/>
  <c r="AK441" i="1"/>
  <c r="BH443" i="1" l="1"/>
  <c r="BC442" i="1"/>
  <c r="BI442" i="1"/>
  <c r="BB442" i="1"/>
  <c r="R442" i="1"/>
  <c r="O442" i="1"/>
  <c r="V442" i="1"/>
  <c r="U442" i="1" s="1"/>
  <c r="N442" i="1"/>
  <c r="S442" i="1" s="1"/>
  <c r="T442" i="1"/>
  <c r="AU442" i="1"/>
  <c r="BG442" i="1"/>
  <c r="CR441" i="1"/>
  <c r="CO441" i="1"/>
  <c r="CJ441" i="1"/>
  <c r="CG441" i="1"/>
  <c r="CB441" i="1"/>
  <c r="BY441" i="1"/>
  <c r="BT441" i="1"/>
  <c r="C441" i="1" s="1"/>
  <c r="BQ441" i="1"/>
  <c r="Y441" i="1"/>
  <c r="M441" i="1"/>
  <c r="A441" i="1"/>
  <c r="B441" i="1"/>
  <c r="AS441" i="1"/>
  <c r="AT441" i="1"/>
  <c r="AV441" i="1"/>
  <c r="AW441" i="1"/>
  <c r="AX441" i="1"/>
  <c r="AY441" i="1"/>
  <c r="BH441" i="1" s="1"/>
  <c r="AZ441" i="1"/>
  <c r="BI441" i="1" s="1"/>
  <c r="BA441" i="1"/>
  <c r="BE441" i="1"/>
  <c r="BF441" i="1"/>
  <c r="BG441" i="1"/>
  <c r="AI440" i="1"/>
  <c r="AJ440" i="1"/>
  <c r="AK440" i="1"/>
  <c r="BC441" i="1" l="1"/>
  <c r="BB441" i="1"/>
  <c r="R441" i="1"/>
  <c r="W441" i="1"/>
  <c r="X441" i="1" s="1"/>
  <c r="N441" i="1"/>
  <c r="S441" i="1" s="1"/>
  <c r="V441" i="1"/>
  <c r="U441" i="1" s="1"/>
  <c r="O441" i="1"/>
  <c r="AU441" i="1"/>
  <c r="CR440" i="1"/>
  <c r="CO440" i="1"/>
  <c r="CJ440" i="1"/>
  <c r="CG440" i="1"/>
  <c r="CB440" i="1"/>
  <c r="BY440" i="1"/>
  <c r="BT440" i="1"/>
  <c r="BQ440" i="1"/>
  <c r="B440" i="1" s="1"/>
  <c r="AS440" i="1"/>
  <c r="AT440" i="1"/>
  <c r="AV440" i="1"/>
  <c r="AW440" i="1"/>
  <c r="AX440" i="1"/>
  <c r="AY440" i="1"/>
  <c r="BH440" i="1" s="1"/>
  <c r="AZ440" i="1"/>
  <c r="BA440" i="1"/>
  <c r="M440" i="1"/>
  <c r="Y440" i="1"/>
  <c r="A440" i="1"/>
  <c r="C440" i="1"/>
  <c r="R440" i="1" s="1"/>
  <c r="AI439" i="1"/>
  <c r="AJ439" i="1"/>
  <c r="AK439" i="1"/>
  <c r="T441" i="1" l="1"/>
  <c r="BC440" i="1"/>
  <c r="BI440" i="1"/>
  <c r="BB440" i="1"/>
  <c r="W440" i="1"/>
  <c r="X440" i="1" s="1"/>
  <c r="V440" i="1"/>
  <c r="U440" i="1" s="1"/>
  <c r="O440" i="1"/>
  <c r="N440" i="1"/>
  <c r="S440" i="1" s="1"/>
  <c r="T440" i="1"/>
  <c r="BE440" i="1"/>
  <c r="BF440" i="1"/>
  <c r="AU440" i="1"/>
  <c r="BG440" i="1"/>
  <c r="CR439" i="1"/>
  <c r="CO439" i="1"/>
  <c r="CJ439" i="1"/>
  <c r="CG439" i="1"/>
  <c r="CB439" i="1"/>
  <c r="BY439" i="1"/>
  <c r="BT439" i="1"/>
  <c r="C439" i="1" s="1"/>
  <c r="BQ439" i="1"/>
  <c r="AS439" i="1"/>
  <c r="AT439" i="1"/>
  <c r="AU439" i="1" s="1"/>
  <c r="AV439" i="1"/>
  <c r="AW439" i="1"/>
  <c r="AX439" i="1"/>
  <c r="AY439" i="1"/>
  <c r="AZ439" i="1"/>
  <c r="BA439" i="1"/>
  <c r="BI439" i="1" s="1"/>
  <c r="BE439" i="1"/>
  <c r="BH439" i="1"/>
  <c r="M439" i="1"/>
  <c r="Y439" i="1"/>
  <c r="A439" i="1"/>
  <c r="B439" i="1"/>
  <c r="AI438" i="1"/>
  <c r="AJ438" i="1"/>
  <c r="AK438" i="1"/>
  <c r="BC439" i="1" l="1"/>
  <c r="BB439" i="1"/>
  <c r="R439" i="1"/>
  <c r="W439" i="1"/>
  <c r="X439" i="1" s="1"/>
  <c r="O439" i="1"/>
  <c r="N439" i="1"/>
  <c r="S439" i="1" s="1"/>
  <c r="V439" i="1"/>
  <c r="U439" i="1" s="1"/>
  <c r="T439" i="1"/>
  <c r="BF439" i="1"/>
  <c r="BG439" i="1"/>
  <c r="CR438" i="1"/>
  <c r="CO438" i="1"/>
  <c r="CJ438" i="1"/>
  <c r="CG438" i="1"/>
  <c r="CB438" i="1"/>
  <c r="BY438" i="1"/>
  <c r="BT438" i="1"/>
  <c r="BQ438" i="1"/>
  <c r="AS438" i="1"/>
  <c r="AT438" i="1"/>
  <c r="AV438" i="1"/>
  <c r="AW438" i="1"/>
  <c r="AX438" i="1"/>
  <c r="AY438" i="1"/>
  <c r="BH438" i="1" s="1"/>
  <c r="AZ438" i="1"/>
  <c r="BA438" i="1"/>
  <c r="BE438" i="1"/>
  <c r="BF438" i="1"/>
  <c r="M438" i="1"/>
  <c r="V438" i="1"/>
  <c r="Y438" i="1"/>
  <c r="A438" i="1"/>
  <c r="B438" i="1"/>
  <c r="C438" i="1"/>
  <c r="R438" i="1" s="1"/>
  <c r="AI437" i="1"/>
  <c r="AJ437" i="1"/>
  <c r="AK437" i="1"/>
  <c r="BC438" i="1" l="1"/>
  <c r="BI438" i="1"/>
  <c r="BB438" i="1"/>
  <c r="O438" i="1"/>
  <c r="N438" i="1"/>
  <c r="S438" i="1" s="1"/>
  <c r="W438" i="1"/>
  <c r="X438" i="1" s="1"/>
  <c r="U438" i="1"/>
  <c r="T438" i="1"/>
  <c r="AU438" i="1"/>
  <c r="BG438" i="1"/>
  <c r="CR437" i="1"/>
  <c r="CO437" i="1"/>
  <c r="CJ437" i="1"/>
  <c r="CG437" i="1"/>
  <c r="CB437" i="1"/>
  <c r="BY437" i="1"/>
  <c r="BT437" i="1"/>
  <c r="BQ437" i="1"/>
  <c r="AS437" i="1"/>
  <c r="AT437" i="1"/>
  <c r="AV437" i="1"/>
  <c r="AW437" i="1"/>
  <c r="AX437" i="1"/>
  <c r="AY437" i="1"/>
  <c r="AZ437" i="1"/>
  <c r="BA437" i="1"/>
  <c r="BE437" i="1"/>
  <c r="BF437" i="1"/>
  <c r="M437" i="1"/>
  <c r="W437" i="1"/>
  <c r="X437" i="1" s="1"/>
  <c r="Y437" i="1"/>
  <c r="A437" i="1"/>
  <c r="B437" i="1"/>
  <c r="V437" i="1" s="1"/>
  <c r="C437" i="1"/>
  <c r="R437" i="1" s="1"/>
  <c r="BC437" i="1" l="1"/>
  <c r="BH437" i="1"/>
  <c r="BI437" i="1"/>
  <c r="BB437" i="1"/>
  <c r="U437" i="1"/>
  <c r="N437" i="1"/>
  <c r="S437" i="1" s="1"/>
  <c r="O437" i="1"/>
  <c r="T437" i="1"/>
  <c r="AU437" i="1"/>
  <c r="BG437" i="1"/>
  <c r="AI436" i="1"/>
  <c r="AJ436" i="1"/>
  <c r="AK436" i="1"/>
  <c r="CR436" i="1" l="1"/>
  <c r="CO436" i="1"/>
  <c r="CJ436" i="1"/>
  <c r="CG436" i="1"/>
  <c r="CB436" i="1"/>
  <c r="BY436" i="1"/>
  <c r="BT436" i="1"/>
  <c r="C436" i="1" s="1"/>
  <c r="BQ436" i="1"/>
  <c r="B436" i="1" s="1"/>
  <c r="AS436" i="1"/>
  <c r="AT436" i="1"/>
  <c r="AV436" i="1"/>
  <c r="AW436" i="1"/>
  <c r="AX436" i="1"/>
  <c r="AY436" i="1"/>
  <c r="AZ436" i="1"/>
  <c r="BA436" i="1"/>
  <c r="BE436" i="1"/>
  <c r="BF436" i="1"/>
  <c r="BH436" i="1"/>
  <c r="M436" i="1"/>
  <c r="Y436" i="1"/>
  <c r="A436" i="1"/>
  <c r="BC436" i="1" l="1"/>
  <c r="BB436" i="1"/>
  <c r="R436" i="1"/>
  <c r="W436" i="1"/>
  <c r="X436" i="1" s="1"/>
  <c r="N436" i="1"/>
  <c r="S436" i="1" s="1"/>
  <c r="V436" i="1"/>
  <c r="U436" i="1" s="1"/>
  <c r="O436" i="1"/>
  <c r="AU436" i="1"/>
  <c r="BG436" i="1"/>
  <c r="AI435" i="1"/>
  <c r="AJ435" i="1"/>
  <c r="AK435" i="1"/>
  <c r="T436" i="1" l="1"/>
  <c r="CR435" i="1"/>
  <c r="CO435" i="1"/>
  <c r="CJ435" i="1"/>
  <c r="CG435" i="1"/>
  <c r="CB435" i="1"/>
  <c r="BY435" i="1"/>
  <c r="BT435" i="1"/>
  <c r="BQ435" i="1"/>
  <c r="AS435" i="1"/>
  <c r="AT435" i="1"/>
  <c r="AV435" i="1"/>
  <c r="AW435" i="1"/>
  <c r="AX435" i="1"/>
  <c r="AY435" i="1"/>
  <c r="BH435" i="1" s="1"/>
  <c r="AZ435" i="1"/>
  <c r="BI436" i="1" s="1"/>
  <c r="BA435" i="1"/>
  <c r="BE435" i="1"/>
  <c r="BF435" i="1"/>
  <c r="M435" i="1"/>
  <c r="Y435" i="1"/>
  <c r="A435" i="1"/>
  <c r="B435" i="1"/>
  <c r="C435" i="1"/>
  <c r="W435" i="1" s="1"/>
  <c r="X435" i="1" s="1"/>
  <c r="AI434" i="1"/>
  <c r="AJ434" i="1"/>
  <c r="AK434" i="1"/>
  <c r="BC435" i="1" l="1"/>
  <c r="BI435" i="1"/>
  <c r="BB435" i="1"/>
  <c r="R435" i="1"/>
  <c r="O435" i="1"/>
  <c r="N435" i="1"/>
  <c r="S435" i="1" s="1"/>
  <c r="V435" i="1"/>
  <c r="U435" i="1" s="1"/>
  <c r="AU435" i="1"/>
  <c r="BG435" i="1"/>
  <c r="CR434" i="1"/>
  <c r="CO434" i="1"/>
  <c r="CJ434" i="1"/>
  <c r="CG434" i="1"/>
  <c r="CB434" i="1"/>
  <c r="BY434" i="1"/>
  <c r="BT434" i="1"/>
  <c r="C434" i="1" s="1"/>
  <c r="BQ434" i="1"/>
  <c r="AS434" i="1"/>
  <c r="AT434" i="1"/>
  <c r="BE434" i="1" s="1"/>
  <c r="AU434" i="1"/>
  <c r="AV434" i="1"/>
  <c r="AW434" i="1"/>
  <c r="AX434" i="1"/>
  <c r="BH434" i="1" s="1"/>
  <c r="AY434" i="1"/>
  <c r="AZ434" i="1"/>
  <c r="BI434" i="1" s="1"/>
  <c r="BA434" i="1"/>
  <c r="BF434" i="1"/>
  <c r="BG434" i="1"/>
  <c r="M434" i="1"/>
  <c r="V434" i="1"/>
  <c r="Y434" i="1"/>
  <c r="A434" i="1"/>
  <c r="B434" i="1"/>
  <c r="AI433" i="1"/>
  <c r="AJ433" i="1"/>
  <c r="AK433" i="1"/>
  <c r="T435" i="1" l="1"/>
  <c r="BC434" i="1"/>
  <c r="BB434" i="1"/>
  <c r="R434" i="1"/>
  <c r="U434" i="1" s="1"/>
  <c r="W434" i="1"/>
  <c r="X434" i="1" s="1"/>
  <c r="N434" i="1"/>
  <c r="S434" i="1" s="1"/>
  <c r="T434" i="1"/>
  <c r="O434" i="1"/>
  <c r="CR433" i="1"/>
  <c r="CO433" i="1"/>
  <c r="CJ433" i="1"/>
  <c r="CG433" i="1"/>
  <c r="CB433" i="1"/>
  <c r="BY433" i="1"/>
  <c r="BT433" i="1"/>
  <c r="C433" i="1" s="1"/>
  <c r="W433" i="1" s="1"/>
  <c r="X433" i="1" s="1"/>
  <c r="BQ433" i="1"/>
  <c r="AS433" i="1"/>
  <c r="AT433" i="1"/>
  <c r="AV433" i="1"/>
  <c r="AW433" i="1"/>
  <c r="AX433" i="1"/>
  <c r="AY433" i="1"/>
  <c r="BC433" i="1" s="1"/>
  <c r="AZ433" i="1"/>
  <c r="BA433" i="1"/>
  <c r="BE433" i="1"/>
  <c r="BF433" i="1"/>
  <c r="M433" i="1"/>
  <c r="V433" i="1"/>
  <c r="Y433" i="1"/>
  <c r="A433" i="1"/>
  <c r="B433" i="1"/>
  <c r="AI432" i="1"/>
  <c r="AJ432" i="1"/>
  <c r="AK432" i="1"/>
  <c r="BH433" i="1" l="1"/>
  <c r="BI433" i="1"/>
  <c r="BB433" i="1"/>
  <c r="R433" i="1"/>
  <c r="U433" i="1" s="1"/>
  <c r="N433" i="1"/>
  <c r="S433" i="1" s="1"/>
  <c r="O433" i="1"/>
  <c r="AU433" i="1"/>
  <c r="BG433" i="1"/>
  <c r="CR432" i="1"/>
  <c r="CO432" i="1"/>
  <c r="CJ432" i="1"/>
  <c r="CG432" i="1"/>
  <c r="CB432" i="1"/>
  <c r="BY432" i="1"/>
  <c r="BT432" i="1"/>
  <c r="BQ432" i="1"/>
  <c r="AS432" i="1"/>
  <c r="AT432" i="1"/>
  <c r="AU432" i="1" s="1"/>
  <c r="AV432" i="1"/>
  <c r="AW432" i="1"/>
  <c r="AX432" i="1"/>
  <c r="AY432" i="1"/>
  <c r="AZ432" i="1"/>
  <c r="BI432" i="1" s="1"/>
  <c r="BA432" i="1"/>
  <c r="BF432" i="1"/>
  <c r="M432" i="1"/>
  <c r="Y432" i="1"/>
  <c r="A432" i="1"/>
  <c r="B432" i="1"/>
  <c r="C432" i="1"/>
  <c r="W432" i="1" s="1"/>
  <c r="X432" i="1" s="1"/>
  <c r="AI431" i="1"/>
  <c r="AJ431" i="1"/>
  <c r="AK431" i="1"/>
  <c r="T433" i="1" l="1"/>
  <c r="BH432" i="1"/>
  <c r="BC432" i="1"/>
  <c r="BB432" i="1"/>
  <c r="R432" i="1"/>
  <c r="N432" i="1"/>
  <c r="S432" i="1" s="1"/>
  <c r="V432" i="1"/>
  <c r="U432" i="1" s="1"/>
  <c r="O432" i="1"/>
  <c r="T432" i="1"/>
  <c r="BE432" i="1"/>
  <c r="BG432" i="1"/>
  <c r="CR431" i="1"/>
  <c r="CO431" i="1"/>
  <c r="CJ431" i="1"/>
  <c r="CG431" i="1"/>
  <c r="CB431" i="1"/>
  <c r="BY431" i="1"/>
  <c r="BT431" i="1"/>
  <c r="BQ431" i="1"/>
  <c r="AS431" i="1"/>
  <c r="AT431" i="1"/>
  <c r="AU431" i="1" s="1"/>
  <c r="AV431" i="1"/>
  <c r="AW431" i="1"/>
  <c r="AX431" i="1"/>
  <c r="AY431" i="1"/>
  <c r="BC431" i="1" s="1"/>
  <c r="AZ431" i="1"/>
  <c r="BA431" i="1"/>
  <c r="BH431" i="1"/>
  <c r="M431" i="1"/>
  <c r="Y431" i="1"/>
  <c r="A431" i="1"/>
  <c r="B431" i="1"/>
  <c r="C431" i="1"/>
  <c r="R431" i="1" s="1"/>
  <c r="BI431" i="1" l="1"/>
  <c r="BB431" i="1"/>
  <c r="W431" i="1"/>
  <c r="X431" i="1" s="1"/>
  <c r="N431" i="1"/>
  <c r="S431" i="1" s="1"/>
  <c r="O431" i="1"/>
  <c r="V431" i="1"/>
  <c r="U431" i="1" s="1"/>
  <c r="BG431" i="1"/>
  <c r="AI430" i="1"/>
  <c r="AJ430" i="1"/>
  <c r="AK430" i="1"/>
  <c r="T431" i="1" l="1"/>
  <c r="CR430" i="1"/>
  <c r="CO430" i="1"/>
  <c r="CJ430" i="1"/>
  <c r="CG430" i="1"/>
  <c r="CB430" i="1"/>
  <c r="BY430" i="1"/>
  <c r="BT430" i="1"/>
  <c r="C430" i="1" s="1"/>
  <c r="BQ430" i="1"/>
  <c r="B430" i="1" s="1"/>
  <c r="AS430" i="1"/>
  <c r="AT430" i="1"/>
  <c r="AV430" i="1"/>
  <c r="AW430" i="1"/>
  <c r="AX430" i="1"/>
  <c r="AY430" i="1"/>
  <c r="AZ430" i="1"/>
  <c r="BI430" i="1" s="1"/>
  <c r="BA430" i="1"/>
  <c r="BH430" i="1"/>
  <c r="M430" i="1"/>
  <c r="Y430" i="1"/>
  <c r="A430" i="1"/>
  <c r="AI429" i="1"/>
  <c r="AJ429" i="1"/>
  <c r="AK429" i="1"/>
  <c r="BF431" i="1" l="1"/>
  <c r="BE431" i="1"/>
  <c r="BC430" i="1"/>
  <c r="BB430" i="1"/>
  <c r="R430" i="1"/>
  <c r="W430" i="1"/>
  <c r="X430" i="1" s="1"/>
  <c r="O430" i="1"/>
  <c r="V430" i="1"/>
  <c r="U430" i="1" s="1"/>
  <c r="N430" i="1"/>
  <c r="S430" i="1" s="1"/>
  <c r="T430" i="1"/>
  <c r="AU430" i="1"/>
  <c r="BG430" i="1"/>
  <c r="CR429" i="1"/>
  <c r="CO429" i="1"/>
  <c r="CJ429" i="1"/>
  <c r="CG429" i="1"/>
  <c r="CB429" i="1"/>
  <c r="BY429" i="1"/>
  <c r="BT429" i="1"/>
  <c r="BQ429" i="1"/>
  <c r="AS429" i="1"/>
  <c r="AT429" i="1"/>
  <c r="AV429" i="1"/>
  <c r="AW429" i="1"/>
  <c r="AX429" i="1"/>
  <c r="AY429" i="1"/>
  <c r="BH429" i="1" s="1"/>
  <c r="AZ429" i="1"/>
  <c r="BA429" i="1"/>
  <c r="AI428" i="1"/>
  <c r="AJ428" i="1"/>
  <c r="AK428" i="1"/>
  <c r="M429" i="1"/>
  <c r="Y429" i="1"/>
  <c r="A429" i="1"/>
  <c r="B429" i="1"/>
  <c r="C429" i="1"/>
  <c r="R429" i="1" s="1"/>
  <c r="BC429" i="1" l="1"/>
  <c r="BI429" i="1"/>
  <c r="BB429" i="1"/>
  <c r="O429" i="1"/>
  <c r="W429" i="1"/>
  <c r="X429" i="1" s="1"/>
  <c r="V429" i="1"/>
  <c r="T429" i="1" s="1"/>
  <c r="N429" i="1"/>
  <c r="S429" i="1" s="1"/>
  <c r="AU429" i="1"/>
  <c r="BG429" i="1"/>
  <c r="U429" i="1"/>
  <c r="CR428" i="1"/>
  <c r="CO428" i="1"/>
  <c r="CJ428" i="1"/>
  <c r="CG428" i="1"/>
  <c r="CB428" i="1"/>
  <c r="BY428" i="1"/>
  <c r="BT428" i="1"/>
  <c r="C428" i="1" s="1"/>
  <c r="BQ428" i="1"/>
  <c r="AS428" i="1"/>
  <c r="AT428" i="1"/>
  <c r="AU428" i="1" s="1"/>
  <c r="AV428" i="1"/>
  <c r="AW428" i="1"/>
  <c r="AX428" i="1"/>
  <c r="AY428" i="1"/>
  <c r="AZ428" i="1"/>
  <c r="BA428" i="1"/>
  <c r="BF428" i="1"/>
  <c r="M428" i="1"/>
  <c r="Y428" i="1"/>
  <c r="A428" i="1"/>
  <c r="B428" i="1"/>
  <c r="AI427" i="1"/>
  <c r="AJ427" i="1"/>
  <c r="AK427" i="1"/>
  <c r="BE430" i="1" l="1"/>
  <c r="BE429" i="1"/>
  <c r="BF430" i="1"/>
  <c r="BF429" i="1"/>
  <c r="BH428" i="1"/>
  <c r="BC428" i="1"/>
  <c r="BI428" i="1"/>
  <c r="BB428" i="1"/>
  <c r="R428" i="1"/>
  <c r="W428" i="1"/>
  <c r="X428" i="1" s="1"/>
  <c r="N428" i="1"/>
  <c r="S428" i="1" s="1"/>
  <c r="V428" i="1"/>
  <c r="U428" i="1" s="1"/>
  <c r="O428" i="1"/>
  <c r="BE428" i="1"/>
  <c r="BG428" i="1"/>
  <c r="CR427" i="1"/>
  <c r="CO427" i="1"/>
  <c r="CJ427" i="1"/>
  <c r="CG427" i="1"/>
  <c r="BT427" i="1"/>
  <c r="CB427" i="1"/>
  <c r="BY427" i="1"/>
  <c r="BQ427" i="1"/>
  <c r="AS427" i="1"/>
  <c r="AT427" i="1"/>
  <c r="BF427" i="1" s="1"/>
  <c r="AV427" i="1"/>
  <c r="BG427" i="1" s="1"/>
  <c r="AW427" i="1"/>
  <c r="AX427" i="1"/>
  <c r="AY427" i="1"/>
  <c r="BH427" i="1" s="1"/>
  <c r="AZ427" i="1"/>
  <c r="BA427" i="1"/>
  <c r="BE427" i="1"/>
  <c r="M427" i="1"/>
  <c r="V427" i="1"/>
  <c r="Y427" i="1"/>
  <c r="A427" i="1"/>
  <c r="B427" i="1"/>
  <c r="C427" i="1"/>
  <c r="R427" i="1" s="1"/>
  <c r="T428" i="1" l="1"/>
  <c r="BC427" i="1"/>
  <c r="BI427" i="1"/>
  <c r="O427" i="1"/>
  <c r="U427" i="1"/>
  <c r="W427" i="1"/>
  <c r="X427" i="1" s="1"/>
  <c r="BB427" i="1"/>
  <c r="N427" i="1"/>
  <c r="S427" i="1" s="1"/>
  <c r="T427" i="1"/>
  <c r="AU427" i="1"/>
  <c r="AI426" i="1"/>
  <c r="AJ426" i="1"/>
  <c r="AK426" i="1"/>
  <c r="CR426" i="1" l="1"/>
  <c r="CO426" i="1"/>
  <c r="CJ426" i="1"/>
  <c r="CG426" i="1"/>
  <c r="CB426" i="1"/>
  <c r="BY426" i="1"/>
  <c r="BT426" i="1"/>
  <c r="BQ426" i="1"/>
  <c r="B426" i="1" s="1"/>
  <c r="AS426" i="1"/>
  <c r="AT426" i="1"/>
  <c r="AU426" i="1" s="1"/>
  <c r="AV426" i="1"/>
  <c r="AW426" i="1"/>
  <c r="AX426" i="1"/>
  <c r="AY426" i="1"/>
  <c r="BH426" i="1" s="1"/>
  <c r="AZ426" i="1"/>
  <c r="BA426" i="1"/>
  <c r="BE426" i="1"/>
  <c r="BF426" i="1"/>
  <c r="M426" i="1"/>
  <c r="Y426" i="1"/>
  <c r="A426" i="1"/>
  <c r="C426" i="1"/>
  <c r="R426" i="1" s="1"/>
  <c r="AI425" i="1"/>
  <c r="AJ425" i="1"/>
  <c r="AK425" i="1"/>
  <c r="BC426" i="1" l="1"/>
  <c r="BI426" i="1"/>
  <c r="BB426" i="1"/>
  <c r="W426" i="1"/>
  <c r="X426" i="1" s="1"/>
  <c r="O426" i="1"/>
  <c r="V426" i="1"/>
  <c r="U426" i="1" s="1"/>
  <c r="N426" i="1"/>
  <c r="S426" i="1" s="1"/>
  <c r="T426" i="1"/>
  <c r="BG426" i="1"/>
  <c r="CR425" i="1"/>
  <c r="CO425" i="1"/>
  <c r="CJ425" i="1"/>
  <c r="CG425" i="1"/>
  <c r="CB425" i="1"/>
  <c r="BY425" i="1"/>
  <c r="BT425" i="1"/>
  <c r="BQ425" i="1"/>
  <c r="AS425" i="1"/>
  <c r="AT425" i="1"/>
  <c r="AV425" i="1"/>
  <c r="AW425" i="1"/>
  <c r="AX425" i="1"/>
  <c r="BH425" i="1" s="1"/>
  <c r="AY425" i="1"/>
  <c r="AZ425" i="1"/>
  <c r="BA425" i="1"/>
  <c r="BE425" i="1"/>
  <c r="BF425" i="1"/>
  <c r="M425" i="1"/>
  <c r="R425" i="1"/>
  <c r="V425" i="1"/>
  <c r="Y425" i="1"/>
  <c r="A425" i="1"/>
  <c r="B425" i="1"/>
  <c r="C425" i="1"/>
  <c r="W425" i="1" s="1"/>
  <c r="X425" i="1" s="1"/>
  <c r="AI424" i="1"/>
  <c r="AJ424" i="1"/>
  <c r="AK424" i="1"/>
  <c r="BC425" i="1" l="1"/>
  <c r="BI425" i="1"/>
  <c r="BB425" i="1"/>
  <c r="N425" i="1"/>
  <c r="S425" i="1" s="1"/>
  <c r="U425" i="1"/>
  <c r="O425" i="1"/>
  <c r="T425" i="1"/>
  <c r="AU425" i="1"/>
  <c r="BG425" i="1"/>
  <c r="CR424" i="1"/>
  <c r="CO424" i="1"/>
  <c r="CJ424" i="1"/>
  <c r="CG424" i="1"/>
  <c r="CB424" i="1"/>
  <c r="BY424" i="1"/>
  <c r="BT424" i="1"/>
  <c r="BQ424" i="1"/>
  <c r="AS424" i="1"/>
  <c r="AT424" i="1"/>
  <c r="AV424" i="1"/>
  <c r="BB424" i="1" s="1"/>
  <c r="AW424" i="1"/>
  <c r="AX424" i="1"/>
  <c r="AY424" i="1"/>
  <c r="AZ424" i="1"/>
  <c r="BA424" i="1"/>
  <c r="BI424" i="1" s="1"/>
  <c r="BE424" i="1"/>
  <c r="BF424" i="1"/>
  <c r="BG424" i="1"/>
  <c r="M424" i="1"/>
  <c r="Y424" i="1"/>
  <c r="A424" i="1"/>
  <c r="B424" i="1"/>
  <c r="C424" i="1"/>
  <c r="R424" i="1" s="1"/>
  <c r="BC424" i="1" l="1"/>
  <c r="BH424" i="1"/>
  <c r="W424" i="1"/>
  <c r="X424" i="1" s="1"/>
  <c r="O424" i="1"/>
  <c r="V424" i="1"/>
  <c r="U424" i="1" s="1"/>
  <c r="N424" i="1"/>
  <c r="S424" i="1" s="1"/>
  <c r="AU424" i="1"/>
  <c r="AI423" i="1"/>
  <c r="AJ423" i="1"/>
  <c r="AK423" i="1"/>
  <c r="T424" i="1" l="1"/>
  <c r="CR423" i="1"/>
  <c r="CO423" i="1"/>
  <c r="CJ423" i="1"/>
  <c r="CG423" i="1"/>
  <c r="CB423" i="1"/>
  <c r="BY423" i="1"/>
  <c r="BT423" i="1"/>
  <c r="BQ423" i="1"/>
  <c r="AS423" i="1"/>
  <c r="AT423" i="1"/>
  <c r="BF423" i="1" s="1"/>
  <c r="AV423" i="1"/>
  <c r="AW423" i="1"/>
  <c r="AX423" i="1"/>
  <c r="AY423" i="1"/>
  <c r="BH423" i="1" s="1"/>
  <c r="AZ423" i="1"/>
  <c r="BI423" i="1" s="1"/>
  <c r="BA423" i="1"/>
  <c r="M423" i="1"/>
  <c r="Y423" i="1"/>
  <c r="A423" i="1"/>
  <c r="B423" i="1"/>
  <c r="C423" i="1"/>
  <c r="R423" i="1" s="1"/>
  <c r="AI422" i="1"/>
  <c r="AJ422" i="1"/>
  <c r="AK422" i="1"/>
  <c r="BC423" i="1" l="1"/>
  <c r="BB423" i="1"/>
  <c r="W423" i="1"/>
  <c r="X423" i="1" s="1"/>
  <c r="N423" i="1"/>
  <c r="S423" i="1" s="1"/>
  <c r="V423" i="1"/>
  <c r="U423" i="1" s="1"/>
  <c r="O423" i="1"/>
  <c r="BE423" i="1"/>
  <c r="AU423" i="1"/>
  <c r="BG423" i="1"/>
  <c r="CR422" i="1"/>
  <c r="CO422" i="1"/>
  <c r="CJ422" i="1"/>
  <c r="CG422" i="1"/>
  <c r="CB422" i="1"/>
  <c r="BY422" i="1"/>
  <c r="BT422" i="1"/>
  <c r="BQ422" i="1"/>
  <c r="B422" i="1" s="1"/>
  <c r="AS422" i="1"/>
  <c r="AT422" i="1"/>
  <c r="AV422" i="1"/>
  <c r="AW422" i="1"/>
  <c r="AX422" i="1"/>
  <c r="AY422" i="1"/>
  <c r="BC422" i="1" s="1"/>
  <c r="AZ422" i="1"/>
  <c r="BA422" i="1"/>
  <c r="BH422" i="1"/>
  <c r="M422" i="1"/>
  <c r="Y422" i="1"/>
  <c r="A422" i="1"/>
  <c r="C422" i="1"/>
  <c r="W422" i="1" s="1"/>
  <c r="X422" i="1" s="1"/>
  <c r="T423" i="1" l="1"/>
  <c r="BI422" i="1"/>
  <c r="BB422" i="1"/>
  <c r="R422" i="1"/>
  <c r="O422" i="1"/>
  <c r="V422" i="1"/>
  <c r="N422" i="1"/>
  <c r="S422" i="1" s="1"/>
  <c r="T422" i="1"/>
  <c r="BF422" i="1"/>
  <c r="BE422" i="1"/>
  <c r="AU422" i="1"/>
  <c r="BG422" i="1"/>
  <c r="U422" i="1"/>
  <c r="AI421" i="1"/>
  <c r="AJ421" i="1"/>
  <c r="AK421" i="1"/>
  <c r="CR421" i="1" l="1"/>
  <c r="CO421" i="1"/>
  <c r="CJ421" i="1"/>
  <c r="CG421" i="1"/>
  <c r="CB421" i="1"/>
  <c r="BY421" i="1"/>
  <c r="BT421" i="1"/>
  <c r="BQ421" i="1"/>
  <c r="AS421" i="1"/>
  <c r="AT421" i="1"/>
  <c r="AV421" i="1"/>
  <c r="AW421" i="1"/>
  <c r="AX421" i="1"/>
  <c r="AY421" i="1"/>
  <c r="AZ421" i="1"/>
  <c r="BA421" i="1"/>
  <c r="BE421" i="1"/>
  <c r="BF421" i="1"/>
  <c r="M421" i="1"/>
  <c r="Y421" i="1"/>
  <c r="A421" i="1"/>
  <c r="B421" i="1"/>
  <c r="N421" i="1" s="1"/>
  <c r="S421" i="1" s="1"/>
  <c r="C421" i="1"/>
  <c r="W421" i="1" s="1"/>
  <c r="X421" i="1" s="1"/>
  <c r="AI420" i="1"/>
  <c r="AJ420" i="1"/>
  <c r="AK420" i="1"/>
  <c r="BH421" i="1" l="1"/>
  <c r="BC421" i="1"/>
  <c r="BI421" i="1"/>
  <c r="BB421" i="1"/>
  <c r="R421" i="1"/>
  <c r="O421" i="1"/>
  <c r="V421" i="1"/>
  <c r="U421" i="1" s="1"/>
  <c r="T421" i="1"/>
  <c r="AU421" i="1"/>
  <c r="BG421" i="1"/>
  <c r="CR420" i="1"/>
  <c r="CO420" i="1"/>
  <c r="CJ420" i="1"/>
  <c r="CG420" i="1"/>
  <c r="CB420" i="1"/>
  <c r="BY420" i="1"/>
  <c r="BT420" i="1"/>
  <c r="C420" i="1" s="1"/>
  <c r="R420" i="1" s="1"/>
  <c r="BQ420" i="1"/>
  <c r="AS420" i="1"/>
  <c r="AT420" i="1"/>
  <c r="BE420" i="1" s="1"/>
  <c r="AV420" i="1"/>
  <c r="AW420" i="1"/>
  <c r="AX420" i="1"/>
  <c r="AY420" i="1"/>
  <c r="BC420" i="1" s="1"/>
  <c r="AZ420" i="1"/>
  <c r="BI420" i="1" s="1"/>
  <c r="BA420" i="1"/>
  <c r="BH420" i="1"/>
  <c r="M420" i="1"/>
  <c r="Y420" i="1"/>
  <c r="A420" i="1"/>
  <c r="B420" i="1"/>
  <c r="AI419" i="1"/>
  <c r="AJ419" i="1"/>
  <c r="AK419" i="1"/>
  <c r="BB420" i="1" l="1"/>
  <c r="W420" i="1"/>
  <c r="X420" i="1" s="1"/>
  <c r="N420" i="1"/>
  <c r="S420" i="1" s="1"/>
  <c r="V420" i="1"/>
  <c r="U420" i="1" s="1"/>
  <c r="O420" i="1"/>
  <c r="BF420" i="1"/>
  <c r="AU420" i="1"/>
  <c r="BG420" i="1"/>
  <c r="CR419" i="1"/>
  <c r="CO419" i="1"/>
  <c r="CJ419" i="1"/>
  <c r="CG419" i="1"/>
  <c r="CB419" i="1"/>
  <c r="BY419" i="1"/>
  <c r="BT419" i="1"/>
  <c r="BQ419" i="1"/>
  <c r="AS419" i="1"/>
  <c r="AT419" i="1"/>
  <c r="AU419" i="1"/>
  <c r="AV419" i="1"/>
  <c r="AW419" i="1"/>
  <c r="AX419" i="1"/>
  <c r="BH419" i="1" s="1"/>
  <c r="AY419" i="1"/>
  <c r="AZ419" i="1"/>
  <c r="BI419" i="1" s="1"/>
  <c r="BA419" i="1"/>
  <c r="BC419" i="1"/>
  <c r="BE419" i="1"/>
  <c r="BF419" i="1"/>
  <c r="M419" i="1"/>
  <c r="Y419" i="1"/>
  <c r="A419" i="1"/>
  <c r="B419" i="1"/>
  <c r="C419" i="1"/>
  <c r="W419" i="1" s="1"/>
  <c r="X419" i="1" s="1"/>
  <c r="AI418" i="1"/>
  <c r="AJ418" i="1"/>
  <c r="AK418" i="1"/>
  <c r="T420" i="1" l="1"/>
  <c r="BB419" i="1"/>
  <c r="R419" i="1"/>
  <c r="N419" i="1"/>
  <c r="S419" i="1" s="1"/>
  <c r="V419" i="1"/>
  <c r="U419" i="1" s="1"/>
  <c r="O419" i="1"/>
  <c r="BG419" i="1"/>
  <c r="CR418" i="1"/>
  <c r="CO418" i="1"/>
  <c r="CJ418" i="1"/>
  <c r="CG418" i="1"/>
  <c r="CB418" i="1"/>
  <c r="BY418" i="1"/>
  <c r="BT418" i="1"/>
  <c r="BQ418" i="1"/>
  <c r="AS418" i="1"/>
  <c r="AT418" i="1"/>
  <c r="AV418" i="1"/>
  <c r="AW418" i="1"/>
  <c r="AX418" i="1"/>
  <c r="AY418" i="1"/>
  <c r="AZ418" i="1"/>
  <c r="BI418" i="1" s="1"/>
  <c r="BA418" i="1"/>
  <c r="BE418" i="1"/>
  <c r="BF418" i="1"/>
  <c r="M418" i="1"/>
  <c r="Y418" i="1"/>
  <c r="A418" i="1"/>
  <c r="B418" i="1"/>
  <c r="C418" i="1"/>
  <c r="N418" i="1" s="1"/>
  <c r="S418" i="1" s="1"/>
  <c r="AI417" i="1"/>
  <c r="AJ417" i="1"/>
  <c r="AK417" i="1"/>
  <c r="T419" i="1" l="1"/>
  <c r="BH418" i="1"/>
  <c r="BC418" i="1"/>
  <c r="BB418" i="1"/>
  <c r="O418" i="1"/>
  <c r="W418" i="1"/>
  <c r="X418" i="1" s="1"/>
  <c r="R418" i="1"/>
  <c r="V418" i="1"/>
  <c r="U418" i="1" s="1"/>
  <c r="AU418" i="1"/>
  <c r="BG418" i="1"/>
  <c r="CR417" i="1"/>
  <c r="CO417" i="1"/>
  <c r="CJ417" i="1"/>
  <c r="CG417" i="1"/>
  <c r="CB417" i="1"/>
  <c r="BY417" i="1"/>
  <c r="BT417" i="1"/>
  <c r="BQ417" i="1"/>
  <c r="AS417" i="1"/>
  <c r="AT417" i="1"/>
  <c r="AV417" i="1"/>
  <c r="AW417" i="1"/>
  <c r="AX417" i="1"/>
  <c r="AY417" i="1"/>
  <c r="AZ417" i="1"/>
  <c r="BI417" i="1" s="1"/>
  <c r="BA417" i="1"/>
  <c r="BE417" i="1"/>
  <c r="BF417" i="1"/>
  <c r="M417" i="1"/>
  <c r="Y417" i="1"/>
  <c r="A417" i="1"/>
  <c r="B417" i="1"/>
  <c r="C417" i="1"/>
  <c r="N417" i="1" s="1"/>
  <c r="S417" i="1" s="1"/>
  <c r="AI416" i="1"/>
  <c r="AJ416" i="1"/>
  <c r="AK416" i="1"/>
  <c r="T418" i="1" l="1"/>
  <c r="BH417" i="1"/>
  <c r="BC417" i="1"/>
  <c r="BB417" i="1"/>
  <c r="W417" i="1"/>
  <c r="X417" i="1" s="1"/>
  <c r="O417" i="1"/>
  <c r="R417" i="1"/>
  <c r="V417" i="1"/>
  <c r="U417" i="1" s="1"/>
  <c r="AU417" i="1"/>
  <c r="BG417" i="1"/>
  <c r="CR416" i="1"/>
  <c r="CO416" i="1"/>
  <c r="CJ416" i="1"/>
  <c r="CG416" i="1"/>
  <c r="CB416" i="1"/>
  <c r="BY416" i="1"/>
  <c r="BT416" i="1"/>
  <c r="BQ416" i="1"/>
  <c r="AS416" i="1"/>
  <c r="AT416" i="1"/>
  <c r="BE416" i="1" s="1"/>
  <c r="AV416" i="1"/>
  <c r="AW416" i="1"/>
  <c r="BG416" i="1" s="1"/>
  <c r="AX416" i="1"/>
  <c r="AY416" i="1"/>
  <c r="AZ416" i="1"/>
  <c r="BA416" i="1"/>
  <c r="BB416" i="1"/>
  <c r="BI416" i="1"/>
  <c r="AI415" i="1"/>
  <c r="AJ415" i="1"/>
  <c r="AK415" i="1"/>
  <c r="M416" i="1"/>
  <c r="Y416" i="1"/>
  <c r="A416" i="1"/>
  <c r="B416" i="1"/>
  <c r="C416" i="1"/>
  <c r="W416" i="1" s="1"/>
  <c r="X416" i="1" s="1"/>
  <c r="T417" i="1" l="1"/>
  <c r="BC416" i="1"/>
  <c r="O416" i="1"/>
  <c r="R416" i="1"/>
  <c r="N416" i="1"/>
  <c r="S416" i="1" s="1"/>
  <c r="V416" i="1"/>
  <c r="U416" i="1" s="1"/>
  <c r="BH416" i="1"/>
  <c r="BF416" i="1"/>
  <c r="AU416" i="1"/>
  <c r="CR415" i="1"/>
  <c r="CO415" i="1"/>
  <c r="CJ415" i="1"/>
  <c r="CG415" i="1"/>
  <c r="CB415" i="1"/>
  <c r="BY415" i="1"/>
  <c r="BT415" i="1"/>
  <c r="C415" i="1" s="1"/>
  <c r="BQ415" i="1"/>
  <c r="AS415" i="1"/>
  <c r="AT415" i="1"/>
  <c r="AU415" i="1" s="1"/>
  <c r="AV415" i="1"/>
  <c r="AW415" i="1"/>
  <c r="AX415" i="1"/>
  <c r="BH415" i="1" s="1"/>
  <c r="AY415" i="1"/>
  <c r="AZ415" i="1"/>
  <c r="BI415" i="1" s="1"/>
  <c r="BA415" i="1"/>
  <c r="BC415" i="1"/>
  <c r="BE415" i="1"/>
  <c r="BF415" i="1"/>
  <c r="M415" i="1"/>
  <c r="Y415" i="1"/>
  <c r="A415" i="1"/>
  <c r="B415" i="1"/>
  <c r="T416" i="1" l="1"/>
  <c r="BB415" i="1"/>
  <c r="R415" i="1"/>
  <c r="W415" i="1"/>
  <c r="X415" i="1" s="1"/>
  <c r="O415" i="1"/>
  <c r="N415" i="1"/>
  <c r="S415" i="1" s="1"/>
  <c r="V415" i="1"/>
  <c r="U415" i="1" s="1"/>
  <c r="T415" i="1"/>
  <c r="BG415" i="1"/>
  <c r="AI414" i="1"/>
  <c r="AJ414" i="1"/>
  <c r="AK414" i="1"/>
  <c r="CR414" i="1" l="1"/>
  <c r="CO414" i="1"/>
  <c r="CJ414" i="1"/>
  <c r="CG414" i="1"/>
  <c r="CB414" i="1"/>
  <c r="BY414" i="1"/>
  <c r="BT414" i="1"/>
  <c r="C414" i="1" s="1"/>
  <c r="BQ414" i="1"/>
  <c r="AS414" i="1"/>
  <c r="AT414" i="1"/>
  <c r="AV414" i="1"/>
  <c r="AW414" i="1"/>
  <c r="AX414" i="1"/>
  <c r="AY414" i="1"/>
  <c r="BC414" i="1" s="1"/>
  <c r="AZ414" i="1"/>
  <c r="BA414" i="1"/>
  <c r="BE414" i="1"/>
  <c r="BF414" i="1"/>
  <c r="M414" i="1"/>
  <c r="Y414" i="1"/>
  <c r="A414" i="1"/>
  <c r="B414" i="1"/>
  <c r="BH414" i="1" l="1"/>
  <c r="BI414" i="1"/>
  <c r="BB414" i="1"/>
  <c r="W414" i="1"/>
  <c r="X414" i="1" s="1"/>
  <c r="R414" i="1"/>
  <c r="O414" i="1"/>
  <c r="V414" i="1"/>
  <c r="U414" i="1" s="1"/>
  <c r="N414" i="1"/>
  <c r="S414" i="1" s="1"/>
  <c r="T414" i="1"/>
  <c r="AU414" i="1"/>
  <c r="BG414" i="1"/>
  <c r="AI413" i="1"/>
  <c r="AJ413" i="1"/>
  <c r="AK413" i="1"/>
  <c r="CR413" i="1" l="1"/>
  <c r="CO413" i="1"/>
  <c r="CO412" i="1"/>
  <c r="CR412" i="1"/>
  <c r="CJ413" i="1"/>
  <c r="CG413" i="1"/>
  <c r="CB413" i="1"/>
  <c r="BY413" i="1"/>
  <c r="BT413" i="1"/>
  <c r="C413" i="1" s="1"/>
  <c r="R413" i="1" s="1"/>
  <c r="BQ413" i="1"/>
  <c r="AS413" i="1"/>
  <c r="AT413" i="1"/>
  <c r="BE413" i="1" s="1"/>
  <c r="AV413" i="1"/>
  <c r="AW413" i="1"/>
  <c r="AX413" i="1"/>
  <c r="AY413" i="1"/>
  <c r="AZ413" i="1"/>
  <c r="BA413" i="1"/>
  <c r="BF413" i="1"/>
  <c r="M413" i="1"/>
  <c r="V413" i="1"/>
  <c r="Y413" i="1"/>
  <c r="A413" i="1"/>
  <c r="B413" i="1"/>
  <c r="AI412" i="1"/>
  <c r="AJ412" i="1"/>
  <c r="AK412" i="1"/>
  <c r="BC413" i="1" l="1"/>
  <c r="BI413" i="1"/>
  <c r="BB413" i="1"/>
  <c r="W413" i="1"/>
  <c r="X413" i="1" s="1"/>
  <c r="O413" i="1"/>
  <c r="N413" i="1"/>
  <c r="S413" i="1" s="1"/>
  <c r="U413" i="1"/>
  <c r="T413" i="1"/>
  <c r="AU413" i="1"/>
  <c r="BG413" i="1"/>
  <c r="CJ412" i="1"/>
  <c r="CG412" i="1"/>
  <c r="CB412" i="1"/>
  <c r="BY412" i="1"/>
  <c r="BT412" i="1"/>
  <c r="BQ412" i="1"/>
  <c r="AS412" i="1"/>
  <c r="AT412" i="1"/>
  <c r="AV412" i="1"/>
  <c r="AW412" i="1"/>
  <c r="AX412" i="1"/>
  <c r="AY412" i="1"/>
  <c r="BH413" i="1" s="1"/>
  <c r="AZ412" i="1"/>
  <c r="BI412" i="1" s="1"/>
  <c r="BA412" i="1"/>
  <c r="BE412" i="1"/>
  <c r="BF412" i="1"/>
  <c r="M412" i="1"/>
  <c r="V412" i="1"/>
  <c r="Y412" i="1"/>
  <c r="A412" i="1"/>
  <c r="B412" i="1"/>
  <c r="C412" i="1"/>
  <c r="R412" i="1" s="1"/>
  <c r="AI411" i="1"/>
  <c r="AJ411" i="1"/>
  <c r="AK411" i="1"/>
  <c r="BH412" i="1" l="1"/>
  <c r="BC412" i="1"/>
  <c r="BB412" i="1"/>
  <c r="W412" i="1"/>
  <c r="X412" i="1" s="1"/>
  <c r="O412" i="1"/>
  <c r="N412" i="1"/>
  <c r="S412" i="1" s="1"/>
  <c r="T412" i="1"/>
  <c r="AU412" i="1"/>
  <c r="BG412" i="1"/>
  <c r="U412" i="1"/>
  <c r="CR411" i="1"/>
  <c r="CO411" i="1"/>
  <c r="CJ411" i="1"/>
  <c r="CG411" i="1"/>
  <c r="CB411" i="1"/>
  <c r="BY411" i="1"/>
  <c r="BT411" i="1"/>
  <c r="BQ411" i="1"/>
  <c r="AS411" i="1"/>
  <c r="AT411" i="1"/>
  <c r="BE411" i="1" s="1"/>
  <c r="AV411" i="1"/>
  <c r="AW411" i="1"/>
  <c r="AX411" i="1"/>
  <c r="AY411" i="1"/>
  <c r="BH411" i="1" s="1"/>
  <c r="AZ411" i="1"/>
  <c r="BI411" i="1" s="1"/>
  <c r="BA411" i="1"/>
  <c r="BF411" i="1"/>
  <c r="M411" i="1"/>
  <c r="Y411" i="1"/>
  <c r="A411" i="1"/>
  <c r="B411" i="1"/>
  <c r="C411" i="1"/>
  <c r="W411" i="1" s="1"/>
  <c r="X411" i="1" s="1"/>
  <c r="BC411" i="1" l="1"/>
  <c r="BB411" i="1"/>
  <c r="N411" i="1"/>
  <c r="S411" i="1" s="1"/>
  <c r="R411" i="1"/>
  <c r="T411" i="1" s="1"/>
  <c r="V411" i="1"/>
  <c r="U411" i="1" s="1"/>
  <c r="O411" i="1"/>
  <c r="AU411" i="1"/>
  <c r="BG411" i="1"/>
  <c r="AI410" i="1"/>
  <c r="AJ410" i="1"/>
  <c r="AK410" i="1"/>
  <c r="CR410" i="1" l="1"/>
  <c r="CO410" i="1"/>
  <c r="CJ410" i="1"/>
  <c r="CG410" i="1"/>
  <c r="CB410" i="1"/>
  <c r="BY410" i="1"/>
  <c r="BT410" i="1"/>
  <c r="BQ410" i="1"/>
  <c r="AS410" i="1"/>
  <c r="AT410" i="1"/>
  <c r="AV410" i="1"/>
  <c r="AW410" i="1"/>
  <c r="AX410" i="1"/>
  <c r="AY410" i="1"/>
  <c r="AZ410" i="1"/>
  <c r="BA410" i="1"/>
  <c r="BE410" i="1"/>
  <c r="BF410" i="1"/>
  <c r="M410" i="1"/>
  <c r="V410" i="1"/>
  <c r="Y410" i="1"/>
  <c r="A410" i="1"/>
  <c r="B410" i="1"/>
  <c r="C410" i="1"/>
  <c r="R410" i="1" s="1"/>
  <c r="AI409" i="1"/>
  <c r="AJ409" i="1"/>
  <c r="AK409" i="1"/>
  <c r="BH410" i="1" l="1"/>
  <c r="BC410" i="1"/>
  <c r="BI410" i="1"/>
  <c r="BB410" i="1"/>
  <c r="W410" i="1"/>
  <c r="X410" i="1" s="1"/>
  <c r="U410" i="1"/>
  <c r="N410" i="1"/>
  <c r="S410" i="1" s="1"/>
  <c r="O410" i="1"/>
  <c r="T410" i="1"/>
  <c r="AU410" i="1"/>
  <c r="BG410" i="1"/>
  <c r="CR409" i="1"/>
  <c r="CO409" i="1"/>
  <c r="CJ409" i="1"/>
  <c r="CG409" i="1"/>
  <c r="CB409" i="1"/>
  <c r="BY409" i="1"/>
  <c r="BT409" i="1"/>
  <c r="BQ409" i="1"/>
  <c r="AS409" i="1"/>
  <c r="AT409" i="1"/>
  <c r="BE409" i="1" s="1"/>
  <c r="AV409" i="1"/>
  <c r="AW409" i="1"/>
  <c r="AX409" i="1"/>
  <c r="AY409" i="1"/>
  <c r="AZ409" i="1"/>
  <c r="BI409" i="1" s="1"/>
  <c r="BA409" i="1"/>
  <c r="BF409" i="1"/>
  <c r="M409" i="1"/>
  <c r="Y409" i="1"/>
  <c r="A409" i="1"/>
  <c r="B409" i="1"/>
  <c r="N409" i="1" s="1"/>
  <c r="S409" i="1" s="1"/>
  <c r="C409" i="1"/>
  <c r="W409" i="1" s="1"/>
  <c r="X409" i="1" s="1"/>
  <c r="BH409" i="1" l="1"/>
  <c r="BC409" i="1"/>
  <c r="BB409" i="1"/>
  <c r="R409" i="1"/>
  <c r="V409" i="1"/>
  <c r="U409" i="1" s="1"/>
  <c r="O409" i="1"/>
  <c r="T409" i="1"/>
  <c r="AU409" i="1"/>
  <c r="BG409" i="1"/>
  <c r="AI408" i="1"/>
  <c r="AJ408" i="1"/>
  <c r="AK408" i="1"/>
  <c r="CR408" i="1" l="1"/>
  <c r="CO408" i="1"/>
  <c r="CJ408" i="1"/>
  <c r="CG408" i="1"/>
  <c r="CB408" i="1"/>
  <c r="BY408" i="1"/>
  <c r="BT408" i="1"/>
  <c r="BQ408" i="1"/>
  <c r="AS408" i="1"/>
  <c r="AT408" i="1"/>
  <c r="BE408" i="1" s="1"/>
  <c r="AV408" i="1"/>
  <c r="AW408" i="1"/>
  <c r="AX408" i="1"/>
  <c r="AY408" i="1"/>
  <c r="AZ408" i="1"/>
  <c r="BA408" i="1"/>
  <c r="BF408" i="1"/>
  <c r="M408" i="1"/>
  <c r="Y408" i="1"/>
  <c r="A408" i="1"/>
  <c r="B408" i="1"/>
  <c r="C408" i="1"/>
  <c r="W408" i="1" s="1"/>
  <c r="X408" i="1" s="1"/>
  <c r="AI407" i="1"/>
  <c r="AJ407" i="1"/>
  <c r="AK407" i="1"/>
  <c r="BH408" i="1" l="1"/>
  <c r="BC408" i="1"/>
  <c r="BI408" i="1"/>
  <c r="BB408" i="1"/>
  <c r="N408" i="1"/>
  <c r="S408" i="1" s="1"/>
  <c r="R408" i="1"/>
  <c r="T408" i="1" s="1"/>
  <c r="V408" i="1"/>
  <c r="U408" i="1" s="1"/>
  <c r="O408" i="1"/>
  <c r="AU408" i="1"/>
  <c r="BG408" i="1"/>
  <c r="CR407" i="1"/>
  <c r="CO407" i="1"/>
  <c r="CJ407" i="1"/>
  <c r="CG407" i="1"/>
  <c r="BT407" i="1"/>
  <c r="CB407" i="1"/>
  <c r="BY407" i="1"/>
  <c r="BQ407" i="1"/>
  <c r="AS407" i="1"/>
  <c r="AT407" i="1"/>
  <c r="AU407" i="1"/>
  <c r="AV407" i="1"/>
  <c r="AW407" i="1"/>
  <c r="AX407" i="1"/>
  <c r="BC407" i="1" s="1"/>
  <c r="AY407" i="1"/>
  <c r="AZ407" i="1"/>
  <c r="BI407" i="1" s="1"/>
  <c r="BA407" i="1"/>
  <c r="BE407" i="1"/>
  <c r="BF407" i="1"/>
  <c r="BH407" i="1"/>
  <c r="M407" i="1"/>
  <c r="Y407" i="1"/>
  <c r="A407" i="1"/>
  <c r="B407" i="1"/>
  <c r="C407" i="1"/>
  <c r="R407" i="1" s="1"/>
  <c r="AI406" i="1"/>
  <c r="AJ406" i="1"/>
  <c r="AK406" i="1"/>
  <c r="N407" i="1" l="1"/>
  <c r="S407" i="1" s="1"/>
  <c r="W407" i="1"/>
  <c r="X407" i="1" s="1"/>
  <c r="BB407" i="1"/>
  <c r="V407" i="1"/>
  <c r="U407" i="1" s="1"/>
  <c r="O407" i="1"/>
  <c r="BG407" i="1"/>
  <c r="CR406" i="1"/>
  <c r="CO406" i="1"/>
  <c r="CJ406" i="1"/>
  <c r="CG406" i="1"/>
  <c r="CB406" i="1"/>
  <c r="BY406" i="1"/>
  <c r="BT406" i="1"/>
  <c r="BQ406" i="1"/>
  <c r="AS406" i="1"/>
  <c r="AT406" i="1"/>
  <c r="AV406" i="1"/>
  <c r="AW406" i="1"/>
  <c r="AX406" i="1"/>
  <c r="AY406" i="1"/>
  <c r="BH406" i="1" s="1"/>
  <c r="AZ406" i="1"/>
  <c r="BI406" i="1" s="1"/>
  <c r="BA406" i="1"/>
  <c r="BE406" i="1"/>
  <c r="BF406" i="1"/>
  <c r="AI405" i="1"/>
  <c r="AJ405" i="1"/>
  <c r="AK405" i="1"/>
  <c r="M406" i="1"/>
  <c r="Y406" i="1"/>
  <c r="A406" i="1"/>
  <c r="B406" i="1"/>
  <c r="C406" i="1"/>
  <c r="R406" i="1" s="1"/>
  <c r="T407" i="1" l="1"/>
  <c r="BC406" i="1"/>
  <c r="BB406" i="1"/>
  <c r="W406" i="1"/>
  <c r="X406" i="1" s="1"/>
  <c r="O406" i="1"/>
  <c r="N406" i="1"/>
  <c r="S406" i="1" s="1"/>
  <c r="V406" i="1"/>
  <c r="U406" i="1" s="1"/>
  <c r="AU406" i="1"/>
  <c r="BG406" i="1"/>
  <c r="CR405" i="1"/>
  <c r="CO405" i="1"/>
  <c r="CJ405" i="1"/>
  <c r="CG405" i="1"/>
  <c r="CB405" i="1"/>
  <c r="BY405" i="1"/>
  <c r="BT405" i="1"/>
  <c r="BQ405" i="1"/>
  <c r="AS405" i="1"/>
  <c r="AT405" i="1"/>
  <c r="AV405" i="1"/>
  <c r="AW405" i="1"/>
  <c r="AX405" i="1"/>
  <c r="AY405" i="1"/>
  <c r="BC405" i="1" s="1"/>
  <c r="AZ405" i="1"/>
  <c r="BI405" i="1" s="1"/>
  <c r="BA405" i="1"/>
  <c r="BE405" i="1"/>
  <c r="BF405" i="1"/>
  <c r="M405" i="1"/>
  <c r="R405" i="1"/>
  <c r="Y405" i="1"/>
  <c r="A405" i="1"/>
  <c r="B405" i="1"/>
  <c r="V405" i="1" s="1"/>
  <c r="U405" i="1" s="1"/>
  <c r="C405" i="1"/>
  <c r="W405" i="1" s="1"/>
  <c r="X405" i="1" s="1"/>
  <c r="AI404" i="1"/>
  <c r="AJ404" i="1"/>
  <c r="AK404" i="1"/>
  <c r="T406" i="1" l="1"/>
  <c r="BH405" i="1"/>
  <c r="BG405" i="1"/>
  <c r="O405" i="1"/>
  <c r="N405" i="1"/>
  <c r="S405" i="1" s="1"/>
  <c r="T405" i="1"/>
  <c r="AU405" i="1"/>
  <c r="BB405" i="1"/>
  <c r="CR404" i="1"/>
  <c r="CO404" i="1"/>
  <c r="CJ404" i="1"/>
  <c r="CG404" i="1"/>
  <c r="CB404" i="1"/>
  <c r="BY404" i="1"/>
  <c r="BT404" i="1"/>
  <c r="BQ404" i="1"/>
  <c r="AS404" i="1"/>
  <c r="AT404" i="1"/>
  <c r="BF404" i="1" s="1"/>
  <c r="AU404" i="1"/>
  <c r="AV404" i="1"/>
  <c r="AW404" i="1"/>
  <c r="BB404" i="1" s="1"/>
  <c r="AX404" i="1"/>
  <c r="AY404" i="1"/>
  <c r="AZ404" i="1"/>
  <c r="BI404" i="1" s="1"/>
  <c r="BA404" i="1"/>
  <c r="BC404" i="1"/>
  <c r="BE404" i="1"/>
  <c r="BH404" i="1"/>
  <c r="M404" i="1"/>
  <c r="Y404" i="1"/>
  <c r="A404" i="1"/>
  <c r="B404" i="1"/>
  <c r="C404" i="1"/>
  <c r="R404" i="1" s="1"/>
  <c r="AI403" i="1"/>
  <c r="AJ403" i="1"/>
  <c r="AK403" i="1"/>
  <c r="BG404" i="1" l="1"/>
  <c r="W404" i="1"/>
  <c r="X404" i="1" s="1"/>
  <c r="O404" i="1"/>
  <c r="N404" i="1"/>
  <c r="S404" i="1" s="1"/>
  <c r="V404" i="1"/>
  <c r="U404" i="1" s="1"/>
  <c r="CR403" i="1"/>
  <c r="CO403" i="1"/>
  <c r="CJ403" i="1"/>
  <c r="CG403" i="1"/>
  <c r="CB403" i="1"/>
  <c r="BY403" i="1"/>
  <c r="BT403" i="1"/>
  <c r="BQ403" i="1"/>
  <c r="AS403" i="1"/>
  <c r="AT403" i="1"/>
  <c r="AV403" i="1"/>
  <c r="AW403" i="1"/>
  <c r="BG403" i="1" s="1"/>
  <c r="AX403" i="1"/>
  <c r="AY403" i="1"/>
  <c r="AZ403" i="1"/>
  <c r="BA403" i="1"/>
  <c r="BI403" i="1" s="1"/>
  <c r="BB403" i="1"/>
  <c r="M403" i="1"/>
  <c r="Y403" i="1"/>
  <c r="AI402" i="1"/>
  <c r="AJ402" i="1"/>
  <c r="AK402" i="1"/>
  <c r="A403" i="1"/>
  <c r="B403" i="1"/>
  <c r="C403" i="1"/>
  <c r="R403" i="1" s="1"/>
  <c r="T404" i="1" l="1"/>
  <c r="BC403" i="1"/>
  <c r="W403" i="1"/>
  <c r="X403" i="1" s="1"/>
  <c r="O403" i="1"/>
  <c r="N403" i="1"/>
  <c r="S403" i="1" s="1"/>
  <c r="V403" i="1"/>
  <c r="U403" i="1" s="1"/>
  <c r="AU403" i="1"/>
  <c r="BF403" i="1"/>
  <c r="BE403" i="1"/>
  <c r="BH403" i="1"/>
  <c r="CR402" i="1"/>
  <c r="CO402" i="1"/>
  <c r="CJ402" i="1"/>
  <c r="CG402" i="1"/>
  <c r="CB402" i="1"/>
  <c r="BY402" i="1"/>
  <c r="BT402" i="1"/>
  <c r="BQ402" i="1"/>
  <c r="AS402" i="1"/>
  <c r="AT402" i="1"/>
  <c r="AV402" i="1"/>
  <c r="AW402" i="1"/>
  <c r="AX402" i="1"/>
  <c r="AY402" i="1"/>
  <c r="BH402" i="1" s="1"/>
  <c r="AZ402" i="1"/>
  <c r="BA402" i="1"/>
  <c r="BE402" i="1"/>
  <c r="BF402" i="1"/>
  <c r="M402" i="1"/>
  <c r="Y402" i="1"/>
  <c r="A402" i="1"/>
  <c r="B402" i="1"/>
  <c r="V402" i="1" s="1"/>
  <c r="C402" i="1"/>
  <c r="W402" i="1" s="1"/>
  <c r="X402" i="1" s="1"/>
  <c r="T403" i="1" l="1"/>
  <c r="BC402" i="1"/>
  <c r="BI402" i="1"/>
  <c r="BB402" i="1"/>
  <c r="R402" i="1"/>
  <c r="O402" i="1"/>
  <c r="N402" i="1"/>
  <c r="S402" i="1" s="1"/>
  <c r="U402" i="1"/>
  <c r="AU402" i="1"/>
  <c r="BG402" i="1"/>
  <c r="T402" i="1"/>
  <c r="AI400" i="1" l="1"/>
  <c r="AJ400" i="1"/>
  <c r="AK400" i="1"/>
  <c r="AI401" i="1"/>
  <c r="AJ401" i="1"/>
  <c r="AK401" i="1"/>
  <c r="CR401" i="1" l="1"/>
  <c r="CO401" i="1"/>
  <c r="CJ401" i="1"/>
  <c r="CG401" i="1"/>
  <c r="CB401" i="1"/>
  <c r="BY401" i="1"/>
  <c r="BT401" i="1"/>
  <c r="BQ401" i="1"/>
  <c r="AS401" i="1"/>
  <c r="AT401" i="1"/>
  <c r="BE401" i="1" s="1"/>
  <c r="AU401" i="1"/>
  <c r="AV401" i="1"/>
  <c r="AW401" i="1"/>
  <c r="AX401" i="1"/>
  <c r="AY401" i="1"/>
  <c r="AZ401" i="1"/>
  <c r="BI401" i="1" s="1"/>
  <c r="BA401" i="1"/>
  <c r="BF401" i="1"/>
  <c r="BH401" i="1"/>
  <c r="M401" i="1"/>
  <c r="Y401" i="1"/>
  <c r="A401" i="1"/>
  <c r="B401" i="1"/>
  <c r="C401" i="1"/>
  <c r="N401" i="1" s="1"/>
  <c r="S401" i="1" s="1"/>
  <c r="BC401" i="1" l="1"/>
  <c r="BB401" i="1"/>
  <c r="O401" i="1"/>
  <c r="W401" i="1"/>
  <c r="X401" i="1" s="1"/>
  <c r="R401" i="1"/>
  <c r="V401" i="1"/>
  <c r="U401" i="1" s="1"/>
  <c r="BG401" i="1"/>
  <c r="CR400" i="1"/>
  <c r="CO400" i="1"/>
  <c r="CJ400" i="1"/>
  <c r="CG400" i="1"/>
  <c r="CB400" i="1"/>
  <c r="BY400" i="1"/>
  <c r="BT400" i="1"/>
  <c r="BQ400" i="1"/>
  <c r="AS400" i="1"/>
  <c r="AT400" i="1"/>
  <c r="AV400" i="1"/>
  <c r="AW400" i="1"/>
  <c r="BB400" i="1" s="1"/>
  <c r="AX400" i="1"/>
  <c r="AY400" i="1"/>
  <c r="BC400" i="1" s="1"/>
  <c r="AZ400" i="1"/>
  <c r="BA400" i="1"/>
  <c r="BE400" i="1"/>
  <c r="BF400" i="1"/>
  <c r="M400" i="1"/>
  <c r="Y400" i="1"/>
  <c r="A400" i="1"/>
  <c r="B400" i="1"/>
  <c r="V400" i="1" s="1"/>
  <c r="C400" i="1"/>
  <c r="W400" i="1" s="1"/>
  <c r="X400" i="1" s="1"/>
  <c r="AI399" i="1"/>
  <c r="AJ399" i="1"/>
  <c r="AK399" i="1"/>
  <c r="T401" i="1" l="1"/>
  <c r="BH400" i="1"/>
  <c r="BI400" i="1"/>
  <c r="BG400" i="1"/>
  <c r="R400" i="1"/>
  <c r="O400" i="1"/>
  <c r="N400" i="1"/>
  <c r="S400" i="1" s="1"/>
  <c r="T400" i="1"/>
  <c r="AU400" i="1"/>
  <c r="U400" i="1"/>
  <c r="CR399" i="1"/>
  <c r="CO399" i="1"/>
  <c r="CJ399" i="1"/>
  <c r="CG399" i="1"/>
  <c r="CB399" i="1"/>
  <c r="BY399" i="1"/>
  <c r="BT399" i="1"/>
  <c r="C399" i="1" s="1"/>
  <c r="BQ399" i="1"/>
  <c r="AS399" i="1"/>
  <c r="AT399" i="1"/>
  <c r="AV399" i="1"/>
  <c r="AW399" i="1"/>
  <c r="AX399" i="1"/>
  <c r="AY399" i="1"/>
  <c r="BH399" i="1" s="1"/>
  <c r="AZ399" i="1"/>
  <c r="BA399" i="1"/>
  <c r="BE399" i="1"/>
  <c r="BF399" i="1"/>
  <c r="M399" i="1"/>
  <c r="Y399" i="1"/>
  <c r="A399" i="1"/>
  <c r="B399" i="1"/>
  <c r="BC399" i="1" l="1"/>
  <c r="BI399" i="1"/>
  <c r="BB399" i="1"/>
  <c r="R399" i="1"/>
  <c r="N399" i="1"/>
  <c r="S399" i="1" s="1"/>
  <c r="W399" i="1"/>
  <c r="X399" i="1" s="1"/>
  <c r="O399" i="1"/>
  <c r="V399" i="1"/>
  <c r="U399" i="1" s="1"/>
  <c r="AU399" i="1"/>
  <c r="BG399" i="1"/>
  <c r="AI398" i="1"/>
  <c r="AJ398" i="1"/>
  <c r="AK398" i="1"/>
  <c r="T399" i="1" l="1"/>
  <c r="CR398" i="1"/>
  <c r="CO398" i="1"/>
  <c r="CJ398" i="1"/>
  <c r="CG398" i="1"/>
  <c r="CB398" i="1"/>
  <c r="BY398" i="1"/>
  <c r="BT398" i="1"/>
  <c r="BQ398" i="1"/>
  <c r="AS398" i="1"/>
  <c r="AT398" i="1"/>
  <c r="AV398" i="1"/>
  <c r="AW398" i="1"/>
  <c r="BB398" i="1" s="1"/>
  <c r="AX398" i="1"/>
  <c r="AY398" i="1"/>
  <c r="AZ398" i="1"/>
  <c r="BI398" i="1" s="1"/>
  <c r="BA398" i="1"/>
  <c r="BE398" i="1"/>
  <c r="BF398" i="1"/>
  <c r="M398" i="1"/>
  <c r="R398" i="1"/>
  <c r="W398" i="1"/>
  <c r="X398" i="1" s="1"/>
  <c r="Y398" i="1"/>
  <c r="A398" i="1"/>
  <c r="B398" i="1"/>
  <c r="N398" i="1" s="1"/>
  <c r="S398" i="1" s="1"/>
  <c r="C398" i="1"/>
  <c r="AI397" i="1"/>
  <c r="AJ397" i="1"/>
  <c r="AK397" i="1"/>
  <c r="BC398" i="1" l="1"/>
  <c r="BH398" i="1"/>
  <c r="BG398" i="1"/>
  <c r="O398" i="1"/>
  <c r="V398" i="1"/>
  <c r="U398" i="1" s="1"/>
  <c r="T398" i="1"/>
  <c r="AU398" i="1"/>
  <c r="CR397" i="1"/>
  <c r="CO397" i="1"/>
  <c r="CJ397" i="1"/>
  <c r="CG397" i="1"/>
  <c r="CB397" i="1"/>
  <c r="BY397" i="1"/>
  <c r="BT397" i="1"/>
  <c r="BQ397" i="1"/>
  <c r="AS397" i="1"/>
  <c r="AT397" i="1"/>
  <c r="AV397" i="1"/>
  <c r="AW397" i="1"/>
  <c r="AX397" i="1"/>
  <c r="AY397" i="1"/>
  <c r="BC397" i="1" s="1"/>
  <c r="AZ397" i="1"/>
  <c r="BA397" i="1"/>
  <c r="BE397" i="1"/>
  <c r="BF397" i="1"/>
  <c r="M397" i="1"/>
  <c r="R397" i="1"/>
  <c r="Y397" i="1"/>
  <c r="A397" i="1"/>
  <c r="B397" i="1"/>
  <c r="V397" i="1" s="1"/>
  <c r="C397" i="1"/>
  <c r="W397" i="1" s="1"/>
  <c r="X397" i="1" s="1"/>
  <c r="AI396" i="1"/>
  <c r="AJ396" i="1"/>
  <c r="AK396" i="1"/>
  <c r="BH397" i="1" l="1"/>
  <c r="BI397" i="1"/>
  <c r="BB397" i="1"/>
  <c r="U397" i="1"/>
  <c r="O397" i="1"/>
  <c r="N397" i="1"/>
  <c r="S397" i="1" s="1"/>
  <c r="T397" i="1"/>
  <c r="AU397" i="1"/>
  <c r="BG397" i="1"/>
  <c r="CR396" i="1"/>
  <c r="CO396" i="1"/>
  <c r="CJ396" i="1"/>
  <c r="CG396" i="1"/>
  <c r="CB396" i="1"/>
  <c r="BY396" i="1"/>
  <c r="BT396" i="1"/>
  <c r="BQ396" i="1"/>
  <c r="AS396" i="1"/>
  <c r="AT396" i="1"/>
  <c r="BE396" i="1" s="1"/>
  <c r="AV396" i="1"/>
  <c r="AW396" i="1"/>
  <c r="AX396" i="1"/>
  <c r="AY396" i="1"/>
  <c r="AZ396" i="1"/>
  <c r="BA396" i="1"/>
  <c r="BH396" i="1"/>
  <c r="M396" i="1"/>
  <c r="Y396" i="1"/>
  <c r="A396" i="1"/>
  <c r="B396" i="1"/>
  <c r="C396" i="1"/>
  <c r="R396" i="1" s="1"/>
  <c r="AI395" i="1"/>
  <c r="AJ395" i="1"/>
  <c r="AK395" i="1"/>
  <c r="BC396" i="1" l="1"/>
  <c r="BI396" i="1"/>
  <c r="BB396" i="1"/>
  <c r="N396" i="1"/>
  <c r="S396" i="1" s="1"/>
  <c r="W396" i="1"/>
  <c r="X396" i="1" s="1"/>
  <c r="V396" i="1"/>
  <c r="U396" i="1" s="1"/>
  <c r="O396" i="1"/>
  <c r="BF396" i="1"/>
  <c r="AU396" i="1"/>
  <c r="BG396" i="1"/>
  <c r="CR395" i="1"/>
  <c r="CO395" i="1"/>
  <c r="CJ395" i="1"/>
  <c r="CG395" i="1"/>
  <c r="CB395" i="1"/>
  <c r="BY395" i="1"/>
  <c r="BT395" i="1"/>
  <c r="BQ395" i="1"/>
  <c r="AS395" i="1"/>
  <c r="AT395" i="1"/>
  <c r="AU395" i="1" s="1"/>
  <c r="AV395" i="1"/>
  <c r="AW395" i="1"/>
  <c r="AX395" i="1"/>
  <c r="AY395" i="1"/>
  <c r="BH395" i="1" s="1"/>
  <c r="AZ395" i="1"/>
  <c r="BI395" i="1" s="1"/>
  <c r="BA395" i="1"/>
  <c r="BE395" i="1"/>
  <c r="BF395" i="1"/>
  <c r="M395" i="1"/>
  <c r="Y395" i="1"/>
  <c r="A395" i="1"/>
  <c r="B395" i="1"/>
  <c r="C395" i="1"/>
  <c r="W395" i="1" s="1"/>
  <c r="X395" i="1" s="1"/>
  <c r="AI394" i="1"/>
  <c r="AJ394" i="1"/>
  <c r="AK394" i="1"/>
  <c r="T396" i="1" l="1"/>
  <c r="BC395" i="1"/>
  <c r="BB395" i="1"/>
  <c r="O395" i="1"/>
  <c r="R395" i="1"/>
  <c r="T395" i="1" s="1"/>
  <c r="V395" i="1"/>
  <c r="U395" i="1" s="1"/>
  <c r="N395" i="1"/>
  <c r="S395" i="1" s="1"/>
  <c r="BG395" i="1"/>
  <c r="CR394" i="1"/>
  <c r="CO394" i="1"/>
  <c r="CJ394" i="1"/>
  <c r="CG394" i="1"/>
  <c r="CB394" i="1"/>
  <c r="BY394" i="1"/>
  <c r="BT394" i="1"/>
  <c r="BQ394" i="1"/>
  <c r="B394" i="1" s="1"/>
  <c r="AS394" i="1"/>
  <c r="BE394" i="1" s="1"/>
  <c r="AT394" i="1"/>
  <c r="AV394" i="1"/>
  <c r="AW394" i="1"/>
  <c r="AX394" i="1"/>
  <c r="AY394" i="1"/>
  <c r="AZ394" i="1"/>
  <c r="BA394" i="1"/>
  <c r="BG394" i="1"/>
  <c r="BH394" i="1"/>
  <c r="M394" i="1"/>
  <c r="Y394" i="1"/>
  <c r="A394" i="1"/>
  <c r="C394" i="1"/>
  <c r="W394" i="1" s="1"/>
  <c r="X394" i="1" s="1"/>
  <c r="AI393" i="1"/>
  <c r="AJ393" i="1"/>
  <c r="AK393" i="1"/>
  <c r="BC394" i="1" l="1"/>
  <c r="BI394" i="1"/>
  <c r="BB394" i="1"/>
  <c r="R394" i="1"/>
  <c r="O394" i="1"/>
  <c r="N394" i="1"/>
  <c r="S394" i="1" s="1"/>
  <c r="V394" i="1"/>
  <c r="U394" i="1" s="1"/>
  <c r="T394" i="1"/>
  <c r="BF394" i="1"/>
  <c r="AU394" i="1"/>
  <c r="CR393" i="1"/>
  <c r="CO393" i="1"/>
  <c r="CJ393" i="1"/>
  <c r="CG393" i="1"/>
  <c r="CB393" i="1"/>
  <c r="BY393" i="1"/>
  <c r="BT393" i="1"/>
  <c r="BQ393" i="1"/>
  <c r="AS393" i="1"/>
  <c r="AT393" i="1"/>
  <c r="AV393" i="1"/>
  <c r="AW393" i="1"/>
  <c r="AX393" i="1"/>
  <c r="AY393" i="1"/>
  <c r="BH393" i="1" s="1"/>
  <c r="AZ393" i="1"/>
  <c r="BA393" i="1"/>
  <c r="BE393" i="1"/>
  <c r="BF393" i="1"/>
  <c r="M393" i="1"/>
  <c r="Y393" i="1"/>
  <c r="A393" i="1"/>
  <c r="B393" i="1"/>
  <c r="C393" i="1"/>
  <c r="R393" i="1" s="1"/>
  <c r="AI392" i="1"/>
  <c r="AJ392" i="1"/>
  <c r="AK392" i="1"/>
  <c r="BC393" i="1" l="1"/>
  <c r="BI393" i="1"/>
  <c r="BB393" i="1"/>
  <c r="W393" i="1"/>
  <c r="X393" i="1" s="1"/>
  <c r="N393" i="1"/>
  <c r="S393" i="1" s="1"/>
  <c r="O393" i="1"/>
  <c r="V393" i="1"/>
  <c r="U393" i="1" s="1"/>
  <c r="AU393" i="1"/>
  <c r="BG393" i="1"/>
  <c r="CR392" i="1"/>
  <c r="CO392" i="1"/>
  <c r="CJ392" i="1"/>
  <c r="CG392" i="1"/>
  <c r="CB392" i="1"/>
  <c r="BY392" i="1"/>
  <c r="BT392" i="1"/>
  <c r="C392" i="1" s="1"/>
  <c r="BQ392" i="1"/>
  <c r="AS392" i="1"/>
  <c r="AT392" i="1"/>
  <c r="AV392" i="1"/>
  <c r="BB392" i="1" s="1"/>
  <c r="AW392" i="1"/>
  <c r="AX392" i="1"/>
  <c r="AY392" i="1"/>
  <c r="BC392" i="1" s="1"/>
  <c r="AZ392" i="1"/>
  <c r="BA392" i="1"/>
  <c r="BE392" i="1"/>
  <c r="BF392" i="1"/>
  <c r="BH392" i="1"/>
  <c r="M392" i="1"/>
  <c r="Y392" i="1"/>
  <c r="A392" i="1"/>
  <c r="B392" i="1"/>
  <c r="T393" i="1" l="1"/>
  <c r="BI392" i="1"/>
  <c r="R392" i="1"/>
  <c r="W392" i="1"/>
  <c r="X392" i="1" s="1"/>
  <c r="N392" i="1"/>
  <c r="S392" i="1" s="1"/>
  <c r="V392" i="1"/>
  <c r="O392" i="1"/>
  <c r="AU392" i="1"/>
  <c r="BG392" i="1"/>
  <c r="AI391" i="1"/>
  <c r="AJ391" i="1"/>
  <c r="AK391" i="1"/>
  <c r="U392" i="1" l="1"/>
  <c r="T392" i="1"/>
  <c r="CR391" i="1"/>
  <c r="CO391" i="1"/>
  <c r="CJ391" i="1"/>
  <c r="CG391" i="1"/>
  <c r="CB391" i="1"/>
  <c r="BY391" i="1"/>
  <c r="BT391" i="1"/>
  <c r="BQ391" i="1"/>
  <c r="AS391" i="1"/>
  <c r="AT391" i="1"/>
  <c r="BE391" i="1" s="1"/>
  <c r="AU391" i="1"/>
  <c r="AV391" i="1"/>
  <c r="AW391" i="1"/>
  <c r="AX391" i="1"/>
  <c r="BH391" i="1" s="1"/>
  <c r="AY391" i="1"/>
  <c r="AZ391" i="1"/>
  <c r="BI391" i="1" s="1"/>
  <c r="BA391" i="1"/>
  <c r="BF391" i="1"/>
  <c r="M391" i="1"/>
  <c r="Y391" i="1"/>
  <c r="A391" i="1"/>
  <c r="B391" i="1"/>
  <c r="C391" i="1"/>
  <c r="R391" i="1" s="1"/>
  <c r="AI390" i="1"/>
  <c r="AJ390" i="1"/>
  <c r="AK390" i="1"/>
  <c r="BC391" i="1" l="1"/>
  <c r="BB391" i="1"/>
  <c r="W391" i="1"/>
  <c r="X391" i="1" s="1"/>
  <c r="O391" i="1"/>
  <c r="N391" i="1"/>
  <c r="S391" i="1" s="1"/>
  <c r="V391" i="1"/>
  <c r="U391" i="1" s="1"/>
  <c r="BG391" i="1"/>
  <c r="CR390" i="1"/>
  <c r="CO390" i="1"/>
  <c r="CJ390" i="1"/>
  <c r="CG390" i="1"/>
  <c r="CB390" i="1"/>
  <c r="BY390" i="1"/>
  <c r="BT390" i="1"/>
  <c r="BQ390" i="1"/>
  <c r="AS390" i="1"/>
  <c r="AT390" i="1"/>
  <c r="AU390" i="1"/>
  <c r="AV390" i="1"/>
  <c r="AW390" i="1"/>
  <c r="BB390" i="1" s="1"/>
  <c r="AX390" i="1"/>
  <c r="AY390" i="1"/>
  <c r="BC390" i="1" s="1"/>
  <c r="AZ390" i="1"/>
  <c r="BI390" i="1" s="1"/>
  <c r="BA390" i="1"/>
  <c r="BH390" i="1"/>
  <c r="M390" i="1"/>
  <c r="V390" i="1"/>
  <c r="Y390" i="1"/>
  <c r="A390" i="1"/>
  <c r="B390" i="1"/>
  <c r="N390" i="1" s="1"/>
  <c r="S390" i="1" s="1"/>
  <c r="C390" i="1"/>
  <c r="R390" i="1" s="1"/>
  <c r="AI389" i="1"/>
  <c r="AJ389" i="1"/>
  <c r="AK389" i="1"/>
  <c r="T391" i="1" l="1"/>
  <c r="BG390" i="1"/>
  <c r="U390" i="1"/>
  <c r="W390" i="1"/>
  <c r="X390" i="1" s="1"/>
  <c r="T390" i="1"/>
  <c r="O390" i="1"/>
  <c r="BF390" i="1"/>
  <c r="CR389" i="1"/>
  <c r="CO389" i="1"/>
  <c r="CJ389" i="1"/>
  <c r="CG389" i="1"/>
  <c r="CB389" i="1"/>
  <c r="BY389" i="1"/>
  <c r="BT389" i="1"/>
  <c r="BQ389" i="1"/>
  <c r="AS389" i="1"/>
  <c r="BE390" i="1" s="1"/>
  <c r="AT389" i="1"/>
  <c r="AV389" i="1"/>
  <c r="AW389" i="1"/>
  <c r="AX389" i="1"/>
  <c r="AY389" i="1"/>
  <c r="BH389" i="1" s="1"/>
  <c r="AZ389" i="1"/>
  <c r="BA389" i="1"/>
  <c r="BE389" i="1"/>
  <c r="BF389" i="1"/>
  <c r="M389" i="1"/>
  <c r="N389" i="1"/>
  <c r="S389" i="1" s="1"/>
  <c r="Y389" i="1"/>
  <c r="A389" i="1"/>
  <c r="B389" i="1"/>
  <c r="V389" i="1" s="1"/>
  <c r="C389" i="1"/>
  <c r="R389" i="1" s="1"/>
  <c r="BC389" i="1" l="1"/>
  <c r="BI389" i="1"/>
  <c r="BB389" i="1"/>
  <c r="U389" i="1"/>
  <c r="W389" i="1"/>
  <c r="X389" i="1" s="1"/>
  <c r="O389" i="1"/>
  <c r="T389" i="1"/>
  <c r="AU389" i="1"/>
  <c r="BG389" i="1"/>
  <c r="AI388" i="1"/>
  <c r="AJ388" i="1"/>
  <c r="AK388" i="1"/>
  <c r="CR388" i="1" l="1"/>
  <c r="CO388" i="1"/>
  <c r="CJ388" i="1"/>
  <c r="CG388" i="1"/>
  <c r="CB388" i="1"/>
  <c r="BY388" i="1"/>
  <c r="BT388" i="1"/>
  <c r="C388" i="1" s="1"/>
  <c r="BQ388" i="1"/>
  <c r="AS388" i="1"/>
  <c r="AT388" i="1"/>
  <c r="BE388" i="1" s="1"/>
  <c r="AV388" i="1"/>
  <c r="AW388" i="1"/>
  <c r="AX388" i="1"/>
  <c r="AY388" i="1"/>
  <c r="AZ388" i="1"/>
  <c r="BA388" i="1"/>
  <c r="BF388" i="1"/>
  <c r="BH388" i="1"/>
  <c r="M388" i="1"/>
  <c r="Y388" i="1"/>
  <c r="A388" i="1"/>
  <c r="B388" i="1"/>
  <c r="V388" i="1" s="1"/>
  <c r="AI387" i="1"/>
  <c r="AJ387" i="1"/>
  <c r="AK387" i="1"/>
  <c r="BC388" i="1" l="1"/>
  <c r="BI388" i="1"/>
  <c r="BB388" i="1"/>
  <c r="W388" i="1"/>
  <c r="X388" i="1" s="1"/>
  <c r="R388" i="1"/>
  <c r="U388" i="1"/>
  <c r="N388" i="1"/>
  <c r="S388" i="1" s="1"/>
  <c r="O388" i="1"/>
  <c r="T388" i="1"/>
  <c r="AU388" i="1"/>
  <c r="BG388" i="1"/>
  <c r="AS387" i="1"/>
  <c r="AT387" i="1"/>
  <c r="AU387" i="1"/>
  <c r="AV387" i="1"/>
  <c r="BG387" i="1" s="1"/>
  <c r="AW387" i="1"/>
  <c r="AX387" i="1"/>
  <c r="AY387" i="1"/>
  <c r="AZ387" i="1"/>
  <c r="BI387" i="1" s="1"/>
  <c r="BA387" i="1"/>
  <c r="BB387" i="1"/>
  <c r="BC387" i="1"/>
  <c r="BE387" i="1"/>
  <c r="BF387" i="1"/>
  <c r="BH387" i="1"/>
  <c r="CR387" i="1"/>
  <c r="CO387" i="1"/>
  <c r="CJ387" i="1"/>
  <c r="CG387" i="1"/>
  <c r="CB387" i="1"/>
  <c r="BY387" i="1"/>
  <c r="BT387" i="1"/>
  <c r="BQ387" i="1"/>
  <c r="M387" i="1"/>
  <c r="V387" i="1"/>
  <c r="Y387" i="1"/>
  <c r="A387" i="1"/>
  <c r="B387" i="1"/>
  <c r="C387" i="1"/>
  <c r="W387" i="1" s="1"/>
  <c r="X387" i="1" s="1"/>
  <c r="AI386" i="1"/>
  <c r="AJ386" i="1"/>
  <c r="AK386" i="1"/>
  <c r="R387" i="1" l="1"/>
  <c r="N387" i="1"/>
  <c r="S387" i="1" s="1"/>
  <c r="U387" i="1"/>
  <c r="O387" i="1"/>
  <c r="T387" i="1"/>
  <c r="AS386" i="1"/>
  <c r="AT386" i="1"/>
  <c r="BE386" i="1" s="1"/>
  <c r="AU386" i="1"/>
  <c r="AV386" i="1"/>
  <c r="BB386" i="1" s="1"/>
  <c r="AW386" i="1"/>
  <c r="AX386" i="1"/>
  <c r="AY386" i="1"/>
  <c r="AZ386" i="1"/>
  <c r="BI386" i="1" s="1"/>
  <c r="BA386" i="1"/>
  <c r="BC386" i="1"/>
  <c r="BF386" i="1"/>
  <c r="BH386" i="1"/>
  <c r="CR386" i="1"/>
  <c r="CO386" i="1"/>
  <c r="CJ386" i="1"/>
  <c r="CG386" i="1"/>
  <c r="CB386" i="1"/>
  <c r="BY386" i="1"/>
  <c r="BT386" i="1"/>
  <c r="BQ386" i="1"/>
  <c r="M386" i="1"/>
  <c r="Y386" i="1"/>
  <c r="A386" i="1"/>
  <c r="B386" i="1"/>
  <c r="C386" i="1"/>
  <c r="R386" i="1" s="1"/>
  <c r="AI385" i="1"/>
  <c r="AJ385" i="1"/>
  <c r="AK385" i="1"/>
  <c r="BG386" i="1" l="1"/>
  <c r="W386" i="1"/>
  <c r="X386" i="1" s="1"/>
  <c r="N386" i="1"/>
  <c r="S386" i="1" s="1"/>
  <c r="O386" i="1"/>
  <c r="V386" i="1"/>
  <c r="U386" i="1" s="1"/>
  <c r="T386" i="1"/>
  <c r="AS385" i="1"/>
  <c r="AT385" i="1"/>
  <c r="BE385" i="1" s="1"/>
  <c r="AU385" i="1"/>
  <c r="AV385" i="1"/>
  <c r="BB385" i="1" s="1"/>
  <c r="AW385" i="1"/>
  <c r="AX385" i="1"/>
  <c r="AY385" i="1"/>
  <c r="AZ385" i="1"/>
  <c r="BI385" i="1" s="1"/>
  <c r="BA385" i="1"/>
  <c r="BC385" i="1"/>
  <c r="BF385" i="1"/>
  <c r="BH385" i="1"/>
  <c r="CR385" i="1"/>
  <c r="CO385" i="1"/>
  <c r="CJ385" i="1"/>
  <c r="CG385" i="1"/>
  <c r="CB385" i="1"/>
  <c r="BY385" i="1"/>
  <c r="BT385" i="1"/>
  <c r="BQ385" i="1"/>
  <c r="M385" i="1"/>
  <c r="R385" i="1"/>
  <c r="Y385" i="1"/>
  <c r="A385" i="1"/>
  <c r="B385" i="1"/>
  <c r="N385" i="1" s="1"/>
  <c r="S385" i="1" s="1"/>
  <c r="C385" i="1"/>
  <c r="W385" i="1" s="1"/>
  <c r="X385" i="1" s="1"/>
  <c r="AI384" i="1"/>
  <c r="AJ384" i="1"/>
  <c r="AK384" i="1"/>
  <c r="BG385" i="1" l="1"/>
  <c r="V385" i="1"/>
  <c r="U385" i="1" s="1"/>
  <c r="O385" i="1"/>
  <c r="T385" i="1"/>
  <c r="AS384" i="1"/>
  <c r="AT384" i="1"/>
  <c r="BE384" i="1" s="1"/>
  <c r="AU384" i="1"/>
  <c r="AV384" i="1"/>
  <c r="BB384" i="1" s="1"/>
  <c r="AW384" i="1"/>
  <c r="AX384" i="1"/>
  <c r="AY384" i="1"/>
  <c r="AZ384" i="1"/>
  <c r="BI384" i="1" s="1"/>
  <c r="BA384" i="1"/>
  <c r="BC384" i="1"/>
  <c r="BF384" i="1"/>
  <c r="BH384" i="1"/>
  <c r="CR384" i="1"/>
  <c r="CO384" i="1"/>
  <c r="CJ384" i="1"/>
  <c r="CG384" i="1"/>
  <c r="CB384" i="1"/>
  <c r="BY384" i="1"/>
  <c r="BT384" i="1"/>
  <c r="C384" i="1" s="1"/>
  <c r="BQ384" i="1"/>
  <c r="B384" i="1" s="1"/>
  <c r="M384" i="1"/>
  <c r="Y384" i="1"/>
  <c r="A384" i="1"/>
  <c r="AI383" i="1"/>
  <c r="AJ383" i="1"/>
  <c r="AK383" i="1"/>
  <c r="BG384" i="1" l="1"/>
  <c r="R384" i="1"/>
  <c r="W384" i="1"/>
  <c r="X384" i="1" s="1"/>
  <c r="N384" i="1"/>
  <c r="S384" i="1" s="1"/>
  <c r="O384" i="1"/>
  <c r="V384" i="1"/>
  <c r="U384" i="1" s="1"/>
  <c r="T384" i="1"/>
  <c r="AS383" i="1"/>
  <c r="AT383" i="1"/>
  <c r="AU383" i="1"/>
  <c r="AV383" i="1"/>
  <c r="BB383" i="1" s="1"/>
  <c r="AW383" i="1"/>
  <c r="AX383" i="1"/>
  <c r="AY383" i="1"/>
  <c r="AZ383" i="1"/>
  <c r="BI383" i="1" s="1"/>
  <c r="BA383" i="1"/>
  <c r="BC383" i="1"/>
  <c r="BE383" i="1"/>
  <c r="BF383" i="1"/>
  <c r="BG383" i="1"/>
  <c r="BH383" i="1"/>
  <c r="CR383" i="1"/>
  <c r="CO383" i="1"/>
  <c r="CJ383" i="1"/>
  <c r="CG383" i="1"/>
  <c r="CB383" i="1"/>
  <c r="BY383" i="1"/>
  <c r="BT383" i="1"/>
  <c r="BQ383" i="1"/>
  <c r="M383" i="1"/>
  <c r="Y383" i="1"/>
  <c r="A383" i="1"/>
  <c r="B383" i="1"/>
  <c r="C383" i="1"/>
  <c r="R383" i="1" s="1"/>
  <c r="AI381" i="1"/>
  <c r="AJ381" i="1"/>
  <c r="AK381" i="1"/>
  <c r="AI382" i="1"/>
  <c r="AJ382" i="1"/>
  <c r="AK382" i="1"/>
  <c r="Y380" i="1"/>
  <c r="Y381" i="1"/>
  <c r="Y382" i="1"/>
  <c r="W383" i="1" l="1"/>
  <c r="X383" i="1" s="1"/>
  <c r="N383" i="1"/>
  <c r="S383" i="1" s="1"/>
  <c r="V383" i="1"/>
  <c r="U383" i="1" s="1"/>
  <c r="O383" i="1"/>
  <c r="T383" i="1"/>
  <c r="AS382" i="1"/>
  <c r="AT382" i="1"/>
  <c r="AU382" i="1"/>
  <c r="AV382" i="1"/>
  <c r="BB382" i="1" s="1"/>
  <c r="AW382" i="1"/>
  <c r="AX382" i="1"/>
  <c r="AY382" i="1"/>
  <c r="AZ382" i="1"/>
  <c r="BI382" i="1" s="1"/>
  <c r="BA382" i="1"/>
  <c r="BC382" i="1"/>
  <c r="BE382" i="1"/>
  <c r="BF382" i="1"/>
  <c r="BH382" i="1"/>
  <c r="CR382" i="1"/>
  <c r="CO382" i="1"/>
  <c r="CJ382" i="1"/>
  <c r="CG382" i="1"/>
  <c r="CB382" i="1"/>
  <c r="BY382" i="1"/>
  <c r="BT382" i="1"/>
  <c r="BQ382" i="1"/>
  <c r="B382" i="1" s="1"/>
  <c r="M382" i="1"/>
  <c r="A382" i="1"/>
  <c r="C382" i="1"/>
  <c r="W382" i="1" s="1"/>
  <c r="X382" i="1" s="1"/>
  <c r="BG382" i="1" l="1"/>
  <c r="R382" i="1"/>
  <c r="N382" i="1"/>
  <c r="S382" i="1" s="1"/>
  <c r="V382" i="1"/>
  <c r="U382" i="1" s="1"/>
  <c r="O382" i="1"/>
  <c r="T382" i="1" l="1"/>
  <c r="AS381" i="1"/>
  <c r="AT381" i="1"/>
  <c r="AU381" i="1"/>
  <c r="AV381" i="1"/>
  <c r="BB381" i="1" s="1"/>
  <c r="AW381" i="1"/>
  <c r="AX381" i="1"/>
  <c r="AY381" i="1"/>
  <c r="AZ381" i="1"/>
  <c r="BI381" i="1" s="1"/>
  <c r="BA381" i="1"/>
  <c r="BC381" i="1"/>
  <c r="BE381" i="1"/>
  <c r="BF381" i="1"/>
  <c r="BH381" i="1"/>
  <c r="CR381" i="1"/>
  <c r="CO381" i="1"/>
  <c r="CJ381" i="1"/>
  <c r="CG381" i="1"/>
  <c r="CB381" i="1"/>
  <c r="BY381" i="1"/>
  <c r="BT381" i="1"/>
  <c r="BQ381" i="1"/>
  <c r="B381" i="1" s="1"/>
  <c r="M381" i="1"/>
  <c r="A381" i="1"/>
  <c r="C381" i="1"/>
  <c r="W381" i="1" s="1"/>
  <c r="X381" i="1" s="1"/>
  <c r="BG381" i="1" l="1"/>
  <c r="R381" i="1"/>
  <c r="N381" i="1"/>
  <c r="S381" i="1" s="1"/>
  <c r="O381" i="1"/>
  <c r="V381" i="1"/>
  <c r="U381" i="1" s="1"/>
  <c r="T381" i="1"/>
  <c r="AI380" i="1"/>
  <c r="AJ380" i="1"/>
  <c r="AK380" i="1"/>
  <c r="AS380" i="1" l="1"/>
  <c r="AT380" i="1"/>
  <c r="AU380" i="1" s="1"/>
  <c r="AV380" i="1"/>
  <c r="BB380" i="1" s="1"/>
  <c r="AW380" i="1"/>
  <c r="AX380" i="1"/>
  <c r="BC380" i="1" s="1"/>
  <c r="AY380" i="1"/>
  <c r="AZ380" i="1"/>
  <c r="BI380" i="1" s="1"/>
  <c r="BA380" i="1"/>
  <c r="BE380" i="1"/>
  <c r="BF380" i="1"/>
  <c r="BH380" i="1"/>
  <c r="CR380" i="1"/>
  <c r="CO380" i="1"/>
  <c r="CJ380" i="1"/>
  <c r="CG380" i="1"/>
  <c r="CB380" i="1"/>
  <c r="BY380" i="1"/>
  <c r="BT380" i="1"/>
  <c r="BQ380" i="1"/>
  <c r="M380" i="1"/>
  <c r="V380" i="1"/>
  <c r="A380" i="1"/>
  <c r="B380" i="1"/>
  <c r="C380" i="1"/>
  <c r="R380" i="1" s="1"/>
  <c r="AI379" i="1"/>
  <c r="AJ379" i="1"/>
  <c r="AK379" i="1"/>
  <c r="BG380" i="1" l="1"/>
  <c r="W380" i="1"/>
  <c r="X380" i="1" s="1"/>
  <c r="O380" i="1"/>
  <c r="N380" i="1"/>
  <c r="S380" i="1" s="1"/>
  <c r="T380" i="1"/>
  <c r="U380" i="1"/>
  <c r="AS379" i="1"/>
  <c r="AT379" i="1"/>
  <c r="AU379" i="1" s="1"/>
  <c r="AV379" i="1"/>
  <c r="BB379" i="1" s="1"/>
  <c r="AW379" i="1"/>
  <c r="AX379" i="1"/>
  <c r="AY379" i="1"/>
  <c r="AZ379" i="1"/>
  <c r="BI379" i="1" s="1"/>
  <c r="BA379" i="1"/>
  <c r="BC379" i="1"/>
  <c r="BE379" i="1"/>
  <c r="BF379" i="1"/>
  <c r="BH379" i="1"/>
  <c r="CJ379" i="1"/>
  <c r="CR379" i="1"/>
  <c r="CO379" i="1"/>
  <c r="CG379" i="1"/>
  <c r="CB379" i="1"/>
  <c r="BY379" i="1"/>
  <c r="BT379" i="1"/>
  <c r="BQ379" i="1"/>
  <c r="M379" i="1"/>
  <c r="Y379" i="1"/>
  <c r="A379" i="1"/>
  <c r="B379" i="1"/>
  <c r="V379" i="1" s="1"/>
  <c r="C379" i="1"/>
  <c r="R379" i="1" s="1"/>
  <c r="BG379" i="1" l="1"/>
  <c r="O379" i="1"/>
  <c r="W379" i="1"/>
  <c r="X379" i="1" s="1"/>
  <c r="U379" i="1"/>
  <c r="N379" i="1"/>
  <c r="S379" i="1" s="1"/>
  <c r="T379" i="1"/>
  <c r="AI378" i="1"/>
  <c r="AJ378" i="1"/>
  <c r="AK378" i="1"/>
  <c r="AS378" i="1" l="1"/>
  <c r="AT378" i="1"/>
  <c r="BE378" i="1" s="1"/>
  <c r="AU378" i="1"/>
  <c r="AV378" i="1"/>
  <c r="AW378" i="1"/>
  <c r="AX378" i="1"/>
  <c r="AY378" i="1"/>
  <c r="AZ378" i="1"/>
  <c r="BI378" i="1" s="1"/>
  <c r="BA378" i="1"/>
  <c r="BB378" i="1"/>
  <c r="BC378" i="1"/>
  <c r="BF378" i="1"/>
  <c r="BG378" i="1"/>
  <c r="BH378" i="1"/>
  <c r="CR378" i="1"/>
  <c r="CO378" i="1"/>
  <c r="CJ378" i="1"/>
  <c r="CG378" i="1"/>
  <c r="CB378" i="1"/>
  <c r="BY378" i="1"/>
  <c r="BT378" i="1"/>
  <c r="C378" i="1" s="1"/>
  <c r="R378" i="1" s="1"/>
  <c r="BQ378" i="1"/>
  <c r="B378" i="1" s="1"/>
  <c r="M378" i="1"/>
  <c r="Y378" i="1"/>
  <c r="A378" i="1"/>
  <c r="V378" i="1" l="1"/>
  <c r="O378" i="1"/>
  <c r="W378" i="1"/>
  <c r="X378" i="1" s="1"/>
  <c r="U378" i="1"/>
  <c r="N378" i="1"/>
  <c r="S378" i="1" s="1"/>
  <c r="T378" i="1"/>
  <c r="AI377" i="1"/>
  <c r="AJ377" i="1"/>
  <c r="AK377" i="1"/>
  <c r="AS377" i="1" l="1"/>
  <c r="AT377" i="1"/>
  <c r="AU377" i="1"/>
  <c r="AV377" i="1"/>
  <c r="BB377" i="1" s="1"/>
  <c r="AW377" i="1"/>
  <c r="AX377" i="1"/>
  <c r="AY377" i="1"/>
  <c r="AZ377" i="1"/>
  <c r="BI377" i="1" s="1"/>
  <c r="BA377" i="1"/>
  <c r="BC377" i="1"/>
  <c r="BE377" i="1"/>
  <c r="BF377" i="1"/>
  <c r="BH377" i="1"/>
  <c r="CR377" i="1"/>
  <c r="CO377" i="1"/>
  <c r="CJ377" i="1"/>
  <c r="CG377" i="1"/>
  <c r="CB377" i="1"/>
  <c r="BY377" i="1"/>
  <c r="BT377" i="1"/>
  <c r="BQ377" i="1"/>
  <c r="B377" i="1" s="1"/>
  <c r="M377" i="1"/>
  <c r="Y377" i="1"/>
  <c r="A377" i="1"/>
  <c r="C377" i="1"/>
  <c r="W377" i="1" s="1"/>
  <c r="X377" i="1" s="1"/>
  <c r="AI376" i="1"/>
  <c r="AJ376" i="1"/>
  <c r="AK376" i="1"/>
  <c r="BG377" i="1" l="1"/>
  <c r="R377" i="1"/>
  <c r="N377" i="1"/>
  <c r="S377" i="1" s="1"/>
  <c r="V377" i="1"/>
  <c r="U377" i="1" s="1"/>
  <c r="O377" i="1"/>
  <c r="T377" i="1"/>
  <c r="AS376" i="1"/>
  <c r="AT376" i="1"/>
  <c r="AU376" i="1"/>
  <c r="AV376" i="1"/>
  <c r="BB376" i="1" s="1"/>
  <c r="AW376" i="1"/>
  <c r="AX376" i="1"/>
  <c r="AY376" i="1"/>
  <c r="AZ376" i="1"/>
  <c r="BI376" i="1" s="1"/>
  <c r="BA376" i="1"/>
  <c r="BC376" i="1"/>
  <c r="BE376" i="1"/>
  <c r="BF376" i="1"/>
  <c r="BH376" i="1"/>
  <c r="CR376" i="1"/>
  <c r="CO376" i="1"/>
  <c r="CJ376" i="1"/>
  <c r="CG376" i="1"/>
  <c r="CB376" i="1"/>
  <c r="BY376" i="1"/>
  <c r="BT376" i="1"/>
  <c r="C376" i="1" s="1"/>
  <c r="W376" i="1" s="1"/>
  <c r="X376" i="1" s="1"/>
  <c r="BQ376" i="1"/>
  <c r="B376" i="1" s="1"/>
  <c r="M376" i="1"/>
  <c r="Y376" i="1"/>
  <c r="A376" i="1"/>
  <c r="BG376" i="1" l="1"/>
  <c r="R376" i="1"/>
  <c r="N376" i="1"/>
  <c r="S376" i="1" s="1"/>
  <c r="O376" i="1"/>
  <c r="V376" i="1"/>
  <c r="T376" i="1"/>
  <c r="AI375" i="1"/>
  <c r="AJ375" i="1"/>
  <c r="AK375" i="1"/>
  <c r="U376" i="1" l="1"/>
  <c r="AS375" i="1"/>
  <c r="BF375" i="1" s="1"/>
  <c r="AT375" i="1"/>
  <c r="AU375" i="1" s="1"/>
  <c r="AV375" i="1"/>
  <c r="AW375" i="1"/>
  <c r="BB375" i="1" s="1"/>
  <c r="AX375" i="1"/>
  <c r="AY375" i="1"/>
  <c r="AZ375" i="1"/>
  <c r="BA375" i="1"/>
  <c r="BC375" i="1"/>
  <c r="BE375" i="1"/>
  <c r="BH375" i="1"/>
  <c r="BI375" i="1"/>
  <c r="CR375" i="1"/>
  <c r="CO375" i="1"/>
  <c r="CJ375" i="1"/>
  <c r="CG375" i="1"/>
  <c r="BT375" i="1"/>
  <c r="CB375" i="1"/>
  <c r="BY375" i="1"/>
  <c r="BQ375" i="1"/>
  <c r="B375" i="1" s="1"/>
  <c r="M375" i="1"/>
  <c r="Y375" i="1"/>
  <c r="A375" i="1"/>
  <c r="C375" i="1"/>
  <c r="R375" i="1" s="1"/>
  <c r="AI374" i="1"/>
  <c r="AJ374" i="1"/>
  <c r="AK374" i="1"/>
  <c r="BG375" i="1" l="1"/>
  <c r="W375" i="1"/>
  <c r="X375" i="1" s="1"/>
  <c r="N375" i="1"/>
  <c r="S375" i="1" s="1"/>
  <c r="V375" i="1"/>
  <c r="U375" i="1" s="1"/>
  <c r="O375" i="1"/>
  <c r="T375" i="1"/>
  <c r="AS374" i="1"/>
  <c r="AT374" i="1"/>
  <c r="AU374" i="1"/>
  <c r="AV374" i="1"/>
  <c r="BB374" i="1" s="1"/>
  <c r="AW374" i="1"/>
  <c r="AX374" i="1"/>
  <c r="AY374" i="1"/>
  <c r="AZ374" i="1"/>
  <c r="BI374" i="1" s="1"/>
  <c r="BA374" i="1"/>
  <c r="BC374" i="1"/>
  <c r="BE374" i="1"/>
  <c r="BF374" i="1"/>
  <c r="BH374" i="1"/>
  <c r="CR374" i="1"/>
  <c r="CO374" i="1"/>
  <c r="CJ374" i="1"/>
  <c r="CG374" i="1"/>
  <c r="CB374" i="1"/>
  <c r="BY374" i="1"/>
  <c r="BT374" i="1"/>
  <c r="BQ374" i="1"/>
  <c r="B374" i="1" s="1"/>
  <c r="M374" i="1"/>
  <c r="W374" i="1"/>
  <c r="X374" i="1" s="1"/>
  <c r="Y374" i="1"/>
  <c r="A374" i="1"/>
  <c r="C374" i="1"/>
  <c r="R374" i="1" s="1"/>
  <c r="BG374" i="1" l="1"/>
  <c r="O374" i="1"/>
  <c r="V374" i="1"/>
  <c r="U374" i="1" s="1"/>
  <c r="N374" i="1"/>
  <c r="S374" i="1" s="1"/>
  <c r="T374" i="1"/>
  <c r="AI373" i="1"/>
  <c r="AJ373" i="1"/>
  <c r="AK373" i="1"/>
  <c r="AS373" i="1" l="1"/>
  <c r="AT373" i="1"/>
  <c r="AU373" i="1"/>
  <c r="AV373" i="1"/>
  <c r="BB373" i="1" s="1"/>
  <c r="AW373" i="1"/>
  <c r="AX373" i="1"/>
  <c r="AY373" i="1"/>
  <c r="AZ373" i="1"/>
  <c r="BI373" i="1" s="1"/>
  <c r="BA373" i="1"/>
  <c r="BC373" i="1"/>
  <c r="BE373" i="1"/>
  <c r="BF373" i="1"/>
  <c r="BH373" i="1"/>
  <c r="CR373" i="1"/>
  <c r="CO373" i="1"/>
  <c r="CJ373" i="1"/>
  <c r="CG373" i="1"/>
  <c r="CB373" i="1"/>
  <c r="BY373" i="1"/>
  <c r="BT373" i="1"/>
  <c r="BQ373" i="1"/>
  <c r="M373" i="1"/>
  <c r="Y373" i="1"/>
  <c r="A373" i="1"/>
  <c r="B373" i="1"/>
  <c r="C373" i="1"/>
  <c r="W373" i="1" s="1"/>
  <c r="X373" i="1" s="1"/>
  <c r="AI372" i="1"/>
  <c r="AJ372" i="1"/>
  <c r="AK372" i="1"/>
  <c r="BG373" i="1" l="1"/>
  <c r="N373" i="1"/>
  <c r="S373" i="1" s="1"/>
  <c r="R373" i="1"/>
  <c r="O373" i="1"/>
  <c r="V373" i="1"/>
  <c r="U373" i="1" s="1"/>
  <c r="T373" i="1"/>
  <c r="AS372" i="1"/>
  <c r="AT372" i="1"/>
  <c r="AU372" i="1"/>
  <c r="AV372" i="1"/>
  <c r="BB372" i="1" s="1"/>
  <c r="AW372" i="1"/>
  <c r="AX372" i="1"/>
  <c r="AY372" i="1"/>
  <c r="AZ372" i="1"/>
  <c r="BI372" i="1" s="1"/>
  <c r="BA372" i="1"/>
  <c r="BC372" i="1"/>
  <c r="BE372" i="1"/>
  <c r="BF372" i="1"/>
  <c r="BH372" i="1"/>
  <c r="CR372" i="1"/>
  <c r="CO372" i="1"/>
  <c r="CJ372" i="1"/>
  <c r="CG372" i="1"/>
  <c r="CB372" i="1"/>
  <c r="BY372" i="1"/>
  <c r="BT372" i="1"/>
  <c r="BQ372" i="1"/>
  <c r="M372" i="1"/>
  <c r="R372" i="1"/>
  <c r="W372" i="1"/>
  <c r="X372" i="1" s="1"/>
  <c r="Y372" i="1"/>
  <c r="A372" i="1"/>
  <c r="B372" i="1"/>
  <c r="V372" i="1" s="1"/>
  <c r="C372" i="1"/>
  <c r="AI371" i="1"/>
  <c r="AJ371" i="1"/>
  <c r="AK371" i="1"/>
  <c r="BG372" i="1" l="1"/>
  <c r="U372" i="1"/>
  <c r="O372" i="1"/>
  <c r="N372" i="1"/>
  <c r="S372" i="1" s="1"/>
  <c r="T372" i="1"/>
  <c r="AS371" i="1"/>
  <c r="AT371" i="1"/>
  <c r="AU371" i="1"/>
  <c r="AV371" i="1"/>
  <c r="BG371" i="1" s="1"/>
  <c r="AW371" i="1"/>
  <c r="AX371" i="1"/>
  <c r="AY371" i="1"/>
  <c r="AZ371" i="1"/>
  <c r="BI371" i="1" s="1"/>
  <c r="BA371" i="1"/>
  <c r="BB371" i="1"/>
  <c r="BC371" i="1"/>
  <c r="BE371" i="1"/>
  <c r="BF371" i="1"/>
  <c r="BH371" i="1"/>
  <c r="CR371" i="1"/>
  <c r="CO371" i="1"/>
  <c r="CJ371" i="1"/>
  <c r="CG371" i="1"/>
  <c r="CB371" i="1"/>
  <c r="BY371" i="1"/>
  <c r="BT371" i="1"/>
  <c r="BQ371" i="1"/>
  <c r="B371" i="1" s="1"/>
  <c r="M371" i="1"/>
  <c r="Y371" i="1"/>
  <c r="A371" i="1"/>
  <c r="C371" i="1"/>
  <c r="W371" i="1" s="1"/>
  <c r="X371" i="1" s="1"/>
  <c r="AI370" i="1"/>
  <c r="AJ370" i="1"/>
  <c r="AK370" i="1"/>
  <c r="R371" i="1" l="1"/>
  <c r="O371" i="1"/>
  <c r="N371" i="1"/>
  <c r="S371" i="1" s="1"/>
  <c r="V371" i="1"/>
  <c r="U371" i="1" s="1"/>
  <c r="T371" i="1"/>
  <c r="AS370" i="1"/>
  <c r="AT370" i="1"/>
  <c r="AU370" i="1"/>
  <c r="AV370" i="1"/>
  <c r="BB370" i="1" s="1"/>
  <c r="AW370" i="1"/>
  <c r="AX370" i="1"/>
  <c r="AY370" i="1"/>
  <c r="AZ370" i="1"/>
  <c r="BI370" i="1" s="1"/>
  <c r="BA370" i="1"/>
  <c r="BC370" i="1"/>
  <c r="BE370" i="1"/>
  <c r="BF370" i="1"/>
  <c r="BH370" i="1"/>
  <c r="CR370" i="1"/>
  <c r="CO370" i="1"/>
  <c r="CJ370" i="1"/>
  <c r="CG370" i="1"/>
  <c r="CB370" i="1"/>
  <c r="BY370" i="1"/>
  <c r="BT370" i="1"/>
  <c r="C370" i="1" s="1"/>
  <c r="W370" i="1" s="1"/>
  <c r="X370" i="1" s="1"/>
  <c r="BQ370" i="1"/>
  <c r="M370" i="1"/>
  <c r="Y370" i="1"/>
  <c r="A370" i="1"/>
  <c r="B370" i="1"/>
  <c r="V370" i="1" s="1"/>
  <c r="AI369" i="1"/>
  <c r="AJ369" i="1"/>
  <c r="AK369" i="1"/>
  <c r="BG370" i="1" l="1"/>
  <c r="R370" i="1"/>
  <c r="U370" i="1" s="1"/>
  <c r="O370" i="1"/>
  <c r="N370" i="1"/>
  <c r="S370" i="1" s="1"/>
  <c r="AS369" i="1"/>
  <c r="AT369" i="1"/>
  <c r="BE369" i="1" s="1"/>
  <c r="AU369" i="1"/>
  <c r="AV369" i="1"/>
  <c r="BB369" i="1" s="1"/>
  <c r="AW369" i="1"/>
  <c r="AX369" i="1"/>
  <c r="AY369" i="1"/>
  <c r="AZ369" i="1"/>
  <c r="BI369" i="1" s="1"/>
  <c r="BA369" i="1"/>
  <c r="BC369" i="1"/>
  <c r="BF369" i="1"/>
  <c r="BH369" i="1"/>
  <c r="CR369" i="1"/>
  <c r="CO369" i="1"/>
  <c r="CJ369" i="1"/>
  <c r="CG369" i="1"/>
  <c r="CB369" i="1"/>
  <c r="BY369" i="1"/>
  <c r="BT369" i="1"/>
  <c r="C369" i="1" s="1"/>
  <c r="BQ369" i="1"/>
  <c r="M369" i="1"/>
  <c r="Y369" i="1"/>
  <c r="A369" i="1"/>
  <c r="B369" i="1"/>
  <c r="T370" i="1" l="1"/>
  <c r="BG369" i="1"/>
  <c r="W369" i="1"/>
  <c r="X369" i="1" s="1"/>
  <c r="R369" i="1"/>
  <c r="O369" i="1"/>
  <c r="N369" i="1"/>
  <c r="S369" i="1" s="1"/>
  <c r="V369" i="1"/>
  <c r="U369" i="1" s="1"/>
  <c r="T369" i="1"/>
  <c r="AI368" i="1"/>
  <c r="AJ368" i="1"/>
  <c r="AK368" i="1"/>
  <c r="AS368" i="1" l="1"/>
  <c r="AT368" i="1"/>
  <c r="AU368" i="1" s="1"/>
  <c r="AV368" i="1"/>
  <c r="BB368" i="1" s="1"/>
  <c r="AW368" i="1"/>
  <c r="AX368" i="1"/>
  <c r="BC368" i="1" s="1"/>
  <c r="AY368" i="1"/>
  <c r="AZ368" i="1"/>
  <c r="BI368" i="1" s="1"/>
  <c r="BA368" i="1"/>
  <c r="BE368" i="1"/>
  <c r="BF368" i="1"/>
  <c r="BH368" i="1"/>
  <c r="BG368" i="1" l="1"/>
  <c r="CJ368" i="1"/>
  <c r="CR368" i="1"/>
  <c r="CO368" i="1"/>
  <c r="CG368" i="1"/>
  <c r="CB368" i="1"/>
  <c r="BY368" i="1"/>
  <c r="BT368" i="1"/>
  <c r="C368" i="1" s="1"/>
  <c r="BQ368" i="1"/>
  <c r="M368" i="1"/>
  <c r="Y368" i="1"/>
  <c r="A368" i="1"/>
  <c r="B368" i="1"/>
  <c r="R368" i="1" l="1"/>
  <c r="W368" i="1"/>
  <c r="X368" i="1" s="1"/>
  <c r="O368" i="1"/>
  <c r="V368" i="1"/>
  <c r="U368" i="1" s="1"/>
  <c r="N368" i="1"/>
  <c r="S368" i="1" s="1"/>
  <c r="T368" i="1"/>
  <c r="AI367" i="1"/>
  <c r="AJ367" i="1"/>
  <c r="AK367" i="1"/>
  <c r="AS367" i="1" l="1"/>
  <c r="BF367" i="1" s="1"/>
  <c r="AT367" i="1"/>
  <c r="AV367" i="1"/>
  <c r="AW367" i="1"/>
  <c r="BB367" i="1" s="1"/>
  <c r="AX367" i="1"/>
  <c r="AY367" i="1"/>
  <c r="AZ367" i="1"/>
  <c r="BA367" i="1"/>
  <c r="BC367" i="1"/>
  <c r="BE367" i="1"/>
  <c r="BH367" i="1"/>
  <c r="BI367" i="1"/>
  <c r="CR367" i="1"/>
  <c r="CO367" i="1"/>
  <c r="CJ367" i="1"/>
  <c r="CG367" i="1"/>
  <c r="CB367" i="1"/>
  <c r="BY367" i="1"/>
  <c r="BT367" i="1"/>
  <c r="BQ367" i="1"/>
  <c r="M367" i="1"/>
  <c r="R367" i="1"/>
  <c r="Y367" i="1"/>
  <c r="A367" i="1"/>
  <c r="B367" i="1"/>
  <c r="C367" i="1"/>
  <c r="W367" i="1" s="1"/>
  <c r="X367" i="1" s="1"/>
  <c r="AI366" i="1"/>
  <c r="AJ366" i="1"/>
  <c r="AK366" i="1"/>
  <c r="BG367" i="1" l="1"/>
  <c r="AU367" i="1"/>
  <c r="N367" i="1"/>
  <c r="S367" i="1" s="1"/>
  <c r="V367" i="1"/>
  <c r="O367" i="1"/>
  <c r="T367" i="1"/>
  <c r="U367" i="1"/>
  <c r="AS366" i="1"/>
  <c r="AT366" i="1"/>
  <c r="AU366" i="1"/>
  <c r="AV366" i="1"/>
  <c r="BB366" i="1" s="1"/>
  <c r="AW366" i="1"/>
  <c r="AX366" i="1"/>
  <c r="BC366" i="1" s="1"/>
  <c r="AY366" i="1"/>
  <c r="AZ366" i="1"/>
  <c r="BI366" i="1" s="1"/>
  <c r="BA366" i="1"/>
  <c r="BE366" i="1"/>
  <c r="BF366" i="1"/>
  <c r="BH366" i="1"/>
  <c r="CR366" i="1"/>
  <c r="CO366" i="1"/>
  <c r="CJ366" i="1"/>
  <c r="CG366" i="1"/>
  <c r="CB366" i="1"/>
  <c r="BY366" i="1"/>
  <c r="BT366" i="1"/>
  <c r="BQ366" i="1"/>
  <c r="B366" i="1" s="1"/>
  <c r="M366" i="1"/>
  <c r="Y366" i="1"/>
  <c r="A366" i="1"/>
  <c r="C366" i="1"/>
  <c r="W366" i="1" s="1"/>
  <c r="X366" i="1" s="1"/>
  <c r="BG366" i="1" l="1"/>
  <c r="R366" i="1"/>
  <c r="N366" i="1"/>
  <c r="S366" i="1" s="1"/>
  <c r="O366" i="1"/>
  <c r="V366" i="1"/>
  <c r="U366" i="1" s="1"/>
  <c r="T366" i="1"/>
  <c r="AI365" i="1"/>
  <c r="AJ365" i="1"/>
  <c r="AK365" i="1"/>
  <c r="AS365" i="1" l="1"/>
  <c r="AT365" i="1"/>
  <c r="AU365" i="1"/>
  <c r="AV365" i="1"/>
  <c r="BB365" i="1" s="1"/>
  <c r="AW365" i="1"/>
  <c r="AX365" i="1"/>
  <c r="AY365" i="1"/>
  <c r="AZ365" i="1"/>
  <c r="BI365" i="1" s="1"/>
  <c r="BA365" i="1"/>
  <c r="BC365" i="1"/>
  <c r="BE365" i="1"/>
  <c r="BF365" i="1"/>
  <c r="BH365" i="1"/>
  <c r="CR365" i="1"/>
  <c r="CO365" i="1"/>
  <c r="CJ365" i="1"/>
  <c r="CG365" i="1"/>
  <c r="CB365" i="1"/>
  <c r="BY365" i="1"/>
  <c r="BT365" i="1"/>
  <c r="C365" i="1" s="1"/>
  <c r="BQ365" i="1"/>
  <c r="B365" i="1" s="1"/>
  <c r="M365" i="1"/>
  <c r="Y365" i="1"/>
  <c r="A365" i="1"/>
  <c r="AI364" i="1"/>
  <c r="AJ364" i="1"/>
  <c r="AK364" i="1"/>
  <c r="BG365" i="1" l="1"/>
  <c r="R365" i="1"/>
  <c r="W365" i="1"/>
  <c r="X365" i="1" s="1"/>
  <c r="N365" i="1"/>
  <c r="S365" i="1" s="1"/>
  <c r="V365" i="1"/>
  <c r="U365" i="1" s="1"/>
  <c r="O365" i="1"/>
  <c r="T365" i="1"/>
  <c r="AI363" i="1"/>
  <c r="AJ363" i="1"/>
  <c r="AK363" i="1"/>
  <c r="AS364" i="1"/>
  <c r="AT364" i="1"/>
  <c r="AU364" i="1"/>
  <c r="AV364" i="1"/>
  <c r="BG364" i="1" s="1"/>
  <c r="AW364" i="1"/>
  <c r="AX364" i="1"/>
  <c r="AY364" i="1"/>
  <c r="AZ364" i="1"/>
  <c r="BI364" i="1" s="1"/>
  <c r="BA364" i="1"/>
  <c r="BC364" i="1"/>
  <c r="BE364" i="1"/>
  <c r="BF364" i="1"/>
  <c r="BH364" i="1"/>
  <c r="CR364" i="1"/>
  <c r="CO364" i="1"/>
  <c r="CJ364" i="1"/>
  <c r="CG364" i="1"/>
  <c r="CB364" i="1"/>
  <c r="BY364" i="1"/>
  <c r="BT364" i="1"/>
  <c r="C364" i="1" s="1"/>
  <c r="BQ364" i="1"/>
  <c r="B364" i="1" s="1"/>
  <c r="M364" i="1"/>
  <c r="Y364" i="1"/>
  <c r="A364" i="1"/>
  <c r="BB364" i="1" l="1"/>
  <c r="R364" i="1"/>
  <c r="W364" i="1"/>
  <c r="X364" i="1" s="1"/>
  <c r="N364" i="1"/>
  <c r="S364" i="1" s="1"/>
  <c r="V364" i="1"/>
  <c r="U364" i="1" s="1"/>
  <c r="O364" i="1"/>
  <c r="AS363" i="1"/>
  <c r="AT363" i="1"/>
  <c r="AU363" i="1" s="1"/>
  <c r="AV363" i="1"/>
  <c r="BB363" i="1" s="1"/>
  <c r="AW363" i="1"/>
  <c r="AX363" i="1"/>
  <c r="BC363" i="1" s="1"/>
  <c r="AY363" i="1"/>
  <c r="AZ363" i="1"/>
  <c r="BI363" i="1" s="1"/>
  <c r="BA363" i="1"/>
  <c r="BE363" i="1"/>
  <c r="BF363" i="1"/>
  <c r="BH363" i="1"/>
  <c r="CR363" i="1"/>
  <c r="CO363" i="1"/>
  <c r="CJ363" i="1"/>
  <c r="CG363" i="1"/>
  <c r="CB363" i="1"/>
  <c r="BY363" i="1"/>
  <c r="BT363" i="1"/>
  <c r="BQ363" i="1"/>
  <c r="M363" i="1"/>
  <c r="V363" i="1"/>
  <c r="Y363" i="1"/>
  <c r="A363" i="1"/>
  <c r="B363" i="1"/>
  <c r="C363" i="1"/>
  <c r="W363" i="1" s="1"/>
  <c r="X363" i="1" s="1"/>
  <c r="AI362" i="1"/>
  <c r="AJ362" i="1"/>
  <c r="AK362" i="1"/>
  <c r="T364" i="1" l="1"/>
  <c r="BG363" i="1"/>
  <c r="R363" i="1"/>
  <c r="U363" i="1" s="1"/>
  <c r="O363" i="1"/>
  <c r="N363" i="1"/>
  <c r="S363" i="1" s="1"/>
  <c r="T363" i="1"/>
  <c r="AS362" i="1"/>
  <c r="AT362" i="1"/>
  <c r="AU362" i="1" s="1"/>
  <c r="AV362" i="1"/>
  <c r="BB362" i="1" s="1"/>
  <c r="AW362" i="1"/>
  <c r="AX362" i="1"/>
  <c r="AY362" i="1"/>
  <c r="AZ362" i="1"/>
  <c r="BI362" i="1" s="1"/>
  <c r="BA362" i="1"/>
  <c r="BC362" i="1"/>
  <c r="BE362" i="1"/>
  <c r="BF362" i="1"/>
  <c r="BH362" i="1"/>
  <c r="CR362" i="1"/>
  <c r="CO362" i="1"/>
  <c r="CJ362" i="1"/>
  <c r="CG362" i="1"/>
  <c r="CB362" i="1"/>
  <c r="BY362" i="1"/>
  <c r="BT362" i="1"/>
  <c r="BQ362" i="1"/>
  <c r="M362" i="1"/>
  <c r="Y362" i="1"/>
  <c r="BG362" i="1" l="1"/>
  <c r="B362" i="1" l="1"/>
  <c r="C362" i="1"/>
  <c r="A362" i="1"/>
  <c r="AI361" i="1"/>
  <c r="AJ361" i="1"/>
  <c r="AK361" i="1"/>
  <c r="R362" i="1" l="1"/>
  <c r="W362" i="1"/>
  <c r="X362" i="1" s="1"/>
  <c r="V362" i="1"/>
  <c r="N362" i="1"/>
  <c r="S362" i="1" s="1"/>
  <c r="O362" i="1"/>
  <c r="AS361" i="1"/>
  <c r="AT361" i="1"/>
  <c r="BE361" i="1" s="1"/>
  <c r="AV361" i="1"/>
  <c r="BG361" i="1" s="1"/>
  <c r="AW361" i="1"/>
  <c r="AX361" i="1"/>
  <c r="AY361" i="1"/>
  <c r="AZ361" i="1"/>
  <c r="BI361" i="1" s="1"/>
  <c r="BA361" i="1"/>
  <c r="BB361" i="1"/>
  <c r="BC361" i="1"/>
  <c r="BF361" i="1"/>
  <c r="BH361" i="1"/>
  <c r="CR361" i="1"/>
  <c r="CO361" i="1"/>
  <c r="CJ361" i="1"/>
  <c r="CG361" i="1"/>
  <c r="CB361" i="1"/>
  <c r="BY361" i="1"/>
  <c r="BT361" i="1"/>
  <c r="C361" i="1" s="1"/>
  <c r="BQ361" i="1"/>
  <c r="B361" i="1" s="1"/>
  <c r="M361" i="1"/>
  <c r="Y361" i="1"/>
  <c r="A361" i="1"/>
  <c r="AI360" i="1"/>
  <c r="AJ360" i="1"/>
  <c r="AK360" i="1"/>
  <c r="T362" i="1" l="1"/>
  <c r="U362" i="1"/>
  <c r="AU361" i="1"/>
  <c r="W361" i="1"/>
  <c r="X361" i="1" s="1"/>
  <c r="R361" i="1"/>
  <c r="N361" i="1"/>
  <c r="S361" i="1" s="1"/>
  <c r="O361" i="1"/>
  <c r="V361" i="1"/>
  <c r="AS360" i="1"/>
  <c r="AT360" i="1"/>
  <c r="AU360" i="1"/>
  <c r="AV360" i="1"/>
  <c r="BG360" i="1" s="1"/>
  <c r="AW360" i="1"/>
  <c r="AX360" i="1"/>
  <c r="AY360" i="1"/>
  <c r="AZ360" i="1"/>
  <c r="BI360" i="1" s="1"/>
  <c r="BA360" i="1"/>
  <c r="BB360" i="1"/>
  <c r="BC360" i="1"/>
  <c r="BE360" i="1"/>
  <c r="BF360" i="1"/>
  <c r="BH360" i="1"/>
  <c r="CR360" i="1"/>
  <c r="CO360" i="1"/>
  <c r="CJ360" i="1"/>
  <c r="CG360" i="1"/>
  <c r="CB360" i="1"/>
  <c r="BY360" i="1"/>
  <c r="BT360" i="1"/>
  <c r="BQ360" i="1"/>
  <c r="M360" i="1"/>
  <c r="R360" i="1"/>
  <c r="V360" i="1"/>
  <c r="Y360" i="1"/>
  <c r="B360" i="1"/>
  <c r="N360" i="1" s="1"/>
  <c r="S360" i="1" s="1"/>
  <c r="C360" i="1"/>
  <c r="W360" i="1" s="1"/>
  <c r="X360" i="1" s="1"/>
  <c r="A360" i="1"/>
  <c r="AI359" i="1"/>
  <c r="AJ359" i="1"/>
  <c r="AK359" i="1"/>
  <c r="U361" i="1" l="1"/>
  <c r="T361" i="1"/>
  <c r="U360" i="1"/>
  <c r="O360" i="1"/>
  <c r="T360" i="1"/>
  <c r="AS359" i="1"/>
  <c r="AT359" i="1"/>
  <c r="AU359" i="1"/>
  <c r="AV359" i="1"/>
  <c r="BB359" i="1" s="1"/>
  <c r="AW359" i="1"/>
  <c r="AX359" i="1"/>
  <c r="AY359" i="1"/>
  <c r="AZ359" i="1"/>
  <c r="BI359" i="1" s="1"/>
  <c r="BA359" i="1"/>
  <c r="BC359" i="1"/>
  <c r="BE359" i="1"/>
  <c r="BF359" i="1"/>
  <c r="BH359" i="1"/>
  <c r="CR359" i="1"/>
  <c r="CO359" i="1"/>
  <c r="CJ359" i="1"/>
  <c r="CG359" i="1"/>
  <c r="CB359" i="1"/>
  <c r="BY359" i="1"/>
  <c r="BT359" i="1"/>
  <c r="BQ359" i="1"/>
  <c r="M359" i="1"/>
  <c r="Y359" i="1"/>
  <c r="B359" i="1"/>
  <c r="C359" i="1"/>
  <c r="W359" i="1" s="1"/>
  <c r="X359" i="1" s="1"/>
  <c r="A359" i="1"/>
  <c r="AI358" i="1"/>
  <c r="AJ358" i="1"/>
  <c r="AK358" i="1"/>
  <c r="BG359" i="1" l="1"/>
  <c r="R359" i="1"/>
  <c r="N359" i="1"/>
  <c r="S359" i="1" s="1"/>
  <c r="V359" i="1"/>
  <c r="U359" i="1" s="1"/>
  <c r="T359" i="1"/>
  <c r="O359" i="1"/>
  <c r="AS358" i="1"/>
  <c r="AT358" i="1"/>
  <c r="AU358" i="1" s="1"/>
  <c r="AV358" i="1"/>
  <c r="BB358" i="1" s="1"/>
  <c r="AW358" i="1"/>
  <c r="AX358" i="1"/>
  <c r="AY358" i="1"/>
  <c r="AZ358" i="1"/>
  <c r="BI358" i="1" s="1"/>
  <c r="BA358" i="1"/>
  <c r="BC358" i="1"/>
  <c r="BE358" i="1"/>
  <c r="BF358" i="1"/>
  <c r="BH358" i="1"/>
  <c r="CR358" i="1"/>
  <c r="CO358" i="1"/>
  <c r="CJ358" i="1"/>
  <c r="CG358" i="1"/>
  <c r="CB358" i="1"/>
  <c r="BY358" i="1"/>
  <c r="BT358" i="1"/>
  <c r="C358" i="1" s="1"/>
  <c r="BQ358" i="1"/>
  <c r="B358" i="1" s="1"/>
  <c r="M358" i="1"/>
  <c r="Y358" i="1"/>
  <c r="A358" i="1"/>
  <c r="AI357" i="1"/>
  <c r="AJ357" i="1"/>
  <c r="AK357" i="1"/>
  <c r="BG358" i="1" l="1"/>
  <c r="R358" i="1"/>
  <c r="W358" i="1"/>
  <c r="X358" i="1" s="1"/>
  <c r="N358" i="1"/>
  <c r="S358" i="1" s="1"/>
  <c r="V358" i="1"/>
  <c r="U358" i="1" s="1"/>
  <c r="O358" i="1"/>
  <c r="T358" i="1"/>
  <c r="AS357" i="1" l="1"/>
  <c r="AT357" i="1"/>
  <c r="AU357" i="1" s="1"/>
  <c r="AV357" i="1"/>
  <c r="BB357" i="1" s="1"/>
  <c r="AW357" i="1"/>
  <c r="AX357" i="1"/>
  <c r="AY357" i="1"/>
  <c r="AZ357" i="1"/>
  <c r="BI357" i="1" s="1"/>
  <c r="BA357" i="1"/>
  <c r="BC357" i="1"/>
  <c r="BE357" i="1"/>
  <c r="BF357" i="1"/>
  <c r="BH357" i="1"/>
  <c r="CR357" i="1"/>
  <c r="CO357" i="1"/>
  <c r="CJ357" i="1"/>
  <c r="CG357" i="1"/>
  <c r="CB357" i="1"/>
  <c r="BY357" i="1"/>
  <c r="BT357" i="1"/>
  <c r="BQ357" i="1"/>
  <c r="M357" i="1"/>
  <c r="Y357" i="1"/>
  <c r="B357" i="1"/>
  <c r="V357" i="1" s="1"/>
  <c r="C357" i="1"/>
  <c r="R357" i="1" s="1"/>
  <c r="A357" i="1"/>
  <c r="AI356" i="1"/>
  <c r="AJ356" i="1"/>
  <c r="AK356" i="1"/>
  <c r="BG357" i="1" l="1"/>
  <c r="U357" i="1"/>
  <c r="W357" i="1"/>
  <c r="X357" i="1" s="1"/>
  <c r="O357" i="1"/>
  <c r="N357" i="1"/>
  <c r="S357" i="1" s="1"/>
  <c r="T357" i="1"/>
  <c r="AI355" i="1"/>
  <c r="AJ355" i="1"/>
  <c r="AK355" i="1"/>
  <c r="AS356" i="1"/>
  <c r="AT356" i="1"/>
  <c r="AU356" i="1" s="1"/>
  <c r="AV356" i="1"/>
  <c r="BB356" i="1" s="1"/>
  <c r="AW356" i="1"/>
  <c r="AX356" i="1"/>
  <c r="BC356" i="1" s="1"/>
  <c r="AY356" i="1"/>
  <c r="AZ356" i="1"/>
  <c r="BI356" i="1" s="1"/>
  <c r="BA356" i="1"/>
  <c r="BE356" i="1"/>
  <c r="BF356" i="1"/>
  <c r="BH356" i="1"/>
  <c r="CR356" i="1"/>
  <c r="CO356" i="1"/>
  <c r="CJ356" i="1"/>
  <c r="CG356" i="1"/>
  <c r="BT356" i="1"/>
  <c r="C356" i="1" s="1"/>
  <c r="CB356" i="1"/>
  <c r="BY356" i="1"/>
  <c r="BQ356" i="1"/>
  <c r="B356" i="1" s="1"/>
  <c r="M356" i="1"/>
  <c r="Y356" i="1"/>
  <c r="A356" i="1"/>
  <c r="BG356" i="1" l="1"/>
  <c r="R356" i="1"/>
  <c r="W356" i="1"/>
  <c r="X356" i="1" s="1"/>
  <c r="O356" i="1"/>
  <c r="V356" i="1"/>
  <c r="U356" i="1" s="1"/>
  <c r="N356" i="1"/>
  <c r="S356" i="1" s="1"/>
  <c r="T356" i="1"/>
  <c r="AS355" i="1"/>
  <c r="AT355" i="1"/>
  <c r="AU355" i="1"/>
  <c r="AV355" i="1"/>
  <c r="BB355" i="1" s="1"/>
  <c r="AW355" i="1"/>
  <c r="AX355" i="1"/>
  <c r="AY355" i="1"/>
  <c r="AZ355" i="1"/>
  <c r="BI355" i="1" s="1"/>
  <c r="BA355" i="1"/>
  <c r="BC355" i="1"/>
  <c r="BE355" i="1"/>
  <c r="BF355" i="1"/>
  <c r="BH355" i="1"/>
  <c r="CR355" i="1"/>
  <c r="CO355" i="1"/>
  <c r="CJ355" i="1"/>
  <c r="CG355" i="1"/>
  <c r="BT355" i="1"/>
  <c r="C355" i="1" s="1"/>
  <c r="CB355" i="1"/>
  <c r="BY355" i="1"/>
  <c r="BQ355" i="1"/>
  <c r="B355" i="1" s="1"/>
  <c r="M355" i="1"/>
  <c r="Y355" i="1"/>
  <c r="A355" i="1"/>
  <c r="BG355" i="1" l="1"/>
  <c r="R355" i="1"/>
  <c r="T355" i="1" s="1"/>
  <c r="W355" i="1"/>
  <c r="X355" i="1" s="1"/>
  <c r="N355" i="1"/>
  <c r="S355" i="1" s="1"/>
  <c r="O355" i="1"/>
  <c r="V355" i="1"/>
  <c r="U355" i="1" s="1"/>
  <c r="AI354" i="1"/>
  <c r="AJ354" i="1"/>
  <c r="AK354" i="1"/>
  <c r="AS354" i="1" l="1"/>
  <c r="AT354" i="1"/>
  <c r="AU354" i="1"/>
  <c r="AV354" i="1"/>
  <c r="BB354" i="1" s="1"/>
  <c r="AW354" i="1"/>
  <c r="AX354" i="1"/>
  <c r="AY354" i="1"/>
  <c r="AZ354" i="1"/>
  <c r="BI354" i="1" s="1"/>
  <c r="BA354" i="1"/>
  <c r="BC354" i="1"/>
  <c r="BE354" i="1"/>
  <c r="BF354" i="1"/>
  <c r="BG354" i="1"/>
  <c r="BH354" i="1"/>
  <c r="CR354" i="1"/>
  <c r="CO354" i="1"/>
  <c r="CJ354" i="1"/>
  <c r="CG354" i="1"/>
  <c r="BT354" i="1"/>
  <c r="CB354" i="1"/>
  <c r="BY354" i="1"/>
  <c r="BQ354" i="1"/>
  <c r="M354" i="1"/>
  <c r="W354" i="1"/>
  <c r="X354" i="1" s="1"/>
  <c r="Y354" i="1"/>
  <c r="B354" i="1"/>
  <c r="C354" i="1"/>
  <c r="R354" i="1" s="1"/>
  <c r="A354" i="1"/>
  <c r="O354" i="1" l="1"/>
  <c r="V354" i="1"/>
  <c r="U354" i="1" s="1"/>
  <c r="N354" i="1"/>
  <c r="S354" i="1" s="1"/>
  <c r="T354" i="1"/>
  <c r="Z352" i="1"/>
  <c r="Z353" i="1"/>
  <c r="AI353" i="1" s="1"/>
  <c r="Z351" i="1"/>
  <c r="AI351" i="1"/>
  <c r="AB352" i="1"/>
  <c r="AB353" i="1"/>
  <c r="AB351" i="1"/>
  <c r="AA352" i="1"/>
  <c r="AA353" i="1"/>
  <c r="AJ353" i="1" s="1"/>
  <c r="AA351" i="1"/>
  <c r="AK353" i="1"/>
  <c r="AS353" i="1" l="1"/>
  <c r="AT353" i="1"/>
  <c r="AU353" i="1"/>
  <c r="AV353" i="1"/>
  <c r="BG353" i="1" s="1"/>
  <c r="AW353" i="1"/>
  <c r="AX353" i="1"/>
  <c r="AY353" i="1"/>
  <c r="AZ353" i="1"/>
  <c r="BI353" i="1" s="1"/>
  <c r="BA353" i="1"/>
  <c r="BC353" i="1"/>
  <c r="BE353" i="1"/>
  <c r="BF353" i="1"/>
  <c r="BH353" i="1"/>
  <c r="CR353" i="1"/>
  <c r="CO353" i="1"/>
  <c r="CJ353" i="1"/>
  <c r="CG353" i="1"/>
  <c r="CB353" i="1"/>
  <c r="BY353" i="1"/>
  <c r="BT353" i="1"/>
  <c r="BQ353" i="1"/>
  <c r="AI352" i="1"/>
  <c r="AJ352" i="1"/>
  <c r="AK352" i="1"/>
  <c r="M353" i="1"/>
  <c r="Y353" i="1"/>
  <c r="B353" i="1"/>
  <c r="C353" i="1"/>
  <c r="R353" i="1" s="1"/>
  <c r="A353" i="1"/>
  <c r="BB353" i="1" l="1"/>
  <c r="W353" i="1"/>
  <c r="X353" i="1" s="1"/>
  <c r="N353" i="1"/>
  <c r="S353" i="1" s="1"/>
  <c r="V353" i="1"/>
  <c r="U353" i="1" s="1"/>
  <c r="O353" i="1"/>
  <c r="AS352" i="1"/>
  <c r="AT352" i="1"/>
  <c r="AU352" i="1" s="1"/>
  <c r="AV352" i="1"/>
  <c r="BB352" i="1" s="1"/>
  <c r="AW352" i="1"/>
  <c r="AX352" i="1"/>
  <c r="BC352" i="1" s="1"/>
  <c r="AY352" i="1"/>
  <c r="AZ352" i="1"/>
  <c r="BI352" i="1" s="1"/>
  <c r="BA352" i="1"/>
  <c r="BE352" i="1"/>
  <c r="BF352" i="1"/>
  <c r="BH352" i="1"/>
  <c r="CR352" i="1"/>
  <c r="CO352" i="1"/>
  <c r="CJ352" i="1"/>
  <c r="CG352" i="1"/>
  <c r="CB352" i="1"/>
  <c r="BY352" i="1"/>
  <c r="BT352" i="1"/>
  <c r="C352" i="1" s="1"/>
  <c r="BQ352" i="1"/>
  <c r="M352" i="1"/>
  <c r="Y352" i="1"/>
  <c r="B352" i="1"/>
  <c r="A352" i="1"/>
  <c r="AJ351" i="1"/>
  <c r="AK351" i="1"/>
  <c r="T353" i="1" l="1"/>
  <c r="BG352" i="1"/>
  <c r="W352" i="1"/>
  <c r="X352" i="1" s="1"/>
  <c r="O352" i="1"/>
  <c r="R352" i="1"/>
  <c r="N352" i="1"/>
  <c r="S352" i="1" s="1"/>
  <c r="V352" i="1"/>
  <c r="AI350" i="1"/>
  <c r="AJ350" i="1"/>
  <c r="AK350" i="1"/>
  <c r="AS351" i="1"/>
  <c r="AT351" i="1"/>
  <c r="BE351" i="1" s="1"/>
  <c r="AV351" i="1"/>
  <c r="AW351" i="1"/>
  <c r="AX351" i="1"/>
  <c r="AY351" i="1"/>
  <c r="BC351" i="1" s="1"/>
  <c r="AZ351" i="1"/>
  <c r="BA351" i="1"/>
  <c r="BB351" i="1"/>
  <c r="BF351" i="1"/>
  <c r="BG351" i="1"/>
  <c r="BI351" i="1"/>
  <c r="CR351" i="1"/>
  <c r="CO351" i="1"/>
  <c r="CJ351" i="1"/>
  <c r="CG351" i="1"/>
  <c r="CB351" i="1"/>
  <c r="BY351" i="1"/>
  <c r="BT351" i="1"/>
  <c r="BQ351" i="1"/>
  <c r="M351" i="1"/>
  <c r="Y351" i="1"/>
  <c r="B351" i="1"/>
  <c r="C351" i="1"/>
  <c r="W351" i="1" s="1"/>
  <c r="X351" i="1" s="1"/>
  <c r="A351" i="1"/>
  <c r="U352" i="1" l="1"/>
  <c r="T352" i="1"/>
  <c r="BH351" i="1"/>
  <c r="AU351" i="1"/>
  <c r="N351" i="1"/>
  <c r="S351" i="1" s="1"/>
  <c r="R351" i="1"/>
  <c r="T351" i="1" s="1"/>
  <c r="V351" i="1"/>
  <c r="U351" i="1" s="1"/>
  <c r="O351" i="1"/>
  <c r="AS350" i="1"/>
  <c r="AT350" i="1"/>
  <c r="AU350" i="1" s="1"/>
  <c r="AV350" i="1"/>
  <c r="BB350" i="1" s="1"/>
  <c r="AW350" i="1"/>
  <c r="AX350" i="1"/>
  <c r="AY350" i="1"/>
  <c r="AZ350" i="1"/>
  <c r="BI350" i="1" s="1"/>
  <c r="BA350" i="1"/>
  <c r="BC350" i="1"/>
  <c r="BE350" i="1"/>
  <c r="BF350" i="1"/>
  <c r="BH350" i="1"/>
  <c r="CR350" i="1"/>
  <c r="CO350" i="1"/>
  <c r="CJ350" i="1"/>
  <c r="CG350" i="1"/>
  <c r="CB350" i="1"/>
  <c r="BY350" i="1"/>
  <c r="BT350" i="1"/>
  <c r="BQ350" i="1"/>
  <c r="M350" i="1"/>
  <c r="R350" i="1"/>
  <c r="Y350" i="1"/>
  <c r="B350" i="1"/>
  <c r="N350" i="1" s="1"/>
  <c r="S350" i="1" s="1"/>
  <c r="C350" i="1"/>
  <c r="W350" i="1" s="1"/>
  <c r="X350" i="1" s="1"/>
  <c r="A350" i="1"/>
  <c r="BG350" i="1" l="1"/>
  <c r="O350" i="1"/>
  <c r="V350" i="1"/>
  <c r="U350" i="1" s="1"/>
  <c r="T350" i="1"/>
  <c r="AI349" i="1"/>
  <c r="AJ349" i="1"/>
  <c r="AK349" i="1"/>
  <c r="AS349" i="1" l="1"/>
  <c r="AT349" i="1"/>
  <c r="AU349" i="1"/>
  <c r="AV349" i="1"/>
  <c r="BB349" i="1" s="1"/>
  <c r="AW349" i="1"/>
  <c r="AX349" i="1"/>
  <c r="AY349" i="1"/>
  <c r="AZ349" i="1"/>
  <c r="BI349" i="1" s="1"/>
  <c r="BA349" i="1"/>
  <c r="BC349" i="1"/>
  <c r="BE349" i="1"/>
  <c r="BF349" i="1"/>
  <c r="BH349" i="1"/>
  <c r="CR349" i="1"/>
  <c r="CO349" i="1"/>
  <c r="CJ349" i="1"/>
  <c r="CG349" i="1"/>
  <c r="CB349" i="1"/>
  <c r="BY349" i="1"/>
  <c r="BT349" i="1"/>
  <c r="C349" i="1" s="1"/>
  <c r="BQ349" i="1"/>
  <c r="M349" i="1"/>
  <c r="Y349" i="1"/>
  <c r="B349" i="1"/>
  <c r="V349" i="1" s="1"/>
  <c r="A349" i="1"/>
  <c r="AI348" i="1"/>
  <c r="AJ348" i="1"/>
  <c r="AK348" i="1"/>
  <c r="BG349" i="1" l="1"/>
  <c r="W349" i="1"/>
  <c r="X349" i="1" s="1"/>
  <c r="R349" i="1"/>
  <c r="O349" i="1"/>
  <c r="N349" i="1"/>
  <c r="S349" i="1" s="1"/>
  <c r="T349" i="1"/>
  <c r="U349" i="1"/>
  <c r="AS348" i="1"/>
  <c r="AT348" i="1"/>
  <c r="AU348" i="1" s="1"/>
  <c r="AV348" i="1"/>
  <c r="BB348" i="1" s="1"/>
  <c r="AW348" i="1"/>
  <c r="AX348" i="1"/>
  <c r="AY348" i="1"/>
  <c r="AZ348" i="1"/>
  <c r="BI348" i="1" s="1"/>
  <c r="BA348" i="1"/>
  <c r="BC348" i="1"/>
  <c r="BE348" i="1"/>
  <c r="BF348" i="1"/>
  <c r="BH348" i="1"/>
  <c r="CR348" i="1"/>
  <c r="CO348" i="1"/>
  <c r="CJ348" i="1"/>
  <c r="CG348" i="1"/>
  <c r="CB348" i="1"/>
  <c r="BY348" i="1"/>
  <c r="BT348" i="1"/>
  <c r="BQ348" i="1"/>
  <c r="B348" i="1" s="1"/>
  <c r="M348" i="1"/>
  <c r="Y348" i="1"/>
  <c r="C348" i="1"/>
  <c r="W348" i="1" s="1"/>
  <c r="X348" i="1" s="1"/>
  <c r="A348" i="1"/>
  <c r="AI347" i="1"/>
  <c r="AJ347" i="1"/>
  <c r="AK347" i="1"/>
  <c r="BG348" i="1" l="1"/>
  <c r="R348" i="1"/>
  <c r="N348" i="1"/>
  <c r="S348" i="1" s="1"/>
  <c r="V348" i="1"/>
  <c r="U348" i="1" s="1"/>
  <c r="O348" i="1"/>
  <c r="T348" i="1"/>
  <c r="AS347" i="1"/>
  <c r="AT347" i="1"/>
  <c r="AU347" i="1" s="1"/>
  <c r="AV347" i="1"/>
  <c r="BB347" i="1" s="1"/>
  <c r="AW347" i="1"/>
  <c r="AX347" i="1"/>
  <c r="BC347" i="1" s="1"/>
  <c r="AY347" i="1"/>
  <c r="AZ347" i="1"/>
  <c r="BI347" i="1" s="1"/>
  <c r="BA347" i="1"/>
  <c r="BE347" i="1"/>
  <c r="BF347" i="1"/>
  <c r="BH347" i="1"/>
  <c r="CR347" i="1"/>
  <c r="CO347" i="1"/>
  <c r="CJ347" i="1"/>
  <c r="CG347" i="1"/>
  <c r="BY347" i="1"/>
  <c r="CB347" i="1"/>
  <c r="BT347" i="1"/>
  <c r="BQ347" i="1"/>
  <c r="M347" i="1"/>
  <c r="N347" i="1"/>
  <c r="S347" i="1" s="1"/>
  <c r="Y347" i="1"/>
  <c r="B347" i="1"/>
  <c r="O347" i="1" s="1"/>
  <c r="C347" i="1"/>
  <c r="R347" i="1" s="1"/>
  <c r="A347" i="1"/>
  <c r="AI346" i="1"/>
  <c r="AJ346" i="1"/>
  <c r="AK346" i="1"/>
  <c r="BG347" i="1" l="1"/>
  <c r="W347" i="1"/>
  <c r="X347" i="1" s="1"/>
  <c r="V347" i="1"/>
  <c r="U347" i="1" s="1"/>
  <c r="T347" i="1"/>
  <c r="AS346" i="1"/>
  <c r="AT346" i="1"/>
  <c r="AU346" i="1"/>
  <c r="AV346" i="1"/>
  <c r="BB346" i="1" s="1"/>
  <c r="AW346" i="1"/>
  <c r="AX346" i="1"/>
  <c r="AY346" i="1"/>
  <c r="AZ346" i="1"/>
  <c r="BI346" i="1" s="1"/>
  <c r="BA346" i="1"/>
  <c r="BC346" i="1"/>
  <c r="BE346" i="1"/>
  <c r="BF346" i="1"/>
  <c r="CR346" i="1"/>
  <c r="CO346" i="1"/>
  <c r="CJ346" i="1"/>
  <c r="CG346" i="1"/>
  <c r="CB346" i="1"/>
  <c r="BY346" i="1"/>
  <c r="BT346" i="1"/>
  <c r="BQ346" i="1"/>
  <c r="B346" i="1" s="1"/>
  <c r="M346" i="1"/>
  <c r="Y346" i="1"/>
  <c r="C346" i="1"/>
  <c r="W346" i="1" s="1"/>
  <c r="X346" i="1" s="1"/>
  <c r="A346" i="1"/>
  <c r="AI343" i="1"/>
  <c r="AJ343" i="1"/>
  <c r="AK343" i="1"/>
  <c r="AI344" i="1"/>
  <c r="AJ344" i="1"/>
  <c r="AK344" i="1"/>
  <c r="AI345" i="1"/>
  <c r="AJ345" i="1"/>
  <c r="AK345" i="1"/>
  <c r="BG346" i="1" l="1"/>
  <c r="R346" i="1"/>
  <c r="N346" i="1"/>
  <c r="S346" i="1" s="1"/>
  <c r="V346" i="1"/>
  <c r="U346" i="1" s="1"/>
  <c r="O346" i="1"/>
  <c r="T346" i="1"/>
  <c r="AS345" i="1"/>
  <c r="AT345" i="1"/>
  <c r="AU345" i="1"/>
  <c r="AV345" i="1"/>
  <c r="BB345" i="1" s="1"/>
  <c r="AW345" i="1"/>
  <c r="AX345" i="1"/>
  <c r="BH346" i="1" s="1"/>
  <c r="AY345" i="1"/>
  <c r="AZ345" i="1"/>
  <c r="BI345" i="1" s="1"/>
  <c r="BA345" i="1"/>
  <c r="BC345" i="1"/>
  <c r="BE345" i="1"/>
  <c r="BF345" i="1"/>
  <c r="BH345" i="1"/>
  <c r="CR345" i="1"/>
  <c r="CO345" i="1"/>
  <c r="CJ345" i="1"/>
  <c r="CG345" i="1"/>
  <c r="CB345" i="1"/>
  <c r="BY345" i="1"/>
  <c r="BT345" i="1"/>
  <c r="BQ345" i="1"/>
  <c r="B345" i="1" s="1"/>
  <c r="Y345" i="1"/>
  <c r="M345" i="1"/>
  <c r="C345" i="1"/>
  <c r="W345" i="1" s="1"/>
  <c r="X345" i="1" s="1"/>
  <c r="A345" i="1"/>
  <c r="BG345" i="1" l="1"/>
  <c r="R345" i="1"/>
  <c r="V345" i="1"/>
  <c r="U345" i="1" s="1"/>
  <c r="O345" i="1"/>
  <c r="N345" i="1"/>
  <c r="S345" i="1" s="1"/>
  <c r="B344" i="1"/>
  <c r="C344" i="1"/>
  <c r="T345" i="1" l="1"/>
  <c r="AS344" i="1"/>
  <c r="AT344" i="1"/>
  <c r="AU344" i="1" s="1"/>
  <c r="AV344" i="1"/>
  <c r="BB344" i="1" s="1"/>
  <c r="AW344" i="1"/>
  <c r="AX344" i="1"/>
  <c r="AY344" i="1"/>
  <c r="AZ344" i="1"/>
  <c r="BI344" i="1" s="1"/>
  <c r="BA344" i="1"/>
  <c r="BC344" i="1"/>
  <c r="BE344" i="1"/>
  <c r="BF344" i="1"/>
  <c r="BH344" i="1"/>
  <c r="BQ344" i="1"/>
  <c r="BT344" i="1"/>
  <c r="BY344" i="1"/>
  <c r="CB344" i="1"/>
  <c r="CG344" i="1"/>
  <c r="CJ344" i="1"/>
  <c r="CO344" i="1"/>
  <c r="CR344" i="1"/>
  <c r="M344" i="1"/>
  <c r="N344" i="1"/>
  <c r="O344" i="1"/>
  <c r="W344" i="1"/>
  <c r="X344" i="1" s="1"/>
  <c r="Y344" i="1"/>
  <c r="BG344" i="1" l="1"/>
  <c r="AS343" i="1"/>
  <c r="AT343" i="1"/>
  <c r="AU343" i="1"/>
  <c r="AV343" i="1"/>
  <c r="AW343" i="1"/>
  <c r="AX343" i="1"/>
  <c r="AY343" i="1"/>
  <c r="BC343" i="1" s="1"/>
  <c r="AZ343" i="1"/>
  <c r="BA343" i="1"/>
  <c r="BY343" i="1"/>
  <c r="CB343" i="1"/>
  <c r="CG343" i="1"/>
  <c r="CJ343" i="1"/>
  <c r="CO343" i="1"/>
  <c r="CR343" i="1"/>
  <c r="BT343" i="1"/>
  <c r="C343" i="1" s="1"/>
  <c r="BQ343" i="1"/>
  <c r="B343" i="1" s="1"/>
  <c r="V344" i="1" s="1"/>
  <c r="M343" i="1"/>
  <c r="Y343" i="1"/>
  <c r="AI342" i="1"/>
  <c r="AJ342" i="1"/>
  <c r="AK342" i="1"/>
  <c r="R344" i="1" l="1"/>
  <c r="T344" i="1" s="1"/>
  <c r="BB343" i="1"/>
  <c r="W343" i="1"/>
  <c r="X343" i="1" s="1"/>
  <c r="N343" i="1"/>
  <c r="O343" i="1"/>
  <c r="AS342" i="1"/>
  <c r="AT342" i="1"/>
  <c r="AU342" i="1" s="1"/>
  <c r="AV342" i="1"/>
  <c r="BB342" i="1" s="1"/>
  <c r="AW342" i="1"/>
  <c r="AX342" i="1"/>
  <c r="AY342" i="1"/>
  <c r="AZ342" i="1"/>
  <c r="BA342" i="1"/>
  <c r="CR342" i="1"/>
  <c r="CO342" i="1"/>
  <c r="CJ342" i="1"/>
  <c r="CG342" i="1"/>
  <c r="CB342" i="1"/>
  <c r="BY342" i="1"/>
  <c r="BT342" i="1"/>
  <c r="C342" i="1" s="1"/>
  <c r="BQ342" i="1"/>
  <c r="B342" i="1" s="1"/>
  <c r="V343" i="1" s="1"/>
  <c r="M342" i="1"/>
  <c r="Y342" i="1"/>
  <c r="AI341" i="1"/>
  <c r="AJ341" i="1"/>
  <c r="AK341" i="1"/>
  <c r="BC342" i="1" l="1"/>
  <c r="R343" i="1"/>
  <c r="T343" i="1" s="1"/>
  <c r="W342" i="1"/>
  <c r="X342" i="1" s="1"/>
  <c r="S343" i="1"/>
  <c r="S344" i="1"/>
  <c r="N342" i="1"/>
  <c r="O342" i="1"/>
  <c r="AS341" i="1"/>
  <c r="AU341" i="1" s="1"/>
  <c r="AT341" i="1"/>
  <c r="AV341" i="1"/>
  <c r="AW341" i="1"/>
  <c r="AX341" i="1"/>
  <c r="AY341" i="1"/>
  <c r="AZ341" i="1"/>
  <c r="BA341" i="1"/>
  <c r="M341" i="1"/>
  <c r="Y341" i="1"/>
  <c r="BY341" i="1"/>
  <c r="CB341" i="1"/>
  <c r="CG341" i="1"/>
  <c r="CJ341" i="1"/>
  <c r="BT341" i="1"/>
  <c r="C341" i="1" s="1"/>
  <c r="BQ341" i="1"/>
  <c r="B341" i="1" s="1"/>
  <c r="BW1" i="1"/>
  <c r="BX1" i="1"/>
  <c r="BS1" i="1"/>
  <c r="CA1" i="1" s="1"/>
  <c r="BR1" i="1"/>
  <c r="BZ1" i="1" s="1"/>
  <c r="CI1" i="1"/>
  <c r="CH1" i="1"/>
  <c r="CR341" i="1"/>
  <c r="CQ1" i="1"/>
  <c r="CP1" i="1"/>
  <c r="CO341" i="1"/>
  <c r="AI340" i="1"/>
  <c r="AJ340" i="1"/>
  <c r="AK340" i="1"/>
  <c r="BC341" i="1" l="1"/>
  <c r="N341" i="1"/>
  <c r="S342" i="1" s="1"/>
  <c r="V341" i="1"/>
  <c r="V342" i="1"/>
  <c r="R342" i="1"/>
  <c r="O341" i="1"/>
  <c r="W341" i="1"/>
  <c r="X341" i="1" s="1"/>
  <c r="R341" i="1"/>
  <c r="BB341" i="1"/>
  <c r="AS340" i="1"/>
  <c r="AT340" i="1"/>
  <c r="AV340" i="1"/>
  <c r="AW340" i="1"/>
  <c r="AX340" i="1"/>
  <c r="AY340" i="1"/>
  <c r="AZ340" i="1"/>
  <c r="BA340" i="1"/>
  <c r="M340" i="1"/>
  <c r="N340" i="1"/>
  <c r="O340" i="1"/>
  <c r="R340" i="1"/>
  <c r="V340" i="1"/>
  <c r="W340" i="1"/>
  <c r="X340" i="1" s="1"/>
  <c r="Y340" i="1"/>
  <c r="AI339" i="1"/>
  <c r="AJ339" i="1"/>
  <c r="AK339" i="1"/>
  <c r="T341" i="1" l="1"/>
  <c r="T342" i="1"/>
  <c r="BC340" i="1"/>
  <c r="BB340" i="1"/>
  <c r="AU340" i="1"/>
  <c r="T340" i="1"/>
  <c r="S341" i="1"/>
  <c r="AS339" i="1"/>
  <c r="AT339" i="1"/>
  <c r="AU339" i="1" s="1"/>
  <c r="AV339" i="1"/>
  <c r="AW339" i="1"/>
  <c r="AX339" i="1"/>
  <c r="AY339" i="1"/>
  <c r="AZ339" i="1"/>
  <c r="BA339" i="1"/>
  <c r="M339" i="1"/>
  <c r="N339" i="1"/>
  <c r="O339" i="1"/>
  <c r="R339" i="1"/>
  <c r="V339" i="1"/>
  <c r="W339" i="1"/>
  <c r="X339" i="1" s="1"/>
  <c r="Y339" i="1"/>
  <c r="BC339" i="1" l="1"/>
  <c r="T339" i="1"/>
  <c r="BB339" i="1"/>
  <c r="S340" i="1"/>
  <c r="AI338" i="1"/>
  <c r="AJ338" i="1"/>
  <c r="AK338" i="1"/>
  <c r="AS338" i="1" l="1"/>
  <c r="AT338" i="1"/>
  <c r="AU338" i="1"/>
  <c r="AV338" i="1"/>
  <c r="BB338" i="1" s="1"/>
  <c r="AW338" i="1"/>
  <c r="AX338" i="1"/>
  <c r="AY338" i="1"/>
  <c r="BC338" i="1" s="1"/>
  <c r="AZ338" i="1"/>
  <c r="BA338" i="1"/>
  <c r="M338" i="1"/>
  <c r="N338" i="1"/>
  <c r="S339" i="1" s="1"/>
  <c r="O338" i="1"/>
  <c r="R338" i="1"/>
  <c r="V338" i="1"/>
  <c r="W338" i="1"/>
  <c r="X338" i="1" s="1"/>
  <c r="Y338" i="1"/>
  <c r="AI337" i="1"/>
  <c r="AJ337" i="1"/>
  <c r="AK337" i="1"/>
  <c r="T338" i="1" l="1"/>
  <c r="U344" i="1"/>
  <c r="AS337" i="1"/>
  <c r="AU337" i="1" s="1"/>
  <c r="AT337" i="1"/>
  <c r="AV337" i="1"/>
  <c r="AW337" i="1"/>
  <c r="BG343" i="1" s="1"/>
  <c r="AX337" i="1"/>
  <c r="AY337" i="1"/>
  <c r="AZ337" i="1"/>
  <c r="BA337" i="1"/>
  <c r="BI343" i="1" s="1"/>
  <c r="M337" i="1"/>
  <c r="N337" i="1"/>
  <c r="O337" i="1"/>
  <c r="R337" i="1"/>
  <c r="V337" i="1"/>
  <c r="W337" i="1"/>
  <c r="X337" i="1" s="1"/>
  <c r="Y337" i="1"/>
  <c r="AI336" i="1"/>
  <c r="AJ336" i="1"/>
  <c r="AK336" i="1"/>
  <c r="BH343" i="1" l="1"/>
  <c r="BB337" i="1"/>
  <c r="T337" i="1"/>
  <c r="U343" i="1"/>
  <c r="BC337" i="1"/>
  <c r="BE343" i="1"/>
  <c r="S338" i="1"/>
  <c r="AS336" i="1"/>
  <c r="AT336" i="1"/>
  <c r="AV336" i="1"/>
  <c r="AW336" i="1"/>
  <c r="BG342" i="1" s="1"/>
  <c r="AX336" i="1"/>
  <c r="AY336" i="1"/>
  <c r="AZ336" i="1"/>
  <c r="BA336" i="1"/>
  <c r="BI342" i="1" s="1"/>
  <c r="M336" i="1"/>
  <c r="N336" i="1"/>
  <c r="O336" i="1"/>
  <c r="R336" i="1"/>
  <c r="V336" i="1"/>
  <c r="W336" i="1"/>
  <c r="X336" i="1" s="1"/>
  <c r="Y336" i="1"/>
  <c r="AI335" i="1"/>
  <c r="AJ335" i="1"/>
  <c r="AK335" i="1"/>
  <c r="BB336" i="1" l="1"/>
  <c r="AU336" i="1"/>
  <c r="BE342" i="1"/>
  <c r="S337" i="1"/>
  <c r="BC336" i="1"/>
  <c r="BH342" i="1"/>
  <c r="T336" i="1"/>
  <c r="U342" i="1"/>
  <c r="AI334" i="1"/>
  <c r="AJ334" i="1"/>
  <c r="AK334" i="1"/>
  <c r="AI333" i="1"/>
  <c r="AJ333" i="1"/>
  <c r="AK333" i="1"/>
  <c r="AS335" i="1"/>
  <c r="AT335" i="1"/>
  <c r="AV335" i="1"/>
  <c r="AW335" i="1"/>
  <c r="BG341" i="1" s="1"/>
  <c r="AX335" i="1"/>
  <c r="AY335" i="1"/>
  <c r="AZ335" i="1"/>
  <c r="BA335" i="1"/>
  <c r="BI341" i="1" s="1"/>
  <c r="M335" i="1"/>
  <c r="N335" i="1"/>
  <c r="O335" i="1"/>
  <c r="R335" i="1"/>
  <c r="V335" i="1"/>
  <c r="W335" i="1"/>
  <c r="X335" i="1"/>
  <c r="Y335" i="1"/>
  <c r="BH341" i="1" l="1"/>
  <c r="T335" i="1"/>
  <c r="U341" i="1"/>
  <c r="AU335" i="1"/>
  <c r="BE341" i="1"/>
  <c r="BB335" i="1"/>
  <c r="BC335" i="1"/>
  <c r="S336" i="1"/>
  <c r="AS334" i="1"/>
  <c r="AT334" i="1"/>
  <c r="AV334" i="1"/>
  <c r="AW334" i="1"/>
  <c r="AX334" i="1"/>
  <c r="AY334" i="1"/>
  <c r="AZ334" i="1"/>
  <c r="BA334" i="1"/>
  <c r="M334" i="1"/>
  <c r="N334" i="1"/>
  <c r="O334" i="1"/>
  <c r="R334" i="1"/>
  <c r="V334" i="1"/>
  <c r="W334" i="1"/>
  <c r="X334" i="1" s="1"/>
  <c r="Y334" i="1"/>
  <c r="T334" i="1" l="1"/>
  <c r="U340" i="1"/>
  <c r="BH340" i="1"/>
  <c r="BC334" i="1"/>
  <c r="AU334" i="1"/>
  <c r="BE340" i="1"/>
  <c r="BI340" i="1"/>
  <c r="BB334" i="1"/>
  <c r="BG340" i="1"/>
  <c r="S335" i="1"/>
  <c r="AS333" i="1"/>
  <c r="AT333" i="1"/>
  <c r="AV333" i="1"/>
  <c r="AW333" i="1"/>
  <c r="BG339" i="1" s="1"/>
  <c r="AX333" i="1"/>
  <c r="AY333" i="1"/>
  <c r="AZ333" i="1"/>
  <c r="BA333" i="1"/>
  <c r="BI339" i="1" s="1"/>
  <c r="M333" i="1"/>
  <c r="N333" i="1"/>
  <c r="S334" i="1" s="1"/>
  <c r="O333" i="1"/>
  <c r="R333" i="1"/>
  <c r="V333" i="1"/>
  <c r="W333" i="1"/>
  <c r="X333" i="1" s="1"/>
  <c r="Y333" i="1"/>
  <c r="BC333" i="1" l="1"/>
  <c r="BB333" i="1"/>
  <c r="T333" i="1"/>
  <c r="U339" i="1"/>
  <c r="BH339" i="1"/>
  <c r="AU333" i="1"/>
  <c r="BE339" i="1"/>
  <c r="AI332" i="1"/>
  <c r="AJ332" i="1"/>
  <c r="AK332" i="1"/>
  <c r="AS332" i="1" l="1"/>
  <c r="AT332" i="1"/>
  <c r="AV332" i="1"/>
  <c r="AW332" i="1"/>
  <c r="BG338" i="1" s="1"/>
  <c r="AX332" i="1"/>
  <c r="AY332" i="1"/>
  <c r="BH338" i="1" s="1"/>
  <c r="AZ332" i="1"/>
  <c r="BA332" i="1"/>
  <c r="BI338" i="1" s="1"/>
  <c r="M332" i="1"/>
  <c r="N332" i="1"/>
  <c r="S333" i="1" s="1"/>
  <c r="O332" i="1"/>
  <c r="R332" i="1"/>
  <c r="V332" i="1"/>
  <c r="W332" i="1"/>
  <c r="X332" i="1" s="1"/>
  <c r="Y332" i="1"/>
  <c r="AU332" i="1" l="1"/>
  <c r="BE338" i="1"/>
  <c r="T332" i="1"/>
  <c r="U338" i="1"/>
  <c r="BB332" i="1"/>
  <c r="BC332" i="1"/>
  <c r="AI331" i="1"/>
  <c r="AJ331" i="1"/>
  <c r="AK331" i="1"/>
  <c r="AS331" i="1" l="1"/>
  <c r="AT331" i="1"/>
  <c r="AU331" i="1"/>
  <c r="AV331" i="1"/>
  <c r="BB331" i="1" s="1"/>
  <c r="AW331" i="1"/>
  <c r="AX331" i="1"/>
  <c r="AY331" i="1"/>
  <c r="AZ331" i="1"/>
  <c r="BA331" i="1"/>
  <c r="M331" i="1"/>
  <c r="N331" i="1"/>
  <c r="S332" i="1" s="1"/>
  <c r="O331" i="1"/>
  <c r="R331" i="1"/>
  <c r="V331" i="1"/>
  <c r="W331" i="1"/>
  <c r="X331" i="1" s="1"/>
  <c r="Y331" i="1"/>
  <c r="BC331" i="1" l="1"/>
  <c r="BH337" i="1"/>
  <c r="BE337" i="1"/>
  <c r="T331" i="1"/>
  <c r="U337" i="1"/>
  <c r="BI337" i="1"/>
  <c r="BG337" i="1"/>
  <c r="AI330" i="1"/>
  <c r="AJ330" i="1"/>
  <c r="AK330" i="1"/>
  <c r="AS330" i="1" l="1"/>
  <c r="AT330" i="1"/>
  <c r="AU330" i="1"/>
  <c r="AV330" i="1"/>
  <c r="AW330" i="1"/>
  <c r="AX330" i="1"/>
  <c r="AY330" i="1"/>
  <c r="BH336" i="1" s="1"/>
  <c r="AZ330" i="1"/>
  <c r="BA330" i="1"/>
  <c r="M330" i="1"/>
  <c r="N330" i="1"/>
  <c r="S331" i="1" s="1"/>
  <c r="O330" i="1"/>
  <c r="R330" i="1"/>
  <c r="V330" i="1"/>
  <c r="W330" i="1"/>
  <c r="X330" i="1" s="1"/>
  <c r="Y330" i="1"/>
  <c r="T330" i="1" l="1"/>
  <c r="U336" i="1"/>
  <c r="BC330" i="1"/>
  <c r="BF343" i="1"/>
  <c r="BE336" i="1"/>
  <c r="BI336" i="1"/>
  <c r="BG336" i="1"/>
  <c r="BB330" i="1"/>
  <c r="AI329" i="1"/>
  <c r="AJ329" i="1"/>
  <c r="AK329" i="1"/>
  <c r="AS329" i="1" l="1"/>
  <c r="AT329" i="1"/>
  <c r="AU329" i="1"/>
  <c r="AV329" i="1"/>
  <c r="AW329" i="1"/>
  <c r="AX329" i="1"/>
  <c r="AY329" i="1"/>
  <c r="AZ329" i="1"/>
  <c r="BA329" i="1"/>
  <c r="M329" i="1"/>
  <c r="N329" i="1"/>
  <c r="S330" i="1" s="1"/>
  <c r="O329" i="1"/>
  <c r="R329" i="1"/>
  <c r="V329" i="1"/>
  <c r="W329" i="1"/>
  <c r="X329" i="1" s="1"/>
  <c r="Y329" i="1"/>
  <c r="AI328" i="1"/>
  <c r="AJ328" i="1"/>
  <c r="AK328" i="1"/>
  <c r="BC329" i="1" l="1"/>
  <c r="BH335" i="1"/>
  <c r="BF342" i="1"/>
  <c r="BE335" i="1"/>
  <c r="T329" i="1"/>
  <c r="U335" i="1"/>
  <c r="BI335" i="1"/>
  <c r="BG335" i="1"/>
  <c r="BB329" i="1"/>
  <c r="AS328" i="1"/>
  <c r="AT328" i="1"/>
  <c r="AU328" i="1"/>
  <c r="AV328" i="1"/>
  <c r="AW328" i="1"/>
  <c r="BG334" i="1" s="1"/>
  <c r="AX328" i="1"/>
  <c r="AY328" i="1"/>
  <c r="AZ328" i="1"/>
  <c r="BA328" i="1"/>
  <c r="BI334" i="1" s="1"/>
  <c r="M328" i="1"/>
  <c r="N328" i="1"/>
  <c r="O328" i="1"/>
  <c r="R328" i="1"/>
  <c r="V328" i="1"/>
  <c r="W328" i="1"/>
  <c r="X328" i="1" s="1"/>
  <c r="Y328" i="1"/>
  <c r="AI327" i="1"/>
  <c r="AJ327" i="1"/>
  <c r="AK327" i="1"/>
  <c r="BF341" i="1" l="1"/>
  <c r="BE334" i="1"/>
  <c r="U334" i="1"/>
  <c r="BC328" i="1"/>
  <c r="BH334" i="1"/>
  <c r="BB328" i="1"/>
  <c r="S329" i="1"/>
  <c r="T328" i="1"/>
  <c r="AS327" i="1"/>
  <c r="AT327" i="1"/>
  <c r="AV327" i="1"/>
  <c r="AW327" i="1"/>
  <c r="AX327" i="1"/>
  <c r="AY327" i="1"/>
  <c r="AZ327" i="1"/>
  <c r="BA327" i="1"/>
  <c r="M327" i="1"/>
  <c r="N327" i="1"/>
  <c r="S328" i="1" s="1"/>
  <c r="O327" i="1"/>
  <c r="R327" i="1"/>
  <c r="V327" i="1"/>
  <c r="W327" i="1"/>
  <c r="X327" i="1" s="1"/>
  <c r="Y327" i="1"/>
  <c r="AI326" i="1"/>
  <c r="AJ326" i="1"/>
  <c r="AK326" i="1"/>
  <c r="AU327" i="1" l="1"/>
  <c r="BF340" i="1"/>
  <c r="BE333" i="1"/>
  <c r="T327" i="1"/>
  <c r="U333" i="1"/>
  <c r="BC327" i="1"/>
  <c r="BH333" i="1"/>
  <c r="BI333" i="1"/>
  <c r="BG333" i="1"/>
  <c r="BB327" i="1"/>
  <c r="AS326" i="1"/>
  <c r="AT326" i="1"/>
  <c r="AV326" i="1"/>
  <c r="AW326" i="1"/>
  <c r="AX326" i="1"/>
  <c r="AY326" i="1"/>
  <c r="AZ326" i="1"/>
  <c r="BA326" i="1"/>
  <c r="BI332" i="1" s="1"/>
  <c r="M326" i="1"/>
  <c r="N326" i="1"/>
  <c r="S327" i="1" s="1"/>
  <c r="O326" i="1"/>
  <c r="R326" i="1"/>
  <c r="V326" i="1"/>
  <c r="W326" i="1"/>
  <c r="X326" i="1" s="1"/>
  <c r="Y326" i="1"/>
  <c r="BH332" i="1" l="1"/>
  <c r="BF339" i="1"/>
  <c r="BE332" i="1"/>
  <c r="BC326" i="1"/>
  <c r="U332" i="1"/>
  <c r="AU326" i="1"/>
  <c r="BB326" i="1"/>
  <c r="BG332" i="1"/>
  <c r="T326" i="1"/>
  <c r="AI325" i="1"/>
  <c r="AJ325" i="1"/>
  <c r="AK325" i="1"/>
  <c r="AS325" i="1" l="1"/>
  <c r="AT325" i="1"/>
  <c r="AV325" i="1"/>
  <c r="AW325" i="1"/>
  <c r="AX325" i="1"/>
  <c r="AY325" i="1"/>
  <c r="AZ325" i="1"/>
  <c r="BA325" i="1"/>
  <c r="M325" i="1"/>
  <c r="N325" i="1"/>
  <c r="S326" i="1" s="1"/>
  <c r="O325" i="1"/>
  <c r="R325" i="1"/>
  <c r="V325" i="1"/>
  <c r="W325" i="1"/>
  <c r="X325" i="1" s="1"/>
  <c r="Y325" i="1"/>
  <c r="AS324" i="1"/>
  <c r="AI324" i="1"/>
  <c r="AJ324" i="1"/>
  <c r="AK324" i="1"/>
  <c r="BB325" i="1" l="1"/>
  <c r="AU325" i="1"/>
  <c r="BF338" i="1"/>
  <c r="BC325" i="1"/>
  <c r="T325" i="1"/>
  <c r="U331" i="1"/>
  <c r="BH331" i="1"/>
  <c r="BE331" i="1"/>
  <c r="BI331" i="1"/>
  <c r="BG331" i="1"/>
  <c r="AT324" i="1"/>
  <c r="AU324" i="1"/>
  <c r="AV324" i="1"/>
  <c r="AW324" i="1"/>
  <c r="AX324" i="1"/>
  <c r="AY324" i="1"/>
  <c r="BH330" i="1" s="1"/>
  <c r="AZ324" i="1"/>
  <c r="BA324" i="1"/>
  <c r="M324" i="1"/>
  <c r="N324" i="1"/>
  <c r="O324" i="1"/>
  <c r="R324" i="1"/>
  <c r="V324" i="1"/>
  <c r="W324" i="1"/>
  <c r="X324" i="1" s="1"/>
  <c r="Y324" i="1"/>
  <c r="AI323" i="1"/>
  <c r="AJ323" i="1"/>
  <c r="AK323" i="1"/>
  <c r="BE330" i="1" l="1"/>
  <c r="BF337" i="1"/>
  <c r="BB324" i="1"/>
  <c r="BI330" i="1"/>
  <c r="BG330" i="1"/>
  <c r="S325" i="1"/>
  <c r="T324" i="1"/>
  <c r="U330" i="1"/>
  <c r="BC324" i="1"/>
  <c r="AS323" i="1"/>
  <c r="AT323" i="1"/>
  <c r="BF336" i="1" s="1"/>
  <c r="AV323" i="1"/>
  <c r="AW323" i="1"/>
  <c r="BG329" i="1" s="1"/>
  <c r="AX323" i="1"/>
  <c r="AY323" i="1"/>
  <c r="BH329" i="1" s="1"/>
  <c r="AZ323" i="1"/>
  <c r="BA323" i="1"/>
  <c r="BI329" i="1" s="1"/>
  <c r="M323" i="1"/>
  <c r="N323" i="1"/>
  <c r="O323" i="1"/>
  <c r="R323" i="1"/>
  <c r="V323" i="1"/>
  <c r="W323" i="1"/>
  <c r="X323" i="1" s="1"/>
  <c r="Y323" i="1"/>
  <c r="AI321" i="1"/>
  <c r="AJ321" i="1"/>
  <c r="AK321" i="1"/>
  <c r="AI322" i="1"/>
  <c r="AJ322" i="1"/>
  <c r="AK322" i="1"/>
  <c r="AU323" i="1" l="1"/>
  <c r="BE329" i="1"/>
  <c r="BB323" i="1"/>
  <c r="BC323" i="1"/>
  <c r="T323" i="1"/>
  <c r="U329" i="1"/>
  <c r="S324" i="1"/>
  <c r="AS322" i="1"/>
  <c r="AT322" i="1"/>
  <c r="BF335" i="1" s="1"/>
  <c r="AV322" i="1"/>
  <c r="AW322" i="1"/>
  <c r="AX322" i="1"/>
  <c r="AY322" i="1"/>
  <c r="BH328" i="1" s="1"/>
  <c r="AZ322" i="1"/>
  <c r="BA322" i="1"/>
  <c r="M322" i="1"/>
  <c r="N322" i="1"/>
  <c r="S323" i="1" s="1"/>
  <c r="O322" i="1"/>
  <c r="R322" i="1"/>
  <c r="V322" i="1"/>
  <c r="W322" i="1"/>
  <c r="X322" i="1" s="1"/>
  <c r="Y322" i="1"/>
  <c r="AU322" i="1" l="1"/>
  <c r="BE328" i="1"/>
  <c r="BC322" i="1"/>
  <c r="T322" i="1"/>
  <c r="U328" i="1"/>
  <c r="BI328" i="1"/>
  <c r="BB322" i="1"/>
  <c r="BG328" i="1"/>
  <c r="AS321" i="1"/>
  <c r="AT321" i="1"/>
  <c r="AV321" i="1"/>
  <c r="AW321" i="1"/>
  <c r="BG327" i="1" s="1"/>
  <c r="AX321" i="1"/>
  <c r="AY321" i="1"/>
  <c r="AZ321" i="1"/>
  <c r="BA321" i="1"/>
  <c r="BI327" i="1" s="1"/>
  <c r="M321" i="1"/>
  <c r="N321" i="1"/>
  <c r="S322" i="1" s="1"/>
  <c r="O321" i="1"/>
  <c r="R321" i="1"/>
  <c r="V321" i="1"/>
  <c r="W321" i="1"/>
  <c r="X321" i="1" s="1"/>
  <c r="Y321" i="1"/>
  <c r="AU321" i="1" l="1"/>
  <c r="BF334" i="1"/>
  <c r="BC321" i="1"/>
  <c r="BH327" i="1"/>
  <c r="T321" i="1"/>
  <c r="U327" i="1"/>
  <c r="BB321" i="1"/>
  <c r="BE327" i="1"/>
  <c r="AI320" i="1"/>
  <c r="AJ320" i="1"/>
  <c r="AK320" i="1"/>
  <c r="AS320" i="1" l="1"/>
  <c r="AT320" i="1"/>
  <c r="BF333" i="1" s="1"/>
  <c r="AV320" i="1"/>
  <c r="AW320" i="1"/>
  <c r="BG326" i="1" s="1"/>
  <c r="AX320" i="1"/>
  <c r="AY320" i="1"/>
  <c r="BH326" i="1" s="1"/>
  <c r="AZ320" i="1"/>
  <c r="BA320" i="1"/>
  <c r="BI326" i="1" s="1"/>
  <c r="M320" i="1"/>
  <c r="N320" i="1"/>
  <c r="S321" i="1" s="1"/>
  <c r="O320" i="1"/>
  <c r="R320" i="1"/>
  <c r="V320" i="1"/>
  <c r="W320" i="1"/>
  <c r="X320" i="1" s="1"/>
  <c r="Y320" i="1"/>
  <c r="AI319" i="1"/>
  <c r="AJ319" i="1"/>
  <c r="AK319" i="1"/>
  <c r="T320" i="1" l="1"/>
  <c r="U326" i="1"/>
  <c r="BE326" i="1"/>
  <c r="BB320" i="1"/>
  <c r="BC320" i="1"/>
  <c r="AU320" i="1"/>
  <c r="AS319" i="1"/>
  <c r="AT319" i="1"/>
  <c r="AV319" i="1"/>
  <c r="AW319" i="1"/>
  <c r="BG325" i="1" s="1"/>
  <c r="AX319" i="1"/>
  <c r="AY319" i="1"/>
  <c r="BC319" i="1" s="1"/>
  <c r="AZ319" i="1"/>
  <c r="BA319" i="1"/>
  <c r="BI325" i="1" s="1"/>
  <c r="M319" i="1"/>
  <c r="N319" i="1"/>
  <c r="O319" i="1"/>
  <c r="R319" i="1"/>
  <c r="V319" i="1"/>
  <c r="W319" i="1"/>
  <c r="X319" i="1" s="1"/>
  <c r="Y319" i="1"/>
  <c r="BE325" i="1" l="1"/>
  <c r="BF332" i="1"/>
  <c r="BB319" i="1"/>
  <c r="T319" i="1"/>
  <c r="U325" i="1"/>
  <c r="BH325" i="1"/>
  <c r="AU319" i="1"/>
  <c r="S320" i="1"/>
  <c r="AI318" i="1"/>
  <c r="AJ318" i="1"/>
  <c r="AK318" i="1"/>
  <c r="AS318" i="1" l="1"/>
  <c r="AT318" i="1"/>
  <c r="AV318" i="1"/>
  <c r="AW318" i="1"/>
  <c r="AX318" i="1"/>
  <c r="AY318" i="1"/>
  <c r="BH324" i="1" s="1"/>
  <c r="AZ318" i="1"/>
  <c r="BA318" i="1"/>
  <c r="M318" i="1"/>
  <c r="N318" i="1"/>
  <c r="S319" i="1" s="1"/>
  <c r="O318" i="1"/>
  <c r="R318" i="1"/>
  <c r="V318" i="1"/>
  <c r="W318" i="1"/>
  <c r="X318" i="1"/>
  <c r="Y318" i="1"/>
  <c r="AU318" i="1" l="1"/>
  <c r="BB318" i="1"/>
  <c r="BC318" i="1"/>
  <c r="BF331" i="1"/>
  <c r="BE324" i="1"/>
  <c r="T318" i="1"/>
  <c r="U324" i="1"/>
  <c r="BI324" i="1"/>
  <c r="BG324" i="1"/>
  <c r="AI317" i="1"/>
  <c r="AJ317" i="1"/>
  <c r="AK317" i="1"/>
  <c r="AS317" i="1" l="1"/>
  <c r="AU317" i="1" s="1"/>
  <c r="AT317" i="1"/>
  <c r="AV317" i="1"/>
  <c r="AW317" i="1"/>
  <c r="AX317" i="1"/>
  <c r="AY317" i="1"/>
  <c r="BH323" i="1" s="1"/>
  <c r="AZ317" i="1"/>
  <c r="BA317" i="1"/>
  <c r="M317" i="1"/>
  <c r="N317" i="1"/>
  <c r="S318" i="1" s="1"/>
  <c r="O317" i="1"/>
  <c r="R317" i="1"/>
  <c r="V317" i="1"/>
  <c r="W317" i="1"/>
  <c r="X317" i="1" s="1"/>
  <c r="Y317" i="1"/>
  <c r="U323" i="1" l="1"/>
  <c r="BC317" i="1"/>
  <c r="BF330" i="1"/>
  <c r="BE323" i="1"/>
  <c r="BI323" i="1"/>
  <c r="BG323" i="1"/>
  <c r="BB317" i="1"/>
  <c r="T317" i="1"/>
  <c r="AI316" i="1" l="1"/>
  <c r="AJ316" i="1"/>
  <c r="AK316" i="1"/>
  <c r="AS316" i="1" l="1"/>
  <c r="AT316" i="1"/>
  <c r="AV316" i="1"/>
  <c r="AW316" i="1"/>
  <c r="AX316" i="1"/>
  <c r="AY316" i="1"/>
  <c r="BH322" i="1" s="1"/>
  <c r="AZ316" i="1"/>
  <c r="BA316" i="1"/>
  <c r="BI322" i="1" s="1"/>
  <c r="M316" i="1"/>
  <c r="N316" i="1"/>
  <c r="O316" i="1"/>
  <c r="R316" i="1"/>
  <c r="V316" i="1"/>
  <c r="W316" i="1"/>
  <c r="X316" i="1"/>
  <c r="Y316" i="1"/>
  <c r="AI315" i="1"/>
  <c r="AJ315" i="1"/>
  <c r="AK315" i="1"/>
  <c r="BB316" i="1" l="1"/>
  <c r="BG322" i="1"/>
  <c r="AU316" i="1"/>
  <c r="BF329" i="1"/>
  <c r="BE322" i="1"/>
  <c r="T316" i="1"/>
  <c r="U322" i="1"/>
  <c r="S317" i="1"/>
  <c r="BC316" i="1"/>
  <c r="AS315" i="1"/>
  <c r="AT315" i="1"/>
  <c r="AV315" i="1"/>
  <c r="BB315" i="1" s="1"/>
  <c r="AW315" i="1"/>
  <c r="AX315" i="1"/>
  <c r="AY315" i="1"/>
  <c r="BH321" i="1" s="1"/>
  <c r="AZ315" i="1"/>
  <c r="BA315" i="1"/>
  <c r="M315" i="1"/>
  <c r="N315" i="1"/>
  <c r="S316" i="1" s="1"/>
  <c r="O315" i="1"/>
  <c r="R315" i="1"/>
  <c r="V315" i="1"/>
  <c r="W315" i="1"/>
  <c r="X315" i="1" s="1"/>
  <c r="Y315" i="1"/>
  <c r="AI314" i="1"/>
  <c r="AJ314" i="1"/>
  <c r="AK314" i="1"/>
  <c r="BC315" i="1" l="1"/>
  <c r="BF328" i="1"/>
  <c r="BE321" i="1"/>
  <c r="T315" i="1"/>
  <c r="U321" i="1"/>
  <c r="BI321" i="1"/>
  <c r="BG321" i="1"/>
  <c r="AU315" i="1"/>
  <c r="AS314" i="1"/>
  <c r="AT314" i="1"/>
  <c r="AU314" i="1"/>
  <c r="AV314" i="1"/>
  <c r="AW314" i="1"/>
  <c r="AX314" i="1"/>
  <c r="AY314" i="1"/>
  <c r="BH320" i="1" s="1"/>
  <c r="AZ314" i="1"/>
  <c r="BA314" i="1"/>
  <c r="M314" i="1"/>
  <c r="N314" i="1"/>
  <c r="S315" i="1" s="1"/>
  <c r="O314" i="1"/>
  <c r="R314" i="1"/>
  <c r="V314" i="1"/>
  <c r="W314" i="1"/>
  <c r="X314" i="1" s="1"/>
  <c r="Y314" i="1"/>
  <c r="BB314" i="1" l="1"/>
  <c r="T314" i="1"/>
  <c r="U320" i="1"/>
  <c r="BC314" i="1"/>
  <c r="BF327" i="1"/>
  <c r="BE320" i="1"/>
  <c r="BI320" i="1"/>
  <c r="BG320" i="1"/>
  <c r="AI313" i="1"/>
  <c r="AJ313" i="1"/>
  <c r="AK313" i="1"/>
  <c r="AS313" i="1" l="1"/>
  <c r="AT313" i="1"/>
  <c r="AU313" i="1"/>
  <c r="AV313" i="1"/>
  <c r="BB313" i="1" s="1"/>
  <c r="AW313" i="1"/>
  <c r="AX313" i="1"/>
  <c r="AY313" i="1"/>
  <c r="AZ313" i="1"/>
  <c r="BA313" i="1"/>
  <c r="M313" i="1"/>
  <c r="N313" i="1"/>
  <c r="O313" i="1"/>
  <c r="R313" i="1"/>
  <c r="V313" i="1"/>
  <c r="W313" i="1"/>
  <c r="X313" i="1" s="1"/>
  <c r="Y313" i="1"/>
  <c r="BC313" i="1" l="1"/>
  <c r="BH319" i="1"/>
  <c r="BF326" i="1"/>
  <c r="BE319" i="1"/>
  <c r="U319" i="1"/>
  <c r="S314" i="1"/>
  <c r="BI319" i="1"/>
  <c r="BG319" i="1"/>
  <c r="T313" i="1"/>
  <c r="AI312" i="1"/>
  <c r="AJ312" i="1"/>
  <c r="AK312" i="1"/>
  <c r="AS312" i="1" l="1"/>
  <c r="AT312" i="1"/>
  <c r="AU312" i="1"/>
  <c r="AV312" i="1"/>
  <c r="BB312" i="1" s="1"/>
  <c r="AW312" i="1"/>
  <c r="AX312" i="1"/>
  <c r="AY312" i="1"/>
  <c r="BH318" i="1" s="1"/>
  <c r="AZ312" i="1"/>
  <c r="BA312" i="1"/>
  <c r="M312" i="1"/>
  <c r="N312" i="1"/>
  <c r="S313" i="1" s="1"/>
  <c r="O312" i="1"/>
  <c r="R312" i="1"/>
  <c r="V312" i="1"/>
  <c r="W312" i="1"/>
  <c r="X312" i="1" s="1"/>
  <c r="Y312" i="1"/>
  <c r="AI311" i="1"/>
  <c r="AJ311" i="1"/>
  <c r="AK311" i="1"/>
  <c r="BI318" i="1" l="1"/>
  <c r="BG318" i="1"/>
  <c r="BC312" i="1"/>
  <c r="BF325" i="1"/>
  <c r="BE318" i="1"/>
  <c r="T312" i="1"/>
  <c r="U318" i="1"/>
  <c r="AS311" i="1"/>
  <c r="AT311" i="1"/>
  <c r="AV311" i="1"/>
  <c r="AW311" i="1"/>
  <c r="AX311" i="1"/>
  <c r="AY311" i="1"/>
  <c r="BH317" i="1" s="1"/>
  <c r="AZ311" i="1"/>
  <c r="BA311" i="1"/>
  <c r="M311" i="1"/>
  <c r="N311" i="1"/>
  <c r="O311" i="1"/>
  <c r="R311" i="1"/>
  <c r="V311" i="1"/>
  <c r="W311" i="1"/>
  <c r="X311" i="1"/>
  <c r="Y311" i="1"/>
  <c r="AI310" i="1"/>
  <c r="AJ310" i="1"/>
  <c r="AK310" i="1"/>
  <c r="BB311" i="1" l="1"/>
  <c r="T311" i="1"/>
  <c r="U317" i="1"/>
  <c r="AU311" i="1"/>
  <c r="BF324" i="1"/>
  <c r="BE317" i="1"/>
  <c r="BC311" i="1"/>
  <c r="BI317" i="1"/>
  <c r="BG317" i="1"/>
  <c r="S312" i="1"/>
  <c r="AS310" i="1"/>
  <c r="AT310" i="1"/>
  <c r="AV310" i="1"/>
  <c r="AW310" i="1"/>
  <c r="BB310" i="1" s="1"/>
  <c r="AX310" i="1"/>
  <c r="BC310" i="1" s="1"/>
  <c r="AY310" i="1"/>
  <c r="AZ310" i="1"/>
  <c r="BA310" i="1"/>
  <c r="M310" i="1"/>
  <c r="N310" i="1"/>
  <c r="O310" i="1"/>
  <c r="R310" i="1"/>
  <c r="V310" i="1"/>
  <c r="W310" i="1"/>
  <c r="X310" i="1" s="1"/>
  <c r="Y310" i="1"/>
  <c r="AI309" i="1"/>
  <c r="AJ309" i="1"/>
  <c r="AK309" i="1"/>
  <c r="BH316" i="1" l="1"/>
  <c r="BF323" i="1"/>
  <c r="BE316" i="1"/>
  <c r="S311" i="1"/>
  <c r="T310" i="1"/>
  <c r="U316" i="1"/>
  <c r="BI316" i="1"/>
  <c r="BG316" i="1"/>
  <c r="AU310" i="1"/>
  <c r="AS309" i="1"/>
  <c r="AT309" i="1"/>
  <c r="AV309" i="1"/>
  <c r="AW309" i="1"/>
  <c r="AX309" i="1"/>
  <c r="AY309" i="1"/>
  <c r="AZ309" i="1"/>
  <c r="BA309" i="1"/>
  <c r="BI315" i="1" s="1"/>
  <c r="M309" i="1"/>
  <c r="N309" i="1"/>
  <c r="O309" i="1"/>
  <c r="R309" i="1"/>
  <c r="V309" i="1"/>
  <c r="W309" i="1"/>
  <c r="X309" i="1" s="1"/>
  <c r="Y309" i="1"/>
  <c r="AI308" i="1"/>
  <c r="AJ308" i="1"/>
  <c r="AK308" i="1"/>
  <c r="BC309" i="1" l="1"/>
  <c r="T309" i="1"/>
  <c r="U315" i="1"/>
  <c r="BB309" i="1"/>
  <c r="BG315" i="1"/>
  <c r="BH315" i="1"/>
  <c r="AU309" i="1"/>
  <c r="BF322" i="1"/>
  <c r="BE315" i="1"/>
  <c r="S310" i="1"/>
  <c r="AS308" i="1"/>
  <c r="AU308" i="1" s="1"/>
  <c r="AT308" i="1"/>
  <c r="AV308" i="1"/>
  <c r="AW308" i="1"/>
  <c r="BG314" i="1" s="1"/>
  <c r="AX308" i="1"/>
  <c r="AY308" i="1"/>
  <c r="AZ308" i="1"/>
  <c r="BA308" i="1"/>
  <c r="BI314" i="1" s="1"/>
  <c r="BC308" i="1"/>
  <c r="M308" i="1"/>
  <c r="N308" i="1"/>
  <c r="O308" i="1"/>
  <c r="R308" i="1"/>
  <c r="V308" i="1"/>
  <c r="W308" i="1"/>
  <c r="X308" i="1" s="1"/>
  <c r="Y308" i="1"/>
  <c r="AI307" i="1"/>
  <c r="AJ307" i="1"/>
  <c r="AK307" i="1"/>
  <c r="BH314" i="1" l="1"/>
  <c r="S309" i="1"/>
  <c r="T308" i="1"/>
  <c r="U314" i="1"/>
  <c r="BB308" i="1"/>
  <c r="BF321" i="1"/>
  <c r="BE314" i="1"/>
  <c r="AS307" i="1"/>
  <c r="AT307" i="1"/>
  <c r="AV307" i="1"/>
  <c r="AW307" i="1"/>
  <c r="BG313" i="1" s="1"/>
  <c r="AX307" i="1"/>
  <c r="AY307" i="1"/>
  <c r="AZ307" i="1"/>
  <c r="BA307" i="1"/>
  <c r="BI313" i="1" s="1"/>
  <c r="M307" i="1"/>
  <c r="N307" i="1"/>
  <c r="S308" i="1" s="1"/>
  <c r="O307" i="1"/>
  <c r="R307" i="1"/>
  <c r="V307" i="1"/>
  <c r="W307" i="1"/>
  <c r="X307" i="1" s="1"/>
  <c r="Y307" i="1"/>
  <c r="AI306" i="1"/>
  <c r="AJ306" i="1"/>
  <c r="AK306" i="1"/>
  <c r="BH313" i="1" l="1"/>
  <c r="BB307" i="1"/>
  <c r="BC307" i="1"/>
  <c r="AU307" i="1"/>
  <c r="BF320" i="1"/>
  <c r="BE313" i="1"/>
  <c r="U313" i="1"/>
  <c r="T307" i="1"/>
  <c r="AS306" i="1"/>
  <c r="AT306" i="1"/>
  <c r="AV306" i="1"/>
  <c r="AW306" i="1"/>
  <c r="AX306" i="1"/>
  <c r="AY306" i="1"/>
  <c r="BH312" i="1" s="1"/>
  <c r="AZ306" i="1"/>
  <c r="BA306" i="1"/>
  <c r="M306" i="1"/>
  <c r="N306" i="1"/>
  <c r="O306" i="1"/>
  <c r="R306" i="1"/>
  <c r="V306" i="1"/>
  <c r="W306" i="1"/>
  <c r="X306" i="1" s="1"/>
  <c r="Y306" i="1"/>
  <c r="AI305" i="1"/>
  <c r="AJ305" i="1"/>
  <c r="AK305" i="1"/>
  <c r="BI312" i="1" l="1"/>
  <c r="BG312" i="1"/>
  <c r="AU306" i="1"/>
  <c r="BF319" i="1"/>
  <c r="BE312" i="1"/>
  <c r="T306" i="1"/>
  <c r="U312" i="1"/>
  <c r="BC306" i="1"/>
  <c r="S307" i="1"/>
  <c r="BB306" i="1"/>
  <c r="AS305" i="1"/>
  <c r="AT305" i="1"/>
  <c r="AV305" i="1"/>
  <c r="AW305" i="1"/>
  <c r="AX305" i="1"/>
  <c r="AY305" i="1"/>
  <c r="AZ305" i="1"/>
  <c r="BA305" i="1"/>
  <c r="M305" i="1"/>
  <c r="N305" i="1"/>
  <c r="O305" i="1"/>
  <c r="R305" i="1"/>
  <c r="V305" i="1"/>
  <c r="W305" i="1"/>
  <c r="X305" i="1" s="1"/>
  <c r="Y305" i="1"/>
  <c r="AI304" i="1"/>
  <c r="AJ304" i="1"/>
  <c r="AK304" i="1"/>
  <c r="BC305" i="1" l="1"/>
  <c r="U311" i="1"/>
  <c r="BH311" i="1"/>
  <c r="AU305" i="1"/>
  <c r="BF318" i="1"/>
  <c r="BE311" i="1"/>
  <c r="BI311" i="1"/>
  <c r="BG311" i="1"/>
  <c r="S306" i="1"/>
  <c r="BB305" i="1"/>
  <c r="T305" i="1"/>
  <c r="AS304" i="1"/>
  <c r="AT304" i="1"/>
  <c r="AV304" i="1"/>
  <c r="AW304" i="1"/>
  <c r="BG310" i="1" s="1"/>
  <c r="AX304" i="1"/>
  <c r="AY304" i="1"/>
  <c r="AZ304" i="1"/>
  <c r="BA304" i="1"/>
  <c r="BI310" i="1" s="1"/>
  <c r="M304" i="1"/>
  <c r="N304" i="1"/>
  <c r="S305" i="1" s="1"/>
  <c r="O304" i="1"/>
  <c r="R304" i="1"/>
  <c r="V304" i="1"/>
  <c r="W304" i="1"/>
  <c r="X304" i="1" s="1"/>
  <c r="Y304" i="1"/>
  <c r="AI303" i="1"/>
  <c r="AJ303" i="1"/>
  <c r="AK303" i="1"/>
  <c r="BH310" i="1" l="1"/>
  <c r="AU304" i="1"/>
  <c r="BF317" i="1"/>
  <c r="BE310" i="1"/>
  <c r="U310" i="1"/>
  <c r="BB304" i="1"/>
  <c r="BC304" i="1"/>
  <c r="T304" i="1"/>
  <c r="AS303" i="1"/>
  <c r="AT303" i="1"/>
  <c r="AU303" i="1"/>
  <c r="AV303" i="1"/>
  <c r="AW303" i="1"/>
  <c r="BG309" i="1" s="1"/>
  <c r="AX303" i="1"/>
  <c r="AY303" i="1"/>
  <c r="AZ303" i="1"/>
  <c r="BA303" i="1"/>
  <c r="BI309" i="1" s="1"/>
  <c r="M303" i="1"/>
  <c r="N303" i="1"/>
  <c r="O303" i="1"/>
  <c r="R303" i="1"/>
  <c r="V303" i="1"/>
  <c r="W303" i="1"/>
  <c r="X303" i="1" s="1"/>
  <c r="Y303" i="1"/>
  <c r="BC303" i="1" l="1"/>
  <c r="BH309" i="1"/>
  <c r="BF316" i="1"/>
  <c r="BE309" i="1"/>
  <c r="U309" i="1"/>
  <c r="BB303" i="1"/>
  <c r="T303" i="1"/>
  <c r="S304" i="1"/>
  <c r="AI302" i="1"/>
  <c r="AJ302" i="1"/>
  <c r="AK302" i="1"/>
  <c r="AS302" i="1" l="1"/>
  <c r="AT302" i="1"/>
  <c r="AV302" i="1"/>
  <c r="AW302" i="1"/>
  <c r="AX302" i="1"/>
  <c r="AY302" i="1"/>
  <c r="BH308" i="1" s="1"/>
  <c r="AZ302" i="1"/>
  <c r="BA302" i="1"/>
  <c r="BI308" i="1" s="1"/>
  <c r="M302" i="1"/>
  <c r="N302" i="1"/>
  <c r="O302" i="1"/>
  <c r="R302" i="1"/>
  <c r="V302" i="1"/>
  <c r="W302" i="1"/>
  <c r="X302" i="1" s="1"/>
  <c r="Y302" i="1"/>
  <c r="BF315" i="1" l="1"/>
  <c r="BE308" i="1"/>
  <c r="BB302" i="1"/>
  <c r="BG308" i="1"/>
  <c r="U308" i="1"/>
  <c r="S303" i="1"/>
  <c r="T302" i="1"/>
  <c r="BC302" i="1"/>
  <c r="AU302" i="1"/>
  <c r="AI301" i="1"/>
  <c r="AJ301" i="1"/>
  <c r="AK301" i="1"/>
  <c r="AS301" i="1" l="1"/>
  <c r="AT301" i="1"/>
  <c r="BF314" i="1" s="1"/>
  <c r="AV301" i="1"/>
  <c r="AW301" i="1"/>
  <c r="BG307" i="1" s="1"/>
  <c r="AX301" i="1"/>
  <c r="AY301" i="1"/>
  <c r="BH307" i="1" s="1"/>
  <c r="AZ301" i="1"/>
  <c r="BA301" i="1"/>
  <c r="BI307" i="1" s="1"/>
  <c r="M301" i="1"/>
  <c r="N301" i="1"/>
  <c r="S302" i="1" s="1"/>
  <c r="O301" i="1"/>
  <c r="R301" i="1"/>
  <c r="V301" i="1"/>
  <c r="W301" i="1"/>
  <c r="X301" i="1" s="1"/>
  <c r="Y301" i="1"/>
  <c r="AI300" i="1"/>
  <c r="AJ300" i="1"/>
  <c r="AK300" i="1"/>
  <c r="BC301" i="1" l="1"/>
  <c r="BB301" i="1"/>
  <c r="AU301" i="1"/>
  <c r="BE307" i="1"/>
  <c r="T301" i="1"/>
  <c r="U307" i="1"/>
  <c r="AS300" i="1"/>
  <c r="AT300" i="1"/>
  <c r="BF313" i="1" s="1"/>
  <c r="AV300" i="1"/>
  <c r="AW300" i="1"/>
  <c r="BG306" i="1" s="1"/>
  <c r="AX300" i="1"/>
  <c r="AY300" i="1"/>
  <c r="AZ300" i="1"/>
  <c r="BA300" i="1"/>
  <c r="BI306" i="1" s="1"/>
  <c r="M300" i="1"/>
  <c r="N300" i="1"/>
  <c r="O300" i="1"/>
  <c r="R300" i="1"/>
  <c r="V300" i="1"/>
  <c r="W300" i="1"/>
  <c r="X300" i="1" s="1"/>
  <c r="Y300" i="1"/>
  <c r="AI299" i="1"/>
  <c r="AJ299" i="1"/>
  <c r="AK299" i="1"/>
  <c r="BC300" i="1" l="1"/>
  <c r="T300" i="1"/>
  <c r="U306" i="1"/>
  <c r="S301" i="1"/>
  <c r="BB300" i="1"/>
  <c r="BH306" i="1"/>
  <c r="AU300" i="1"/>
  <c r="BE306" i="1"/>
  <c r="AS299" i="1"/>
  <c r="AT299" i="1"/>
  <c r="BF312" i="1" s="1"/>
  <c r="AV299" i="1"/>
  <c r="AW299" i="1"/>
  <c r="BG305" i="1" s="1"/>
  <c r="AX299" i="1"/>
  <c r="AY299" i="1"/>
  <c r="BC299" i="1" s="1"/>
  <c r="AZ299" i="1"/>
  <c r="BA299" i="1"/>
  <c r="BI305" i="1" s="1"/>
  <c r="M299" i="1"/>
  <c r="N299" i="1"/>
  <c r="S300" i="1" s="1"/>
  <c r="O299" i="1"/>
  <c r="R299" i="1"/>
  <c r="V299" i="1"/>
  <c r="W299" i="1"/>
  <c r="X299" i="1" s="1"/>
  <c r="Y299" i="1"/>
  <c r="U305" i="1" l="1"/>
  <c r="T299" i="1"/>
  <c r="BH305" i="1"/>
  <c r="AU299" i="1"/>
  <c r="BE305" i="1"/>
  <c r="BB299" i="1"/>
  <c r="AI298" i="1"/>
  <c r="AJ298" i="1"/>
  <c r="AK298" i="1"/>
  <c r="AS298" i="1" l="1"/>
  <c r="AT298" i="1"/>
  <c r="AV298" i="1"/>
  <c r="AW298" i="1"/>
  <c r="AX298" i="1"/>
  <c r="AY298" i="1"/>
  <c r="BC298" i="1" s="1"/>
  <c r="AZ298" i="1"/>
  <c r="BA298" i="1"/>
  <c r="M298" i="1"/>
  <c r="N298" i="1"/>
  <c r="O298" i="1"/>
  <c r="R298" i="1"/>
  <c r="V298" i="1"/>
  <c r="W298" i="1"/>
  <c r="X298" i="1" s="1"/>
  <c r="Y298" i="1"/>
  <c r="AI297" i="1"/>
  <c r="AJ297" i="1"/>
  <c r="AK297" i="1"/>
  <c r="BB298" i="1" l="1"/>
  <c r="BE304" i="1"/>
  <c r="BF311" i="1"/>
  <c r="S299" i="1"/>
  <c r="BH304" i="1"/>
  <c r="AU298" i="1"/>
  <c r="T298" i="1"/>
  <c r="U304" i="1"/>
  <c r="BI304" i="1"/>
  <c r="BG304" i="1"/>
  <c r="AS297" i="1"/>
  <c r="AT297" i="1"/>
  <c r="AV297" i="1"/>
  <c r="AW297" i="1"/>
  <c r="BG303" i="1" s="1"/>
  <c r="AX297" i="1"/>
  <c r="BC297" i="1" s="1"/>
  <c r="AY297" i="1"/>
  <c r="AZ297" i="1"/>
  <c r="BA297" i="1"/>
  <c r="BI303" i="1" s="1"/>
  <c r="M297" i="1"/>
  <c r="N297" i="1"/>
  <c r="O297" i="1"/>
  <c r="R297" i="1"/>
  <c r="V297" i="1"/>
  <c r="W297" i="1"/>
  <c r="X297" i="1" s="1"/>
  <c r="Y297" i="1"/>
  <c r="AI296" i="1"/>
  <c r="AJ296" i="1"/>
  <c r="AK296" i="1"/>
  <c r="BF310" i="1" l="1"/>
  <c r="T297" i="1"/>
  <c r="U303" i="1"/>
  <c r="BB297" i="1"/>
  <c r="BH303" i="1"/>
  <c r="BE303" i="1"/>
  <c r="S298" i="1"/>
  <c r="AU297" i="1"/>
  <c r="AS296" i="1"/>
  <c r="AT296" i="1"/>
  <c r="AU296" i="1" s="1"/>
  <c r="AV296" i="1"/>
  <c r="BB296" i="1" s="1"/>
  <c r="AW296" i="1"/>
  <c r="AX296" i="1"/>
  <c r="AY296" i="1"/>
  <c r="BC296" i="1" s="1"/>
  <c r="AZ296" i="1"/>
  <c r="BA296" i="1"/>
  <c r="M296" i="1"/>
  <c r="N296" i="1"/>
  <c r="S297" i="1" s="1"/>
  <c r="O296" i="1"/>
  <c r="R296" i="1"/>
  <c r="V296" i="1"/>
  <c r="W296" i="1"/>
  <c r="X296" i="1" s="1"/>
  <c r="Y296" i="1"/>
  <c r="AI295" i="1"/>
  <c r="AJ295" i="1"/>
  <c r="AK295" i="1"/>
  <c r="BH302" i="1" l="1"/>
  <c r="BE302" i="1"/>
  <c r="BF309" i="1"/>
  <c r="T296" i="1"/>
  <c r="U302" i="1"/>
  <c r="BI302" i="1"/>
  <c r="BG302" i="1"/>
  <c r="AS295" i="1"/>
  <c r="AT295" i="1"/>
  <c r="AV295" i="1"/>
  <c r="AW295" i="1"/>
  <c r="BG301" i="1" s="1"/>
  <c r="AX295" i="1"/>
  <c r="AY295" i="1"/>
  <c r="AZ295" i="1"/>
  <c r="BA295" i="1"/>
  <c r="BI301" i="1" s="1"/>
  <c r="M295" i="1"/>
  <c r="N295" i="1"/>
  <c r="O295" i="1"/>
  <c r="R295" i="1"/>
  <c r="V295" i="1"/>
  <c r="W295" i="1"/>
  <c r="X295" i="1" s="1"/>
  <c r="Y295" i="1"/>
  <c r="BC295" i="1" l="1"/>
  <c r="BE301" i="1"/>
  <c r="BF308" i="1"/>
  <c r="S296" i="1"/>
  <c r="BB295" i="1"/>
  <c r="T295" i="1"/>
  <c r="U301" i="1"/>
  <c r="BH301" i="1"/>
  <c r="AU295" i="1"/>
  <c r="AI294" i="1"/>
  <c r="AJ294" i="1"/>
  <c r="AK294" i="1"/>
  <c r="AS294" i="1" l="1"/>
  <c r="AT294" i="1"/>
  <c r="AV294" i="1"/>
  <c r="AW294" i="1"/>
  <c r="BG300" i="1" s="1"/>
  <c r="AX294" i="1"/>
  <c r="AY294" i="1"/>
  <c r="AZ294" i="1"/>
  <c r="BA294" i="1"/>
  <c r="BI300" i="1" s="1"/>
  <c r="M294" i="1"/>
  <c r="N294" i="1"/>
  <c r="O294" i="1"/>
  <c r="R294" i="1"/>
  <c r="V294" i="1"/>
  <c r="W294" i="1"/>
  <c r="X294" i="1" s="1"/>
  <c r="Y294" i="1"/>
  <c r="BH300" i="1" l="1"/>
  <c r="BB294" i="1"/>
  <c r="AU294" i="1"/>
  <c r="BF307" i="1"/>
  <c r="BE300" i="1"/>
  <c r="S295" i="1"/>
  <c r="T294" i="1"/>
  <c r="U300" i="1"/>
  <c r="BC294" i="1"/>
  <c r="AI292" i="1"/>
  <c r="AJ292" i="1"/>
  <c r="AK292" i="1"/>
  <c r="AI293" i="1"/>
  <c r="AJ293" i="1"/>
  <c r="AK293" i="1"/>
  <c r="AS293" i="1" l="1"/>
  <c r="AT293" i="1"/>
  <c r="AV293" i="1"/>
  <c r="AW293" i="1"/>
  <c r="AX293" i="1"/>
  <c r="AY293" i="1"/>
  <c r="BH299" i="1" s="1"/>
  <c r="AZ293" i="1"/>
  <c r="BA293" i="1"/>
  <c r="BI299" i="1" s="1"/>
  <c r="M293" i="1"/>
  <c r="N293" i="1"/>
  <c r="S294" i="1" s="1"/>
  <c r="O293" i="1"/>
  <c r="R293" i="1"/>
  <c r="V293" i="1"/>
  <c r="W293" i="1"/>
  <c r="X293" i="1" s="1"/>
  <c r="Y293" i="1"/>
  <c r="BB293" i="1" l="1"/>
  <c r="BG299" i="1"/>
  <c r="T293" i="1"/>
  <c r="U299" i="1"/>
  <c r="AU293" i="1"/>
  <c r="BF306" i="1"/>
  <c r="BE299" i="1"/>
  <c r="BC293" i="1"/>
  <c r="AS292" i="1"/>
  <c r="AT292" i="1"/>
  <c r="AV292" i="1"/>
  <c r="AW292" i="1"/>
  <c r="BG298" i="1" s="1"/>
  <c r="AX292" i="1"/>
  <c r="AY292" i="1"/>
  <c r="AZ292" i="1"/>
  <c r="BA292" i="1"/>
  <c r="BI298" i="1" s="1"/>
  <c r="M292" i="1"/>
  <c r="N292" i="1"/>
  <c r="S293" i="1" s="1"/>
  <c r="O292" i="1"/>
  <c r="R292" i="1"/>
  <c r="V292" i="1"/>
  <c r="W292" i="1"/>
  <c r="X292" i="1" s="1"/>
  <c r="Y292" i="1"/>
  <c r="BC292" i="1" l="1"/>
  <c r="BB292" i="1"/>
  <c r="T292" i="1"/>
  <c r="U298" i="1"/>
  <c r="BH298" i="1"/>
  <c r="AU292" i="1"/>
  <c r="BF305" i="1"/>
  <c r="BE298" i="1"/>
  <c r="AI291" i="1"/>
  <c r="AJ291" i="1"/>
  <c r="AK291" i="1"/>
  <c r="AS291" i="1" l="1"/>
  <c r="AT291" i="1"/>
  <c r="AU291" i="1" s="1"/>
  <c r="AV291" i="1"/>
  <c r="AW291" i="1"/>
  <c r="AX291" i="1"/>
  <c r="AY291" i="1"/>
  <c r="BH297" i="1" s="1"/>
  <c r="AZ291" i="1"/>
  <c r="BA291" i="1"/>
  <c r="M291" i="1"/>
  <c r="N291" i="1"/>
  <c r="S292" i="1" s="1"/>
  <c r="O291" i="1"/>
  <c r="R291" i="1"/>
  <c r="V291" i="1"/>
  <c r="W291" i="1"/>
  <c r="X291" i="1" s="1"/>
  <c r="Y291" i="1"/>
  <c r="BB291" i="1" l="1"/>
  <c r="T291" i="1"/>
  <c r="U297" i="1"/>
  <c r="BF304" i="1"/>
  <c r="BE297" i="1"/>
  <c r="BC291" i="1"/>
  <c r="BI297" i="1"/>
  <c r="BG297" i="1"/>
  <c r="AI290" i="1"/>
  <c r="AJ290" i="1"/>
  <c r="AK290" i="1"/>
  <c r="AS290" i="1" l="1"/>
  <c r="AT290" i="1"/>
  <c r="AV290" i="1"/>
  <c r="AW290" i="1"/>
  <c r="BG296" i="1" s="1"/>
  <c r="AX290" i="1"/>
  <c r="AY290" i="1"/>
  <c r="AZ290" i="1"/>
  <c r="BA290" i="1"/>
  <c r="BI296" i="1" s="1"/>
  <c r="AI289" i="1"/>
  <c r="AJ289" i="1"/>
  <c r="AK289" i="1"/>
  <c r="M290" i="1"/>
  <c r="N290" i="1"/>
  <c r="O290" i="1"/>
  <c r="R290" i="1"/>
  <c r="V290" i="1"/>
  <c r="W290" i="1"/>
  <c r="X290" i="1" s="1"/>
  <c r="Y290" i="1"/>
  <c r="BH296" i="1" l="1"/>
  <c r="T290" i="1"/>
  <c r="U296" i="1"/>
  <c r="BB290" i="1"/>
  <c r="AU290" i="1"/>
  <c r="BF303" i="1"/>
  <c r="BE296" i="1"/>
  <c r="S291" i="1"/>
  <c r="BC290" i="1"/>
  <c r="AS289" i="1"/>
  <c r="AT289" i="1"/>
  <c r="AV289" i="1"/>
  <c r="AW289" i="1"/>
  <c r="AX289" i="1"/>
  <c r="AY289" i="1"/>
  <c r="BH295" i="1" s="1"/>
  <c r="AZ289" i="1"/>
  <c r="BA289" i="1"/>
  <c r="M289" i="1"/>
  <c r="N289" i="1"/>
  <c r="O289" i="1"/>
  <c r="R289" i="1"/>
  <c r="V289" i="1"/>
  <c r="W289" i="1"/>
  <c r="X289" i="1" s="1"/>
  <c r="Y289" i="1"/>
  <c r="AI288" i="1"/>
  <c r="AJ288" i="1"/>
  <c r="AK288" i="1"/>
  <c r="BB289" i="1" l="1"/>
  <c r="S290" i="1"/>
  <c r="AU289" i="1"/>
  <c r="BF302" i="1"/>
  <c r="BE295" i="1"/>
  <c r="BC289" i="1"/>
  <c r="T289" i="1"/>
  <c r="U295" i="1"/>
  <c r="BI295" i="1"/>
  <c r="BG295" i="1"/>
  <c r="AS288" i="1"/>
  <c r="AU288" i="1" s="1"/>
  <c r="AT288" i="1"/>
  <c r="AV288" i="1"/>
  <c r="AW288" i="1"/>
  <c r="BG294" i="1" s="1"/>
  <c r="AX288" i="1"/>
  <c r="AY288" i="1"/>
  <c r="AZ288" i="1"/>
  <c r="BA288" i="1"/>
  <c r="BI294" i="1" s="1"/>
  <c r="M288" i="1"/>
  <c r="N288" i="1"/>
  <c r="S289" i="1" s="1"/>
  <c r="O288" i="1"/>
  <c r="R288" i="1"/>
  <c r="V288" i="1"/>
  <c r="W288" i="1"/>
  <c r="X288" i="1" s="1"/>
  <c r="Y288" i="1"/>
  <c r="AI287" i="1"/>
  <c r="AJ287" i="1"/>
  <c r="AK287" i="1"/>
  <c r="BH294" i="1" l="1"/>
  <c r="T288" i="1"/>
  <c r="U294" i="1"/>
  <c r="BC288" i="1"/>
  <c r="BF301" i="1"/>
  <c r="BE294" i="1"/>
  <c r="BB288" i="1"/>
  <c r="AS287" i="1"/>
  <c r="AT287" i="1"/>
  <c r="AV287" i="1"/>
  <c r="AW287" i="1"/>
  <c r="AX287" i="1"/>
  <c r="AY287" i="1"/>
  <c r="AZ287" i="1"/>
  <c r="BA287" i="1"/>
  <c r="M287" i="1"/>
  <c r="N287" i="1"/>
  <c r="O287" i="1"/>
  <c r="R287" i="1"/>
  <c r="V287" i="1"/>
  <c r="W287" i="1"/>
  <c r="X287" i="1" s="1"/>
  <c r="Y287" i="1"/>
  <c r="BH293" i="1" l="1"/>
  <c r="AU287" i="1"/>
  <c r="BC287" i="1"/>
  <c r="T287" i="1"/>
  <c r="U293" i="1"/>
  <c r="BB287" i="1"/>
  <c r="BF300" i="1"/>
  <c r="BE293" i="1"/>
  <c r="S288" i="1"/>
  <c r="BI293" i="1"/>
  <c r="BG293" i="1"/>
  <c r="AI286" i="1"/>
  <c r="AJ286" i="1"/>
  <c r="AK286" i="1"/>
  <c r="AS286" i="1" l="1"/>
  <c r="AT286" i="1"/>
  <c r="AV286" i="1"/>
  <c r="AW286" i="1"/>
  <c r="AX286" i="1"/>
  <c r="AY286" i="1"/>
  <c r="AZ286" i="1"/>
  <c r="BA286" i="1"/>
  <c r="BI292" i="1" s="1"/>
  <c r="M286" i="1"/>
  <c r="N286" i="1"/>
  <c r="S287" i="1" s="1"/>
  <c r="O286" i="1"/>
  <c r="R286" i="1"/>
  <c r="V286" i="1"/>
  <c r="W286" i="1"/>
  <c r="X286" i="1" s="1"/>
  <c r="Y286" i="1"/>
  <c r="AI284" i="1"/>
  <c r="AJ284" i="1"/>
  <c r="AK284" i="1"/>
  <c r="AI285" i="1"/>
  <c r="AJ285" i="1"/>
  <c r="AK285" i="1"/>
  <c r="BB286" i="1" l="1"/>
  <c r="BG292" i="1"/>
  <c r="T286" i="1"/>
  <c r="U292" i="1"/>
  <c r="BH292" i="1"/>
  <c r="AU286" i="1"/>
  <c r="BF299" i="1"/>
  <c r="BE292" i="1"/>
  <c r="BC286" i="1"/>
  <c r="AS285" i="1"/>
  <c r="AT285" i="1"/>
  <c r="AV285" i="1"/>
  <c r="AW285" i="1"/>
  <c r="AX285" i="1"/>
  <c r="AY285" i="1"/>
  <c r="BH291" i="1" s="1"/>
  <c r="AZ285" i="1"/>
  <c r="BA285" i="1"/>
  <c r="M285" i="1"/>
  <c r="N285" i="1"/>
  <c r="S286" i="1" s="1"/>
  <c r="O285" i="1"/>
  <c r="R285" i="1"/>
  <c r="V285" i="1"/>
  <c r="W285" i="1"/>
  <c r="X285" i="1" s="1"/>
  <c r="Y285" i="1"/>
  <c r="AU285" i="1" l="1"/>
  <c r="BF298" i="1"/>
  <c r="BE291" i="1"/>
  <c r="BC285" i="1"/>
  <c r="T285" i="1"/>
  <c r="U291" i="1"/>
  <c r="BI291" i="1"/>
  <c r="BG291" i="1"/>
  <c r="BB285" i="1"/>
  <c r="AS284" i="1"/>
  <c r="AT284" i="1"/>
  <c r="AU284" i="1" s="1"/>
  <c r="AV284" i="1"/>
  <c r="AW284" i="1"/>
  <c r="BG290" i="1" s="1"/>
  <c r="AX284" i="1"/>
  <c r="AY284" i="1"/>
  <c r="BH290" i="1" s="1"/>
  <c r="AZ284" i="1"/>
  <c r="BA284" i="1"/>
  <c r="BI290" i="1" s="1"/>
  <c r="M284" i="1"/>
  <c r="N284" i="1"/>
  <c r="S285" i="1" s="1"/>
  <c r="O284" i="1"/>
  <c r="R284" i="1"/>
  <c r="V284" i="1"/>
  <c r="W284" i="1"/>
  <c r="X284" i="1" s="1"/>
  <c r="Y284" i="1"/>
  <c r="AI283" i="1"/>
  <c r="AJ283" i="1"/>
  <c r="AK283" i="1"/>
  <c r="BC284" i="1" l="1"/>
  <c r="BF297" i="1"/>
  <c r="BE290" i="1"/>
  <c r="T284" i="1"/>
  <c r="U290" i="1"/>
  <c r="BB284" i="1"/>
  <c r="AS283" i="1"/>
  <c r="AT283" i="1"/>
  <c r="AV283" i="1"/>
  <c r="AW283" i="1"/>
  <c r="AX283" i="1"/>
  <c r="AY283" i="1"/>
  <c r="AZ283" i="1"/>
  <c r="BA283" i="1"/>
  <c r="BI289" i="1" s="1"/>
  <c r="M283" i="1"/>
  <c r="N283" i="1"/>
  <c r="S284" i="1" s="1"/>
  <c r="O283" i="1"/>
  <c r="R283" i="1"/>
  <c r="V283" i="1"/>
  <c r="W283" i="1"/>
  <c r="X283" i="1"/>
  <c r="Y283" i="1"/>
  <c r="AI282" i="1"/>
  <c r="AJ282" i="1"/>
  <c r="AK282" i="1"/>
  <c r="AS282" i="1"/>
  <c r="AT282" i="1"/>
  <c r="AV282" i="1"/>
  <c r="AW282" i="1"/>
  <c r="AX282" i="1"/>
  <c r="AY282" i="1"/>
  <c r="AZ282" i="1"/>
  <c r="BA282" i="1"/>
  <c r="BI288" i="1" s="1"/>
  <c r="M282" i="1"/>
  <c r="N282" i="1"/>
  <c r="O282" i="1"/>
  <c r="R282" i="1"/>
  <c r="V282" i="1"/>
  <c r="W282" i="1"/>
  <c r="X282" i="1" s="1"/>
  <c r="Y282" i="1"/>
  <c r="AI281" i="1"/>
  <c r="AJ281" i="1"/>
  <c r="AK281" i="1"/>
  <c r="BG289" i="1" l="1"/>
  <c r="S283" i="1"/>
  <c r="AU283" i="1"/>
  <c r="BH289" i="1"/>
  <c r="BB282" i="1"/>
  <c r="BG288" i="1"/>
  <c r="T282" i="1"/>
  <c r="U288" i="1"/>
  <c r="T283" i="1"/>
  <c r="U289" i="1"/>
  <c r="BC283" i="1"/>
  <c r="BF296" i="1"/>
  <c r="BE289" i="1"/>
  <c r="BH288" i="1"/>
  <c r="AU282" i="1"/>
  <c r="BF295" i="1"/>
  <c r="BE288" i="1"/>
  <c r="BC282" i="1"/>
  <c r="BB283" i="1"/>
  <c r="AS281" i="1"/>
  <c r="AT281" i="1"/>
  <c r="AV281" i="1"/>
  <c r="AW281" i="1"/>
  <c r="AX281" i="1"/>
  <c r="AY281" i="1"/>
  <c r="BH287" i="1" s="1"/>
  <c r="AZ281" i="1"/>
  <c r="BA281" i="1"/>
  <c r="M281" i="1"/>
  <c r="N281" i="1"/>
  <c r="S282" i="1" s="1"/>
  <c r="O281" i="1"/>
  <c r="R281" i="1"/>
  <c r="V281" i="1"/>
  <c r="W281" i="1"/>
  <c r="X281" i="1" s="1"/>
  <c r="Y281" i="1"/>
  <c r="BI287" i="1" l="1"/>
  <c r="BF294" i="1"/>
  <c r="BE287" i="1"/>
  <c r="U287" i="1"/>
  <c r="BC281" i="1"/>
  <c r="BB281" i="1"/>
  <c r="BG287" i="1"/>
  <c r="T281" i="1"/>
  <c r="AU281" i="1"/>
  <c r="AI280" i="1"/>
  <c r="AJ280" i="1"/>
  <c r="AK280" i="1"/>
  <c r="AS280" i="1" l="1"/>
  <c r="AT280" i="1"/>
  <c r="AU280" i="1" s="1"/>
  <c r="AV280" i="1"/>
  <c r="AW280" i="1"/>
  <c r="AX280" i="1"/>
  <c r="AY280" i="1"/>
  <c r="AZ280" i="1"/>
  <c r="BA280" i="1"/>
  <c r="M280" i="1"/>
  <c r="N280" i="1"/>
  <c r="S281" i="1" s="1"/>
  <c r="O280" i="1"/>
  <c r="R280" i="1"/>
  <c r="V280" i="1"/>
  <c r="W280" i="1"/>
  <c r="X280" i="1" s="1"/>
  <c r="Y280" i="1"/>
  <c r="BB280" i="1" l="1"/>
  <c r="BC280" i="1"/>
  <c r="BH286" i="1"/>
  <c r="BF293" i="1"/>
  <c r="BE286" i="1"/>
  <c r="U286" i="1"/>
  <c r="BI286" i="1"/>
  <c r="BG286" i="1"/>
  <c r="T280" i="1"/>
  <c r="AI279" i="1"/>
  <c r="AJ279" i="1"/>
  <c r="AK279" i="1"/>
  <c r="AI277" i="1" l="1"/>
  <c r="AJ277" i="1"/>
  <c r="AK277" i="1"/>
  <c r="AI278" i="1"/>
  <c r="AJ278" i="1"/>
  <c r="AK278" i="1"/>
  <c r="AS279" i="1"/>
  <c r="AT279" i="1"/>
  <c r="AV279" i="1"/>
  <c r="AW279" i="1"/>
  <c r="AX279" i="1"/>
  <c r="AY279" i="1"/>
  <c r="AZ279" i="1"/>
  <c r="BA279" i="1"/>
  <c r="BI285" i="1" s="1"/>
  <c r="M279" i="1"/>
  <c r="N279" i="1"/>
  <c r="O279" i="1"/>
  <c r="R279" i="1"/>
  <c r="V279" i="1"/>
  <c r="W279" i="1"/>
  <c r="X279" i="1" s="1"/>
  <c r="Y279" i="1"/>
  <c r="AU279" i="1" l="1"/>
  <c r="BF292" i="1"/>
  <c r="BE285" i="1"/>
  <c r="U285" i="1"/>
  <c r="BB279" i="1"/>
  <c r="BG285" i="1"/>
  <c r="BH285" i="1"/>
  <c r="S280" i="1"/>
  <c r="BC279" i="1"/>
  <c r="T279" i="1"/>
  <c r="AS278" i="1"/>
  <c r="AT278" i="1"/>
  <c r="AV278" i="1"/>
  <c r="AW278" i="1"/>
  <c r="AX278" i="1"/>
  <c r="AY278" i="1"/>
  <c r="AZ278" i="1"/>
  <c r="BA278" i="1"/>
  <c r="M278" i="1"/>
  <c r="N278" i="1"/>
  <c r="S279" i="1" s="1"/>
  <c r="O278" i="1"/>
  <c r="R278" i="1"/>
  <c r="V278" i="1"/>
  <c r="W278" i="1"/>
  <c r="X278" i="1" s="1"/>
  <c r="Y278" i="1"/>
  <c r="BI284" i="1" l="1"/>
  <c r="BB278" i="1"/>
  <c r="BG284" i="1"/>
  <c r="U284" i="1"/>
  <c r="BH284" i="1"/>
  <c r="BF291" i="1"/>
  <c r="BE284" i="1"/>
  <c r="T278" i="1"/>
  <c r="BC278" i="1"/>
  <c r="AU278" i="1"/>
  <c r="AS277" i="1"/>
  <c r="AT277" i="1"/>
  <c r="AV277" i="1"/>
  <c r="AW277" i="1"/>
  <c r="AX277" i="1"/>
  <c r="AY277" i="1"/>
  <c r="AZ277" i="1"/>
  <c r="BA277" i="1"/>
  <c r="M277" i="1"/>
  <c r="N277" i="1"/>
  <c r="S278" i="1" s="1"/>
  <c r="O277" i="1"/>
  <c r="R277" i="1"/>
  <c r="V277" i="1"/>
  <c r="W277" i="1"/>
  <c r="X277" i="1" s="1"/>
  <c r="Y277" i="1"/>
  <c r="AK276" i="1"/>
  <c r="AJ276" i="1"/>
  <c r="AI276" i="1"/>
  <c r="BC277" i="1" l="1"/>
  <c r="BH283" i="1"/>
  <c r="AU277" i="1"/>
  <c r="BF290" i="1"/>
  <c r="BE283" i="1"/>
  <c r="T277" i="1"/>
  <c r="U283" i="1"/>
  <c r="BI283" i="1"/>
  <c r="BB277" i="1"/>
  <c r="BG283" i="1"/>
  <c r="AS276" i="1"/>
  <c r="AT276" i="1"/>
  <c r="AV276" i="1"/>
  <c r="AW276" i="1"/>
  <c r="BG282" i="1" s="1"/>
  <c r="AX276" i="1"/>
  <c r="AY276" i="1"/>
  <c r="AZ276" i="1"/>
  <c r="BA276" i="1"/>
  <c r="BI282" i="1" s="1"/>
  <c r="M276" i="1"/>
  <c r="N276" i="1"/>
  <c r="O276" i="1"/>
  <c r="R276" i="1"/>
  <c r="V276" i="1"/>
  <c r="W276" i="1"/>
  <c r="X276" i="1" s="1"/>
  <c r="Y276" i="1"/>
  <c r="BH282" i="1" l="1"/>
  <c r="AU276" i="1"/>
  <c r="BF289" i="1"/>
  <c r="BE282" i="1"/>
  <c r="U282" i="1"/>
  <c r="BC276" i="1"/>
  <c r="T276" i="1"/>
  <c r="S277" i="1"/>
  <c r="BB276" i="1"/>
  <c r="AI274" i="1"/>
  <c r="AJ274" i="1"/>
  <c r="AK274" i="1"/>
  <c r="AI275" i="1"/>
  <c r="AJ275" i="1"/>
  <c r="AK275" i="1"/>
  <c r="AS275" i="1" l="1"/>
  <c r="AT275" i="1"/>
  <c r="BF288" i="1" s="1"/>
  <c r="AV275" i="1"/>
  <c r="AW275" i="1"/>
  <c r="AX275" i="1"/>
  <c r="AY275" i="1"/>
  <c r="BH281" i="1" s="1"/>
  <c r="AZ275" i="1"/>
  <c r="BA275" i="1"/>
  <c r="BI281" i="1" s="1"/>
  <c r="Y275" i="1"/>
  <c r="M275" i="1"/>
  <c r="N275" i="1"/>
  <c r="S276" i="1" s="1"/>
  <c r="O275" i="1"/>
  <c r="R275" i="1"/>
  <c r="V275" i="1"/>
  <c r="W275" i="1"/>
  <c r="X275" i="1" s="1"/>
  <c r="BB275" i="1" l="1"/>
  <c r="BG281" i="1"/>
  <c r="AU275" i="1"/>
  <c r="BE281" i="1"/>
  <c r="T275" i="1"/>
  <c r="U281" i="1"/>
  <c r="BC275" i="1"/>
  <c r="AS274" i="1"/>
  <c r="AT274" i="1"/>
  <c r="BF287" i="1" s="1"/>
  <c r="AV274" i="1"/>
  <c r="AW274" i="1"/>
  <c r="BG280" i="1" s="1"/>
  <c r="AX274" i="1"/>
  <c r="AY274" i="1"/>
  <c r="AZ274" i="1"/>
  <c r="BA274" i="1"/>
  <c r="BI280" i="1" s="1"/>
  <c r="M274" i="1"/>
  <c r="N274" i="1"/>
  <c r="S275" i="1" s="1"/>
  <c r="O274" i="1"/>
  <c r="R274" i="1"/>
  <c r="V274" i="1"/>
  <c r="W274" i="1"/>
  <c r="X274" i="1" s="1"/>
  <c r="Y274" i="1"/>
  <c r="AS273" i="1"/>
  <c r="AI273" i="1"/>
  <c r="AJ273" i="1"/>
  <c r="AK273" i="1"/>
  <c r="BC274" i="1" l="1"/>
  <c r="T274" i="1"/>
  <c r="U280" i="1"/>
  <c r="BH280" i="1"/>
  <c r="AU274" i="1"/>
  <c r="BE280" i="1"/>
  <c r="BB274" i="1"/>
  <c r="AT273" i="1"/>
  <c r="BF286" i="1" s="1"/>
  <c r="AV273" i="1"/>
  <c r="AW273" i="1"/>
  <c r="BB273" i="1" s="1"/>
  <c r="AX273" i="1"/>
  <c r="AY273" i="1"/>
  <c r="AZ273" i="1"/>
  <c r="BA273" i="1"/>
  <c r="M273" i="1"/>
  <c r="N273" i="1"/>
  <c r="S274" i="1" s="1"/>
  <c r="O273" i="1"/>
  <c r="R273" i="1"/>
  <c r="V273" i="1"/>
  <c r="W273" i="1"/>
  <c r="X273" i="1" s="1"/>
  <c r="Y273" i="1"/>
  <c r="BH279" i="1" l="1"/>
  <c r="BC273" i="1"/>
  <c r="AU273" i="1"/>
  <c r="BE279" i="1"/>
  <c r="T273" i="1"/>
  <c r="U279" i="1"/>
  <c r="BI279" i="1"/>
  <c r="BG279" i="1"/>
  <c r="AS272" i="1"/>
  <c r="AT272" i="1"/>
  <c r="AV272" i="1"/>
  <c r="AW272" i="1"/>
  <c r="AX272" i="1"/>
  <c r="AY272" i="1"/>
  <c r="AZ272" i="1"/>
  <c r="BA272" i="1"/>
  <c r="AI272" i="1"/>
  <c r="AJ272" i="1"/>
  <c r="AK272" i="1"/>
  <c r="BI278" i="1" l="1"/>
  <c r="BG278" i="1"/>
  <c r="BH278" i="1"/>
  <c r="BF285" i="1"/>
  <c r="BC272" i="1"/>
  <c r="AU272" i="1"/>
  <c r="BE278" i="1"/>
  <c r="BB272" i="1"/>
  <c r="BM262" i="1"/>
  <c r="BQ243" i="1"/>
  <c r="BQ244" i="1"/>
  <c r="BQ245" i="1"/>
  <c r="BQ246" i="1"/>
  <c r="BQ247" i="1"/>
  <c r="BQ248" i="1"/>
  <c r="BQ249" i="1"/>
  <c r="BQ250" i="1"/>
  <c r="BQ251" i="1"/>
  <c r="BQ252" i="1"/>
  <c r="BQ253" i="1"/>
  <c r="BQ254" i="1"/>
  <c r="BQ255" i="1"/>
  <c r="BQ256" i="1"/>
  <c r="BQ257" i="1"/>
  <c r="BQ258" i="1"/>
  <c r="BQ259" i="1"/>
  <c r="BQ260" i="1"/>
  <c r="BQ261" i="1"/>
  <c r="BQ242" i="1"/>
  <c r="BT261" i="1"/>
  <c r="BT243" i="1"/>
  <c r="CB243" i="1"/>
  <c r="CJ243" i="1"/>
  <c r="CR243" i="1"/>
  <c r="BT244" i="1"/>
  <c r="CB244" i="1"/>
  <c r="CJ244" i="1"/>
  <c r="CR244" i="1"/>
  <c r="BT245" i="1"/>
  <c r="CB245" i="1"/>
  <c r="CJ245" i="1"/>
  <c r="CR245" i="1"/>
  <c r="BT246" i="1"/>
  <c r="CB246" i="1"/>
  <c r="CJ246" i="1"/>
  <c r="CR246" i="1"/>
  <c r="BT247" i="1"/>
  <c r="CB247" i="1"/>
  <c r="CJ247" i="1"/>
  <c r="CR247" i="1"/>
  <c r="BT248" i="1"/>
  <c r="CB248" i="1"/>
  <c r="CJ248" i="1"/>
  <c r="CR248" i="1"/>
  <c r="BT249" i="1"/>
  <c r="CB249" i="1"/>
  <c r="CJ249" i="1"/>
  <c r="CR249" i="1"/>
  <c r="BT250" i="1"/>
  <c r="CB250" i="1"/>
  <c r="CJ250" i="1"/>
  <c r="CR250" i="1"/>
  <c r="BT251" i="1"/>
  <c r="CB251" i="1"/>
  <c r="CJ251" i="1"/>
  <c r="CR251" i="1"/>
  <c r="BT252" i="1"/>
  <c r="CB252" i="1"/>
  <c r="CJ252" i="1"/>
  <c r="CR252" i="1"/>
  <c r="BT253" i="1"/>
  <c r="CB253" i="1"/>
  <c r="CJ253" i="1"/>
  <c r="CR253" i="1"/>
  <c r="BT254" i="1"/>
  <c r="CB254" i="1"/>
  <c r="CJ254" i="1"/>
  <c r="CR254" i="1"/>
  <c r="BT255" i="1"/>
  <c r="CB255" i="1"/>
  <c r="CJ255" i="1"/>
  <c r="CR255" i="1"/>
  <c r="BT256" i="1"/>
  <c r="CB256" i="1"/>
  <c r="CJ256" i="1"/>
  <c r="CR256" i="1"/>
  <c r="BT257" i="1"/>
  <c r="CB257" i="1"/>
  <c r="CJ257" i="1"/>
  <c r="CR257" i="1"/>
  <c r="BT258" i="1"/>
  <c r="CB258" i="1"/>
  <c r="CJ258" i="1"/>
  <c r="CR258" i="1"/>
  <c r="BT259" i="1"/>
  <c r="CB259" i="1"/>
  <c r="CJ259" i="1"/>
  <c r="CR259" i="1"/>
  <c r="BT260" i="1"/>
  <c r="CB260" i="1"/>
  <c r="CJ260" i="1"/>
  <c r="CR260" i="1"/>
  <c r="CR242" i="1"/>
  <c r="CJ242" i="1"/>
  <c r="CB242" i="1"/>
  <c r="BT242" i="1"/>
  <c r="CB261" i="1"/>
  <c r="CJ261" i="1"/>
  <c r="CK263" i="1"/>
  <c r="CK262" i="1" s="1"/>
  <c r="CK261" i="1" s="1"/>
  <c r="CK260" i="1" s="1"/>
  <c r="CK259" i="1" s="1"/>
  <c r="CK258" i="1" s="1"/>
  <c r="CK257" i="1" s="1"/>
  <c r="CK256" i="1" s="1"/>
  <c r="CK255" i="1" s="1"/>
  <c r="CK254" i="1" s="1"/>
  <c r="CK253" i="1" s="1"/>
  <c r="CK252" i="1" s="1"/>
  <c r="CK251" i="1" s="1"/>
  <c r="CK250" i="1" s="1"/>
  <c r="CK249" i="1" s="1"/>
  <c r="CK248" i="1" s="1"/>
  <c r="CK247" i="1" s="1"/>
  <c r="CK246" i="1" s="1"/>
  <c r="CK245" i="1" s="1"/>
  <c r="CK244" i="1" s="1"/>
  <c r="CK243" i="1" s="1"/>
  <c r="CK242" i="1" s="1"/>
  <c r="CR261" i="1"/>
  <c r="CR262" i="1"/>
  <c r="CR263" i="1"/>
  <c r="CJ263" i="1"/>
  <c r="CJ262" i="1"/>
  <c r="CC263" i="1"/>
  <c r="CC262" i="1" s="1"/>
  <c r="CC261" i="1" s="1"/>
  <c r="CC260" i="1" s="1"/>
  <c r="CC259" i="1" s="1"/>
  <c r="CC258" i="1" s="1"/>
  <c r="CC257" i="1" s="1"/>
  <c r="CC256" i="1" s="1"/>
  <c r="CC255" i="1" s="1"/>
  <c r="CC254" i="1" s="1"/>
  <c r="CC253" i="1" s="1"/>
  <c r="CC252" i="1" s="1"/>
  <c r="CC251" i="1" s="1"/>
  <c r="CC250" i="1" s="1"/>
  <c r="CC249" i="1" s="1"/>
  <c r="CC248" i="1" s="1"/>
  <c r="CC247" i="1" s="1"/>
  <c r="CC246" i="1" s="1"/>
  <c r="CC245" i="1" s="1"/>
  <c r="CC244" i="1" s="1"/>
  <c r="CC243" i="1" s="1"/>
  <c r="CC242" i="1" s="1"/>
  <c r="BU263" i="1"/>
  <c r="BU262" i="1" s="1"/>
  <c r="BU261" i="1" s="1"/>
  <c r="BU260" i="1" s="1"/>
  <c r="BU259" i="1" s="1"/>
  <c r="BU258" i="1" s="1"/>
  <c r="BU257" i="1" s="1"/>
  <c r="BU256" i="1" s="1"/>
  <c r="BU255" i="1" s="1"/>
  <c r="BU254" i="1" s="1"/>
  <c r="BU253" i="1" s="1"/>
  <c r="BU252" i="1" s="1"/>
  <c r="BU251" i="1" s="1"/>
  <c r="BU250" i="1" s="1"/>
  <c r="BU249" i="1" s="1"/>
  <c r="BU248" i="1" s="1"/>
  <c r="BU247" i="1" s="1"/>
  <c r="BU246" i="1" s="1"/>
  <c r="BU245" i="1" s="1"/>
  <c r="BU244" i="1" s="1"/>
  <c r="BU243" i="1" s="1"/>
  <c r="BU242" i="1" s="1"/>
  <c r="CB263" i="1"/>
  <c r="CB262" i="1"/>
  <c r="BQ262" i="1"/>
  <c r="BT263" i="1"/>
  <c r="BT262" i="1"/>
  <c r="BQ263" i="1"/>
  <c r="M272" i="1"/>
  <c r="N272" i="1"/>
  <c r="S273" i="1" s="1"/>
  <c r="O272" i="1"/>
  <c r="R272" i="1"/>
  <c r="V272" i="1"/>
  <c r="W272" i="1"/>
  <c r="X272" i="1" s="1"/>
  <c r="Y272" i="1"/>
  <c r="AI271" i="1"/>
  <c r="AJ271" i="1"/>
  <c r="AK271" i="1"/>
  <c r="U278" i="1" l="1"/>
  <c r="T272" i="1"/>
  <c r="AS271" i="1"/>
  <c r="AT271" i="1"/>
  <c r="BF284" i="1" s="1"/>
  <c r="AV271" i="1"/>
  <c r="AW271" i="1"/>
  <c r="AX271" i="1"/>
  <c r="AY271" i="1"/>
  <c r="BH277" i="1" s="1"/>
  <c r="AZ271" i="1"/>
  <c r="BA271" i="1"/>
  <c r="BI277" i="1" s="1"/>
  <c r="M271" i="1"/>
  <c r="N271" i="1"/>
  <c r="O271" i="1"/>
  <c r="R271" i="1"/>
  <c r="V271" i="1"/>
  <c r="W271" i="1"/>
  <c r="X271" i="1" s="1"/>
  <c r="Y271" i="1"/>
  <c r="AI270" i="1"/>
  <c r="AJ270" i="1"/>
  <c r="AK270" i="1"/>
  <c r="BG277" i="1" l="1"/>
  <c r="U277" i="1"/>
  <c r="AU271" i="1"/>
  <c r="BE277" i="1"/>
  <c r="BC271" i="1"/>
  <c r="BB271" i="1"/>
  <c r="S272" i="1"/>
  <c r="T271" i="1"/>
  <c r="BE264" i="1"/>
  <c r="BF264" i="1"/>
  <c r="BG264" i="1"/>
  <c r="BH264" i="1"/>
  <c r="BI264" i="1"/>
  <c r="AV266" i="1"/>
  <c r="AW266" i="1"/>
  <c r="AX266" i="1"/>
  <c r="AY266" i="1"/>
  <c r="AZ266" i="1"/>
  <c r="BA266" i="1"/>
  <c r="AV267" i="1"/>
  <c r="AW267" i="1"/>
  <c r="AX267" i="1"/>
  <c r="AY267" i="1"/>
  <c r="AZ267" i="1"/>
  <c r="BA267" i="1"/>
  <c r="AV268" i="1"/>
  <c r="AW268" i="1"/>
  <c r="AX268" i="1"/>
  <c r="AY268" i="1"/>
  <c r="AZ268" i="1"/>
  <c r="BA268" i="1"/>
  <c r="AV269" i="1"/>
  <c r="AW269" i="1"/>
  <c r="AX269" i="1"/>
  <c r="AY269" i="1"/>
  <c r="AZ269" i="1"/>
  <c r="BA269" i="1"/>
  <c r="AV270" i="1"/>
  <c r="AW270" i="1"/>
  <c r="AX270" i="1"/>
  <c r="AY270" i="1"/>
  <c r="AZ270" i="1"/>
  <c r="BA270" i="1"/>
  <c r="BA265" i="1"/>
  <c r="AZ265" i="1"/>
  <c r="AY265" i="1"/>
  <c r="AX265" i="1"/>
  <c r="BC265" i="1" s="1"/>
  <c r="AW265" i="1"/>
  <c r="AV265" i="1"/>
  <c r="AT265" i="1"/>
  <c r="AT268" i="1"/>
  <c r="AT269" i="1"/>
  <c r="AT270" i="1"/>
  <c r="AS265" i="1"/>
  <c r="AS268" i="1"/>
  <c r="AS269" i="1"/>
  <c r="AS270" i="1"/>
  <c r="M270" i="1"/>
  <c r="N270" i="1"/>
  <c r="O270" i="1"/>
  <c r="R270" i="1"/>
  <c r="V270" i="1"/>
  <c r="W270" i="1"/>
  <c r="X270" i="1" s="1"/>
  <c r="Y270" i="1"/>
  <c r="BI276" i="1" l="1"/>
  <c r="BE267" i="1"/>
  <c r="BF282" i="1"/>
  <c r="BH265" i="1"/>
  <c r="BF283" i="1"/>
  <c r="AU268" i="1"/>
  <c r="BF281" i="1"/>
  <c r="BF280" i="1"/>
  <c r="BF279" i="1"/>
  <c r="BE274" i="1"/>
  <c r="BE273" i="1"/>
  <c r="BE272" i="1"/>
  <c r="BB270" i="1"/>
  <c r="BG276" i="1"/>
  <c r="BC269" i="1"/>
  <c r="BH275" i="1"/>
  <c r="BB268" i="1"/>
  <c r="BG274" i="1"/>
  <c r="BB266" i="1"/>
  <c r="BG272" i="1"/>
  <c r="BF278" i="1"/>
  <c r="BF276" i="1"/>
  <c r="BF277" i="1"/>
  <c r="BF275" i="1"/>
  <c r="BF274" i="1"/>
  <c r="BF273" i="1"/>
  <c r="BF272" i="1"/>
  <c r="BE266" i="1"/>
  <c r="BI274" i="1"/>
  <c r="BC267" i="1"/>
  <c r="BH273" i="1"/>
  <c r="T270" i="1"/>
  <c r="U276" i="1"/>
  <c r="AU270" i="1"/>
  <c r="BE276" i="1"/>
  <c r="BC270" i="1"/>
  <c r="BH276" i="1"/>
  <c r="BI275" i="1"/>
  <c r="BB269" i="1"/>
  <c r="BG275" i="1"/>
  <c r="BC268" i="1"/>
  <c r="BH274" i="1"/>
  <c r="BI270" i="1"/>
  <c r="BI273" i="1"/>
  <c r="BB267" i="1"/>
  <c r="BG273" i="1"/>
  <c r="BH272" i="1"/>
  <c r="BE269" i="1"/>
  <c r="BI272" i="1"/>
  <c r="AU269" i="1"/>
  <c r="BE275" i="1"/>
  <c r="BI271" i="1"/>
  <c r="BE268" i="1"/>
  <c r="BE265" i="1"/>
  <c r="BE270" i="1"/>
  <c r="BI269" i="1"/>
  <c r="BI268" i="1"/>
  <c r="BI267" i="1"/>
  <c r="BI266" i="1"/>
  <c r="BI265" i="1"/>
  <c r="BG271" i="1"/>
  <c r="BG270" i="1"/>
  <c r="BG269" i="1"/>
  <c r="BG268" i="1"/>
  <c r="BG267" i="1"/>
  <c r="BG266" i="1"/>
  <c r="BC266" i="1"/>
  <c r="BG265" i="1"/>
  <c r="S271" i="1"/>
  <c r="BF271" i="1"/>
  <c r="BE271" i="1"/>
  <c r="AU265" i="1"/>
  <c r="BH271" i="1"/>
  <c r="BF270" i="1"/>
  <c r="BF269" i="1"/>
  <c r="BF268" i="1"/>
  <c r="BF267" i="1"/>
  <c r="BF266" i="1"/>
  <c r="BF265" i="1"/>
  <c r="BB265" i="1"/>
  <c r="BH270" i="1"/>
  <c r="BH269" i="1"/>
  <c r="BH268" i="1"/>
  <c r="BH267" i="1"/>
  <c r="BH266" i="1"/>
  <c r="CL1" i="1"/>
  <c r="CG1" i="1"/>
  <c r="CD1" i="1"/>
  <c r="CJ1" i="1"/>
  <c r="CC1" i="1"/>
  <c r="BY1" i="1"/>
  <c r="BV1" i="1"/>
  <c r="CB1" i="1"/>
  <c r="BU1" i="1"/>
  <c r="CK1" i="1"/>
  <c r="AI269" i="1"/>
  <c r="AJ269" i="1"/>
  <c r="AK269" i="1"/>
  <c r="AK268" i="1" l="1"/>
  <c r="AJ268" i="1"/>
  <c r="AI268" i="1"/>
  <c r="M269" i="1"/>
  <c r="N269" i="1"/>
  <c r="S270" i="1" s="1"/>
  <c r="O269" i="1"/>
  <c r="R269" i="1"/>
  <c r="V269" i="1"/>
  <c r="W269" i="1"/>
  <c r="X269" i="1" s="1"/>
  <c r="Y269" i="1"/>
  <c r="T269" i="1" l="1"/>
  <c r="U275" i="1"/>
  <c r="M268" i="1"/>
  <c r="N268" i="1"/>
  <c r="S269" i="1" s="1"/>
  <c r="O268" i="1"/>
  <c r="R268" i="1"/>
  <c r="V268" i="1"/>
  <c r="W268" i="1"/>
  <c r="X268" i="1" s="1"/>
  <c r="Y268" i="1"/>
  <c r="U274" i="1" l="1"/>
  <c r="T268" i="1"/>
  <c r="BT266" i="1"/>
  <c r="AK267" i="1" l="1"/>
  <c r="AJ267" i="1"/>
  <c r="AI267" i="1"/>
  <c r="M267" i="1"/>
  <c r="N267" i="1"/>
  <c r="O267" i="1"/>
  <c r="R267" i="1"/>
  <c r="V267" i="1"/>
  <c r="W267" i="1"/>
  <c r="X267" i="1" s="1"/>
  <c r="Y267" i="1"/>
  <c r="AI266" i="1"/>
  <c r="AJ266" i="1"/>
  <c r="AK266" i="1"/>
  <c r="U273" i="1" l="1"/>
  <c r="S268" i="1"/>
  <c r="T267" i="1"/>
  <c r="O266" i="1"/>
  <c r="R266" i="1"/>
  <c r="V266" i="1"/>
  <c r="W266" i="1"/>
  <c r="X266" i="1"/>
  <c r="Y266" i="1"/>
  <c r="M266" i="1"/>
  <c r="N266" i="1"/>
  <c r="S267" i="1" s="1"/>
  <c r="U272" i="1" l="1"/>
  <c r="T266" i="1"/>
  <c r="AK265" i="1"/>
  <c r="AI265" i="1"/>
  <c r="AJ265" i="1"/>
  <c r="M265" i="1" l="1"/>
  <c r="N265" i="1"/>
  <c r="S266" i="1" s="1"/>
  <c r="O265" i="1"/>
  <c r="R265" i="1"/>
  <c r="V265" i="1"/>
  <c r="W265" i="1"/>
  <c r="X265" i="1" s="1"/>
  <c r="Y265" i="1"/>
  <c r="T265" i="1" l="1"/>
  <c r="U271" i="1"/>
  <c r="AI264" i="1"/>
  <c r="AJ264" i="1"/>
  <c r="AK264" i="1"/>
  <c r="Y264" i="1" l="1"/>
  <c r="M264" i="1"/>
  <c r="N264" i="1"/>
  <c r="S265" i="1" s="1"/>
  <c r="O264" i="1"/>
  <c r="R264" i="1"/>
  <c r="V264" i="1"/>
  <c r="W264" i="1"/>
  <c r="X264" i="1" s="1"/>
  <c r="AI263" i="1"/>
  <c r="AJ263" i="1"/>
  <c r="AK263" i="1"/>
  <c r="U270" i="1" l="1"/>
  <c r="T264" i="1"/>
  <c r="BE263" i="1"/>
  <c r="BF263" i="1"/>
  <c r="BG263" i="1"/>
  <c r="BH263" i="1"/>
  <c r="BI263" i="1"/>
  <c r="BC263" i="1"/>
  <c r="BB263" i="1"/>
  <c r="AU263" i="1"/>
  <c r="M263" i="1"/>
  <c r="N263" i="1"/>
  <c r="S264" i="1" s="1"/>
  <c r="O263" i="1"/>
  <c r="R263" i="1"/>
  <c r="V263" i="1"/>
  <c r="W263" i="1"/>
  <c r="X263" i="1" s="1"/>
  <c r="Y263" i="1"/>
  <c r="T263" i="1" l="1"/>
  <c r="U269" i="1"/>
  <c r="AI262" i="1"/>
  <c r="AJ262" i="1"/>
  <c r="AK262" i="1"/>
  <c r="BE262" i="1" l="1"/>
  <c r="BF262" i="1"/>
  <c r="BG262" i="1"/>
  <c r="BH262" i="1"/>
  <c r="BI262" i="1"/>
  <c r="BC262" i="1"/>
  <c r="BB262" i="1"/>
  <c r="AU262" i="1"/>
  <c r="AI261" i="1"/>
  <c r="AJ261" i="1"/>
  <c r="AK261" i="1"/>
  <c r="M262" i="1"/>
  <c r="N262" i="1"/>
  <c r="S263" i="1" s="1"/>
  <c r="O262" i="1"/>
  <c r="R262" i="1"/>
  <c r="V262" i="1"/>
  <c r="W262" i="1"/>
  <c r="X262" i="1" s="1"/>
  <c r="Y262" i="1"/>
  <c r="T262" i="1" l="1"/>
  <c r="U268" i="1"/>
  <c r="BE261" i="1"/>
  <c r="BF261" i="1"/>
  <c r="BG261" i="1"/>
  <c r="BH261" i="1"/>
  <c r="BI261" i="1"/>
  <c r="BC261" i="1"/>
  <c r="BB261" i="1"/>
  <c r="AU261" i="1"/>
  <c r="R261" i="1"/>
  <c r="V261" i="1"/>
  <c r="W261" i="1"/>
  <c r="X261" i="1"/>
  <c r="Y261" i="1"/>
  <c r="M261" i="1"/>
  <c r="N261" i="1"/>
  <c r="S262" i="1" s="1"/>
  <c r="O261" i="1"/>
  <c r="T261" i="1" l="1"/>
  <c r="U267" i="1"/>
  <c r="AI260" i="1"/>
  <c r="AJ260" i="1"/>
  <c r="AK260" i="1"/>
  <c r="BE260" i="1" l="1"/>
  <c r="BF260" i="1"/>
  <c r="BG260" i="1"/>
  <c r="BH260" i="1"/>
  <c r="BI260" i="1"/>
  <c r="BC260" i="1"/>
  <c r="BB260" i="1"/>
  <c r="AU260" i="1"/>
  <c r="M260" i="1"/>
  <c r="N260" i="1"/>
  <c r="S261" i="1" s="1"/>
  <c r="O260" i="1"/>
  <c r="R260" i="1"/>
  <c r="V260" i="1"/>
  <c r="W260" i="1"/>
  <c r="X260" i="1" s="1"/>
  <c r="Y260" i="1"/>
  <c r="T260" i="1" l="1"/>
  <c r="U266" i="1"/>
  <c r="AI259" i="1"/>
  <c r="AJ259" i="1"/>
  <c r="AK259" i="1"/>
  <c r="BE259" i="1" l="1"/>
  <c r="BF259" i="1"/>
  <c r="BG259" i="1"/>
  <c r="BH259" i="1"/>
  <c r="BI259" i="1"/>
  <c r="BC259" i="1"/>
  <c r="BB259" i="1"/>
  <c r="AU259" i="1"/>
  <c r="M259" i="1"/>
  <c r="R259" i="1"/>
  <c r="V259" i="1"/>
  <c r="W259" i="1"/>
  <c r="X259" i="1" s="1"/>
  <c r="Y259" i="1"/>
  <c r="N259" i="1"/>
  <c r="S260" i="1" s="1"/>
  <c r="O259" i="1"/>
  <c r="U265" i="1" l="1"/>
  <c r="T259" i="1"/>
  <c r="AI258" i="1"/>
  <c r="AJ258" i="1"/>
  <c r="AK258" i="1"/>
  <c r="BE258" i="1" l="1"/>
  <c r="BF258" i="1"/>
  <c r="BG258" i="1"/>
  <c r="BH258" i="1"/>
  <c r="BI258" i="1"/>
  <c r="BC258" i="1"/>
  <c r="BB258" i="1"/>
  <c r="AU258" i="1"/>
  <c r="M258" i="1"/>
  <c r="R258" i="1"/>
  <c r="V258" i="1"/>
  <c r="W258" i="1"/>
  <c r="X258" i="1" s="1"/>
  <c r="Y258" i="1"/>
  <c r="N258" i="1"/>
  <c r="S259" i="1" s="1"/>
  <c r="O258" i="1"/>
  <c r="T258" i="1" l="1"/>
  <c r="U264" i="1"/>
  <c r="M257" i="1"/>
  <c r="AK257" i="1"/>
  <c r="AI257" i="1"/>
  <c r="AJ257" i="1"/>
  <c r="BI257" i="1" l="1"/>
  <c r="BI236" i="1"/>
  <c r="BI237" i="1"/>
  <c r="BI238" i="1"/>
  <c r="BI239" i="1"/>
  <c r="BI240" i="1"/>
  <c r="BI241" i="1"/>
  <c r="BI242" i="1"/>
  <c r="BI243" i="1"/>
  <c r="BI244" i="1"/>
  <c r="BI245" i="1"/>
  <c r="BI246" i="1"/>
  <c r="BI247" i="1"/>
  <c r="BI248" i="1"/>
  <c r="BI249" i="1"/>
  <c r="BI250" i="1"/>
  <c r="BI251" i="1"/>
  <c r="BI252" i="1"/>
  <c r="BI253" i="1"/>
  <c r="BI254" i="1"/>
  <c r="BI255" i="1"/>
  <c r="BI256" i="1"/>
  <c r="BI235" i="1"/>
  <c r="BH235" i="1"/>
  <c r="BG235" i="1"/>
  <c r="BE235" i="1"/>
  <c r="BF235" i="1"/>
  <c r="BE257" i="1"/>
  <c r="BF257" i="1"/>
  <c r="BG257" i="1"/>
  <c r="BH257" i="1"/>
  <c r="BC257" i="1"/>
  <c r="BB257" i="1"/>
  <c r="AU257" i="1"/>
  <c r="R257" i="1"/>
  <c r="V257" i="1"/>
  <c r="T257" i="1" s="1"/>
  <c r="W257" i="1"/>
  <c r="X257" i="1" s="1"/>
  <c r="Y257" i="1"/>
  <c r="N257" i="1"/>
  <c r="S258" i="1" s="1"/>
  <c r="O257" i="1"/>
  <c r="M256" i="1"/>
  <c r="AI256" i="1"/>
  <c r="AJ256" i="1"/>
  <c r="AK256" i="1"/>
  <c r="U263" i="1" l="1"/>
  <c r="BE256" i="1"/>
  <c r="BF256" i="1"/>
  <c r="BG256" i="1"/>
  <c r="BH256" i="1"/>
  <c r="BC256" i="1"/>
  <c r="BB256" i="1"/>
  <c r="AU256" i="1"/>
  <c r="AI255" i="1"/>
  <c r="AJ255" i="1"/>
  <c r="AK255" i="1"/>
  <c r="M255" i="1"/>
  <c r="R256" i="1"/>
  <c r="V256" i="1"/>
  <c r="W256" i="1"/>
  <c r="X256" i="1" s="1"/>
  <c r="Y256" i="1"/>
  <c r="N256" i="1"/>
  <c r="S257" i="1" s="1"/>
  <c r="O256" i="1"/>
  <c r="T256" i="1" l="1"/>
  <c r="U262" i="1"/>
  <c r="O255" i="1"/>
  <c r="R255" i="1"/>
  <c r="V255" i="1"/>
  <c r="W255" i="1"/>
  <c r="X255" i="1" s="1"/>
  <c r="Y255" i="1"/>
  <c r="BE255" i="1"/>
  <c r="BF255" i="1"/>
  <c r="BG255" i="1"/>
  <c r="BH255" i="1"/>
  <c r="BC255" i="1"/>
  <c r="BB255" i="1"/>
  <c r="AU255" i="1"/>
  <c r="N255" i="1"/>
  <c r="S256" i="1" s="1"/>
  <c r="T255" i="1" l="1"/>
  <c r="U261" i="1"/>
  <c r="AI254" i="1"/>
  <c r="AJ254" i="1"/>
  <c r="AK254" i="1"/>
  <c r="M254" i="1"/>
  <c r="BE254" i="1" l="1"/>
  <c r="BF254" i="1"/>
  <c r="BG254" i="1"/>
  <c r="BH254" i="1"/>
  <c r="BC254" i="1"/>
  <c r="BB254" i="1"/>
  <c r="AU254" i="1"/>
  <c r="R254" i="1"/>
  <c r="V254" i="1"/>
  <c r="W254" i="1"/>
  <c r="X254" i="1"/>
  <c r="Y254" i="1"/>
  <c r="N254" i="1"/>
  <c r="S255" i="1" s="1"/>
  <c r="O254" i="1"/>
  <c r="U260" i="1" l="1"/>
  <c r="T254" i="1"/>
  <c r="AI253" i="1"/>
  <c r="AJ253" i="1"/>
  <c r="AK253" i="1"/>
  <c r="M253" i="1"/>
  <c r="BE253" i="1" l="1"/>
  <c r="BF253" i="1"/>
  <c r="BG253" i="1"/>
  <c r="BH253" i="1"/>
  <c r="BC253" i="1"/>
  <c r="BB253" i="1"/>
  <c r="AU253" i="1"/>
  <c r="R253" i="1"/>
  <c r="V253" i="1"/>
  <c r="W253" i="1"/>
  <c r="X253" i="1" s="1"/>
  <c r="Y253" i="1"/>
  <c r="N253" i="1"/>
  <c r="S254" i="1" s="1"/>
  <c r="O253" i="1"/>
  <c r="T253" i="1" l="1"/>
  <c r="U259" i="1"/>
  <c r="G226" i="5"/>
  <c r="H226" i="5"/>
  <c r="G227" i="5"/>
  <c r="H227" i="5"/>
  <c r="G228" i="5"/>
  <c r="H228" i="5"/>
  <c r="G229" i="5"/>
  <c r="H229" i="5"/>
  <c r="G230" i="5"/>
  <c r="H230" i="5"/>
  <c r="AI252" i="1" l="1"/>
  <c r="AJ252" i="1"/>
  <c r="AK252" i="1"/>
  <c r="M252" i="1" l="1"/>
  <c r="BE252" i="1"/>
  <c r="BF252" i="1"/>
  <c r="BG252" i="1"/>
  <c r="BH252" i="1"/>
  <c r="BC252" i="1"/>
  <c r="BB252" i="1"/>
  <c r="AU252" i="1"/>
  <c r="R252" i="1"/>
  <c r="V252" i="1"/>
  <c r="W252" i="1"/>
  <c r="X252" i="1" s="1"/>
  <c r="Y252" i="1"/>
  <c r="N252" i="1"/>
  <c r="S253" i="1" s="1"/>
  <c r="O252" i="1"/>
  <c r="AI251" i="1"/>
  <c r="AJ251" i="1"/>
  <c r="AK251" i="1"/>
  <c r="M251" i="1"/>
  <c r="U258" i="1" l="1"/>
  <c r="T252" i="1"/>
  <c r="AI250" i="1"/>
  <c r="AJ250" i="1"/>
  <c r="AK250" i="1"/>
  <c r="M250" i="1"/>
  <c r="BE251" i="1"/>
  <c r="BF251" i="1"/>
  <c r="BG251" i="1"/>
  <c r="BH251" i="1"/>
  <c r="BC251" i="1"/>
  <c r="BB251" i="1"/>
  <c r="AU251" i="1"/>
  <c r="R251" i="1"/>
  <c r="V251" i="1"/>
  <c r="W251" i="1"/>
  <c r="X251" i="1" s="1"/>
  <c r="Y251" i="1"/>
  <c r="N251" i="1"/>
  <c r="S252" i="1" s="1"/>
  <c r="O251" i="1"/>
  <c r="U257" i="1" l="1"/>
  <c r="T251" i="1"/>
  <c r="BE250" i="1"/>
  <c r="BF250" i="1"/>
  <c r="BG250" i="1"/>
  <c r="BH250" i="1"/>
  <c r="BC250" i="1"/>
  <c r="BB250" i="1"/>
  <c r="AU250" i="1"/>
  <c r="R250" i="1"/>
  <c r="V250" i="1"/>
  <c r="W250" i="1"/>
  <c r="X250" i="1" s="1"/>
  <c r="Y250" i="1"/>
  <c r="N250" i="1"/>
  <c r="S251" i="1" s="1"/>
  <c r="O250" i="1"/>
  <c r="T250" i="1" l="1"/>
  <c r="U256" i="1"/>
  <c r="AI249" i="1"/>
  <c r="AJ249" i="1"/>
  <c r="AK249" i="1"/>
  <c r="M249" i="1"/>
  <c r="BE249" i="1" l="1"/>
  <c r="BF249" i="1"/>
  <c r="BG249" i="1"/>
  <c r="BH249" i="1"/>
  <c r="BB249" i="1"/>
  <c r="BC249" i="1"/>
  <c r="AU249" i="1"/>
  <c r="R249" i="1"/>
  <c r="V249" i="1"/>
  <c r="W249" i="1"/>
  <c r="X249" i="1"/>
  <c r="Y249" i="1"/>
  <c r="N249" i="1"/>
  <c r="S250" i="1" s="1"/>
  <c r="O249" i="1"/>
  <c r="T249" i="1" l="1"/>
  <c r="U255" i="1"/>
  <c r="G181" i="5"/>
  <c r="H181" i="5"/>
  <c r="G182" i="5"/>
  <c r="H182" i="5"/>
  <c r="G183" i="5"/>
  <c r="H183" i="5"/>
  <c r="G184" i="5"/>
  <c r="H184" i="5"/>
  <c r="G185" i="5"/>
  <c r="H185" i="5"/>
  <c r="G186" i="5"/>
  <c r="H186" i="5"/>
  <c r="G187" i="5"/>
  <c r="H187" i="5"/>
  <c r="G188" i="5"/>
  <c r="H188" i="5"/>
  <c r="G189" i="5"/>
  <c r="H189" i="5"/>
  <c r="G190" i="5"/>
  <c r="H190" i="5"/>
  <c r="G191" i="5"/>
  <c r="H191" i="5"/>
  <c r="G192" i="5"/>
  <c r="H192" i="5"/>
  <c r="G193" i="5"/>
  <c r="H193" i="5"/>
  <c r="G194" i="5"/>
  <c r="H194" i="5"/>
  <c r="G195" i="5"/>
  <c r="H195" i="5"/>
  <c r="G196" i="5"/>
  <c r="H196" i="5"/>
  <c r="G197" i="5"/>
  <c r="H197" i="5"/>
  <c r="G198" i="5"/>
  <c r="H198" i="5"/>
  <c r="G199" i="5"/>
  <c r="H199" i="5"/>
  <c r="G200" i="5"/>
  <c r="H200" i="5"/>
  <c r="G201" i="5"/>
  <c r="H201" i="5"/>
  <c r="G202" i="5"/>
  <c r="H202" i="5"/>
  <c r="G203" i="5"/>
  <c r="H203" i="5"/>
  <c r="G204" i="5"/>
  <c r="H204" i="5"/>
  <c r="G205" i="5"/>
  <c r="H205" i="5"/>
  <c r="G206" i="5"/>
  <c r="H206" i="5"/>
  <c r="G207" i="5"/>
  <c r="H207" i="5"/>
  <c r="G208" i="5"/>
  <c r="H208" i="5"/>
  <c r="G209" i="5"/>
  <c r="H209" i="5"/>
  <c r="G210" i="5"/>
  <c r="H210" i="5"/>
  <c r="G211" i="5"/>
  <c r="H211" i="5"/>
  <c r="G212" i="5"/>
  <c r="H212" i="5"/>
  <c r="G213" i="5"/>
  <c r="H213" i="5"/>
  <c r="G214" i="5"/>
  <c r="H214" i="5"/>
  <c r="G215" i="5"/>
  <c r="H215" i="5"/>
  <c r="G216" i="5"/>
  <c r="H216" i="5"/>
  <c r="G217" i="5"/>
  <c r="H217" i="5"/>
  <c r="G218" i="5"/>
  <c r="H218" i="5"/>
  <c r="G219" i="5"/>
  <c r="H219" i="5"/>
  <c r="G220" i="5"/>
  <c r="H220" i="5"/>
  <c r="G221" i="5"/>
  <c r="H221" i="5"/>
  <c r="G222" i="5"/>
  <c r="H222" i="5"/>
  <c r="G223" i="5"/>
  <c r="H223" i="5"/>
  <c r="G224" i="5"/>
  <c r="H224" i="5"/>
  <c r="G225" i="5"/>
  <c r="H225" i="5"/>
  <c r="AI248" i="1" l="1"/>
  <c r="AJ248" i="1"/>
  <c r="AK248" i="1"/>
  <c r="M248" i="1"/>
  <c r="BE248" i="1" l="1"/>
  <c r="BF248" i="1"/>
  <c r="BG248" i="1"/>
  <c r="BH248" i="1"/>
  <c r="BC248" i="1"/>
  <c r="BB248" i="1"/>
  <c r="AU248" i="1"/>
  <c r="O248" i="1"/>
  <c r="R248" i="1"/>
  <c r="V248" i="1"/>
  <c r="W248" i="1"/>
  <c r="X248" i="1" s="1"/>
  <c r="Y248" i="1"/>
  <c r="N248" i="1"/>
  <c r="S249" i="1" s="1"/>
  <c r="U254" i="1" l="1"/>
  <c r="T248" i="1"/>
  <c r="AI247" i="1"/>
  <c r="AJ247" i="1"/>
  <c r="AK247" i="1"/>
  <c r="M247" i="1"/>
  <c r="BE247" i="1" l="1"/>
  <c r="BF247" i="1"/>
  <c r="BG247" i="1"/>
  <c r="BH247" i="1"/>
  <c r="BC247" i="1"/>
  <c r="BB247" i="1"/>
  <c r="AU247" i="1"/>
  <c r="R247" i="1"/>
  <c r="V247" i="1"/>
  <c r="W247" i="1"/>
  <c r="X247" i="1"/>
  <c r="Y247" i="1"/>
  <c r="N247" i="1"/>
  <c r="S248" i="1" s="1"/>
  <c r="O247" i="1"/>
  <c r="T247" i="1" l="1"/>
  <c r="U253" i="1"/>
  <c r="BE246" i="1"/>
  <c r="BF246" i="1"/>
  <c r="BG246" i="1"/>
  <c r="BH246" i="1"/>
  <c r="BC246" i="1"/>
  <c r="BB246" i="1"/>
  <c r="AU246" i="1"/>
  <c r="AI246" i="1"/>
  <c r="AJ246" i="1"/>
  <c r="AK246" i="1"/>
  <c r="M246" i="1"/>
  <c r="R246" i="1" l="1"/>
  <c r="V246" i="1"/>
  <c r="W246" i="1"/>
  <c r="X246" i="1" s="1"/>
  <c r="Y246" i="1"/>
  <c r="N246" i="1"/>
  <c r="S247" i="1" s="1"/>
  <c r="O246" i="1"/>
  <c r="T246" i="1" l="1"/>
  <c r="U252" i="1"/>
  <c r="AI245" i="1"/>
  <c r="AJ245" i="1"/>
  <c r="AK245" i="1"/>
  <c r="M245" i="1"/>
  <c r="BE245" i="1" l="1"/>
  <c r="BF245" i="1"/>
  <c r="BG245" i="1"/>
  <c r="BH245" i="1"/>
  <c r="BC245" i="1"/>
  <c r="BB245" i="1"/>
  <c r="AU245" i="1"/>
  <c r="R245" i="1"/>
  <c r="V245" i="1"/>
  <c r="W245" i="1"/>
  <c r="X245" i="1" s="1"/>
  <c r="Y245" i="1"/>
  <c r="N245" i="1"/>
  <c r="S246" i="1" s="1"/>
  <c r="O245" i="1"/>
  <c r="T245" i="1" l="1"/>
  <c r="U251" i="1"/>
  <c r="AI244" i="1"/>
  <c r="AJ244" i="1"/>
  <c r="AK244" i="1"/>
  <c r="M244" i="1"/>
  <c r="BE244" i="1" l="1"/>
  <c r="BF244" i="1"/>
  <c r="BG244" i="1"/>
  <c r="BH244" i="1"/>
  <c r="BC244" i="1"/>
  <c r="BB244" i="1"/>
  <c r="AU244" i="1"/>
  <c r="R244" i="1"/>
  <c r="V244" i="1"/>
  <c r="W244" i="1"/>
  <c r="X244" i="1" s="1"/>
  <c r="Y244" i="1"/>
  <c r="N244" i="1"/>
  <c r="S245" i="1" s="1"/>
  <c r="O244" i="1"/>
  <c r="T244" i="1" l="1"/>
  <c r="U250" i="1"/>
  <c r="BF236" i="1"/>
  <c r="BF237" i="1"/>
  <c r="BF238" i="1"/>
  <c r="BF239" i="1"/>
  <c r="BF240" i="1"/>
  <c r="BF241" i="1"/>
  <c r="BF242" i="1"/>
  <c r="BF243" i="1"/>
  <c r="BE236" i="1"/>
  <c r="BE237" i="1"/>
  <c r="BE238" i="1"/>
  <c r="BE239" i="1"/>
  <c r="BE240" i="1"/>
  <c r="BE241" i="1"/>
  <c r="BE242" i="1"/>
  <c r="BE243" i="1"/>
  <c r="AI243" i="1"/>
  <c r="AJ243" i="1"/>
  <c r="AK243" i="1"/>
  <c r="M243" i="1"/>
  <c r="BG243" i="1" l="1"/>
  <c r="BH243" i="1"/>
  <c r="BC243" i="1"/>
  <c r="BB243" i="1"/>
  <c r="AU243" i="1"/>
  <c r="R243" i="1"/>
  <c r="V243" i="1"/>
  <c r="W243" i="1"/>
  <c r="X243" i="1"/>
  <c r="Y243" i="1"/>
  <c r="N243" i="1"/>
  <c r="S244" i="1" s="1"/>
  <c r="O243" i="1"/>
  <c r="T243" i="1" l="1"/>
  <c r="U249" i="1"/>
  <c r="BG242" i="1"/>
  <c r="BH242" i="1"/>
  <c r="AI239" i="1"/>
  <c r="AJ239" i="1"/>
  <c r="AK239" i="1"/>
  <c r="M239" i="1"/>
  <c r="AI240" i="1"/>
  <c r="AJ240" i="1"/>
  <c r="AK240" i="1"/>
  <c r="M240" i="1"/>
  <c r="AI241" i="1"/>
  <c r="AJ241" i="1"/>
  <c r="AK241" i="1"/>
  <c r="M241" i="1"/>
  <c r="AI242" i="1"/>
  <c r="AJ242" i="1"/>
  <c r="AK242" i="1"/>
  <c r="M242" i="1"/>
  <c r="BC242" i="1" l="1"/>
  <c r="BB242" i="1"/>
  <c r="AU242" i="1"/>
  <c r="R242" i="1"/>
  <c r="V242" i="1"/>
  <c r="W242" i="1"/>
  <c r="X242" i="1" s="1"/>
  <c r="Y242" i="1"/>
  <c r="N242" i="1"/>
  <c r="S243" i="1" s="1"/>
  <c r="O242" i="1"/>
  <c r="T242" i="1" l="1"/>
  <c r="U248" i="1"/>
  <c r="BG241" i="1"/>
  <c r="BH241" i="1"/>
  <c r="BC241" i="1"/>
  <c r="BB241" i="1"/>
  <c r="AU241" i="1"/>
  <c r="R241" i="1"/>
  <c r="V241" i="1"/>
  <c r="W241" i="1"/>
  <c r="X241" i="1" s="1"/>
  <c r="Y241" i="1"/>
  <c r="N241" i="1"/>
  <c r="S242" i="1" s="1"/>
  <c r="O241" i="1"/>
  <c r="T241" i="1" l="1"/>
  <c r="U247" i="1"/>
  <c r="BG236" i="1"/>
  <c r="BH236" i="1"/>
  <c r="BG237" i="1"/>
  <c r="BH237" i="1"/>
  <c r="BG238" i="1"/>
  <c r="BH238" i="1"/>
  <c r="BG239" i="1"/>
  <c r="BH239" i="1"/>
  <c r="BH240" i="1"/>
  <c r="BG240" i="1"/>
  <c r="BC240" i="1"/>
  <c r="BB240" i="1" l="1"/>
  <c r="AU240" i="1"/>
  <c r="R240" i="1"/>
  <c r="V240" i="1"/>
  <c r="W240" i="1"/>
  <c r="X240" i="1" s="1"/>
  <c r="Y240" i="1"/>
  <c r="N240" i="1"/>
  <c r="S241" i="1" s="1"/>
  <c r="O240" i="1"/>
  <c r="T240" i="1" l="1"/>
  <c r="U246" i="1"/>
  <c r="BC239" i="1"/>
  <c r="BB239" i="1"/>
  <c r="AU239" i="1"/>
  <c r="R239" i="1"/>
  <c r="V239" i="1"/>
  <c r="W239" i="1"/>
  <c r="X239" i="1" s="1"/>
  <c r="Y239" i="1"/>
  <c r="N239" i="1"/>
  <c r="S240" i="1" s="1"/>
  <c r="O239" i="1"/>
  <c r="U245" i="1" l="1"/>
  <c r="T239" i="1"/>
  <c r="H180" i="5"/>
  <c r="H178" i="5"/>
  <c r="H176" i="5"/>
  <c r="H174" i="5"/>
  <c r="H172" i="5"/>
  <c r="G180" i="5"/>
  <c r="G178" i="5"/>
  <c r="G176" i="5"/>
  <c r="G174" i="5"/>
  <c r="G172" i="5"/>
  <c r="H179" i="5"/>
  <c r="H177" i="5"/>
  <c r="H175" i="5"/>
  <c r="H173" i="5"/>
  <c r="H171" i="5"/>
  <c r="G179" i="5"/>
  <c r="G177" i="5"/>
  <c r="G175" i="5"/>
  <c r="G173" i="5"/>
  <c r="G171" i="5"/>
  <c r="AI238" i="1"/>
  <c r="AJ238" i="1"/>
  <c r="AK238" i="1"/>
  <c r="M238" i="1"/>
  <c r="BB238" i="1" l="1"/>
  <c r="BC238" i="1"/>
  <c r="AU238" i="1"/>
  <c r="R238" i="1"/>
  <c r="V238" i="1"/>
  <c r="W238" i="1"/>
  <c r="X238" i="1" s="1"/>
  <c r="Y238" i="1"/>
  <c r="N238" i="1"/>
  <c r="S239" i="1" s="1"/>
  <c r="O238" i="1"/>
  <c r="T238" i="1" l="1"/>
  <c r="U244" i="1"/>
  <c r="AI237" i="1"/>
  <c r="AJ237" i="1"/>
  <c r="AK237" i="1"/>
  <c r="M237" i="1"/>
  <c r="BB237" i="1" l="1"/>
  <c r="BC237" i="1"/>
  <c r="AU237" i="1"/>
  <c r="R237" i="1"/>
  <c r="V237" i="1"/>
  <c r="W237" i="1"/>
  <c r="X237" i="1"/>
  <c r="Y237" i="1"/>
  <c r="N237" i="1"/>
  <c r="S238" i="1" s="1"/>
  <c r="O237" i="1"/>
  <c r="U243" i="1" l="1"/>
  <c r="T237" i="1"/>
  <c r="AI236" i="1"/>
  <c r="AJ236" i="1"/>
  <c r="AK236" i="1"/>
  <c r="M236" i="1"/>
  <c r="BB236" i="1" l="1"/>
  <c r="BC236" i="1"/>
  <c r="AU236" i="1"/>
  <c r="R236" i="1"/>
  <c r="V236" i="1"/>
  <c r="W236" i="1"/>
  <c r="X236" i="1" s="1"/>
  <c r="Y236" i="1"/>
  <c r="N236" i="1"/>
  <c r="S237" i="1" s="1"/>
  <c r="O236" i="1"/>
  <c r="T236" i="1" l="1"/>
  <c r="U242" i="1"/>
  <c r="BC235" i="1"/>
  <c r="BB235" i="1"/>
  <c r="AI235" i="1" l="1"/>
  <c r="AJ235" i="1"/>
  <c r="AK235" i="1"/>
  <c r="M235" i="1"/>
  <c r="AU235" i="1" l="1"/>
  <c r="R235" i="1"/>
  <c r="V235" i="1"/>
  <c r="W235" i="1"/>
  <c r="X235" i="1" s="1"/>
  <c r="Y235" i="1"/>
  <c r="N235" i="1"/>
  <c r="S236" i="1" s="1"/>
  <c r="O235" i="1"/>
  <c r="T235" i="1" l="1"/>
  <c r="U241" i="1"/>
  <c r="G163" i="5"/>
  <c r="H163" i="5"/>
  <c r="G164" i="5"/>
  <c r="H164" i="5"/>
  <c r="G165" i="5"/>
  <c r="H165" i="5"/>
  <c r="G166" i="5"/>
  <c r="H166" i="5"/>
  <c r="G167" i="5"/>
  <c r="H167" i="5"/>
  <c r="G168" i="5"/>
  <c r="H168" i="5"/>
  <c r="G169" i="5"/>
  <c r="H169" i="5"/>
  <c r="G170" i="5"/>
  <c r="H170" i="5"/>
  <c r="AI234" i="1" l="1"/>
  <c r="AJ234" i="1"/>
  <c r="AK234" i="1"/>
  <c r="M234" i="1"/>
  <c r="AU234" i="1" l="1"/>
  <c r="R234" i="1"/>
  <c r="V234" i="1"/>
  <c r="W234" i="1"/>
  <c r="X234" i="1" s="1"/>
  <c r="Y234" i="1"/>
  <c r="N234" i="1"/>
  <c r="S235" i="1" s="1"/>
  <c r="O234" i="1"/>
  <c r="T234" i="1" l="1"/>
  <c r="U240" i="1"/>
  <c r="AI233" i="1"/>
  <c r="AJ233" i="1"/>
  <c r="AK233" i="1"/>
  <c r="M233" i="1"/>
  <c r="AU233" i="1" l="1"/>
  <c r="R233" i="1"/>
  <c r="V233" i="1"/>
  <c r="W233" i="1"/>
  <c r="X233" i="1" s="1"/>
  <c r="Y233" i="1"/>
  <c r="N233" i="1"/>
  <c r="S234" i="1" s="1"/>
  <c r="O233" i="1"/>
  <c r="T233" i="1" l="1"/>
  <c r="U239" i="1"/>
  <c r="M232" i="1"/>
  <c r="AI232" i="1"/>
  <c r="AJ232" i="1"/>
  <c r="AK232" i="1"/>
  <c r="AU232" i="1" l="1"/>
  <c r="R232" i="1"/>
  <c r="V232" i="1"/>
  <c r="T232" i="1" s="1"/>
  <c r="W232" i="1"/>
  <c r="X232" i="1" s="1"/>
  <c r="Y232" i="1"/>
  <c r="N232" i="1"/>
  <c r="S233" i="1" s="1"/>
  <c r="O232" i="1"/>
  <c r="U238" i="1" l="1"/>
  <c r="AU231" i="1"/>
  <c r="AI231" i="1" l="1"/>
  <c r="AJ231" i="1"/>
  <c r="AK231" i="1"/>
  <c r="M231" i="1"/>
  <c r="R231" i="1" l="1"/>
  <c r="V231" i="1"/>
  <c r="W231" i="1"/>
  <c r="X231" i="1" s="1"/>
  <c r="Y231" i="1"/>
  <c r="N231" i="1"/>
  <c r="S232" i="1" s="1"/>
  <c r="O231" i="1"/>
  <c r="T231" i="1" l="1"/>
  <c r="U237" i="1"/>
  <c r="AI230" i="1"/>
  <c r="AJ230" i="1"/>
  <c r="AK230" i="1"/>
  <c r="M230" i="1"/>
  <c r="R230" i="1" l="1"/>
  <c r="V230" i="1"/>
  <c r="T230" i="1" s="1"/>
  <c r="W230" i="1"/>
  <c r="X230" i="1" s="1"/>
  <c r="Y230" i="1"/>
  <c r="N230" i="1"/>
  <c r="S231" i="1" s="1"/>
  <c r="O230" i="1"/>
  <c r="U236" i="1" l="1"/>
  <c r="AI229" i="1"/>
  <c r="AJ229" i="1"/>
  <c r="AK229" i="1"/>
  <c r="M229" i="1"/>
  <c r="R229" i="1" l="1"/>
  <c r="V229" i="1"/>
  <c r="W229" i="1"/>
  <c r="X229" i="1" s="1"/>
  <c r="Y229" i="1"/>
  <c r="N229" i="1"/>
  <c r="S230" i="1" s="1"/>
  <c r="O229" i="1"/>
  <c r="U235" i="1" l="1"/>
  <c r="T229" i="1"/>
  <c r="AU228" i="1"/>
  <c r="R1" i="4" l="1"/>
  <c r="S1" i="4"/>
  <c r="T1" i="4"/>
  <c r="U1" i="4"/>
  <c r="V1" i="4"/>
  <c r="W1" i="4"/>
  <c r="X1" i="4"/>
  <c r="Y1" i="4"/>
  <c r="Z1" i="4"/>
  <c r="AA1" i="4"/>
  <c r="AB1" i="4"/>
  <c r="R2" i="4"/>
  <c r="S2" i="4"/>
  <c r="T2" i="4"/>
  <c r="X2" i="4"/>
  <c r="Y2" i="4"/>
  <c r="Z2" i="4"/>
  <c r="AI228" i="1"/>
  <c r="AJ228" i="1"/>
  <c r="AK228" i="1"/>
  <c r="M228" i="1"/>
  <c r="F1" i="4" l="1"/>
  <c r="G1" i="4"/>
  <c r="H1" i="4"/>
  <c r="G2" i="4"/>
  <c r="H2" i="4"/>
  <c r="J1" i="4"/>
  <c r="J2" i="4"/>
  <c r="I2" i="4"/>
  <c r="I1" i="4"/>
  <c r="L1" i="4"/>
  <c r="M1" i="4"/>
  <c r="N1" i="4"/>
  <c r="O1" i="4"/>
  <c r="P1" i="4"/>
  <c r="Q1" i="4"/>
  <c r="K1" i="4"/>
  <c r="Y227" i="1" l="1"/>
  <c r="Y228" i="1"/>
  <c r="R227" i="1"/>
  <c r="V227" i="1"/>
  <c r="W227" i="1"/>
  <c r="R228" i="1"/>
  <c r="V228" i="1"/>
  <c r="T228" i="1" s="1"/>
  <c r="W228" i="1"/>
  <c r="X228" i="1" s="1"/>
  <c r="N228" i="1"/>
  <c r="S229" i="1" s="1"/>
  <c r="O228" i="1"/>
  <c r="U233" i="1" l="1"/>
  <c r="U234" i="1"/>
  <c r="T227" i="1"/>
  <c r="AI227" i="1"/>
  <c r="AJ227" i="1"/>
  <c r="AK227" i="1"/>
  <c r="M227" i="1"/>
  <c r="X227" i="1" l="1"/>
  <c r="N227" i="1"/>
  <c r="O227" i="1"/>
  <c r="G156" i="5"/>
  <c r="H156" i="5"/>
  <c r="G157" i="5"/>
  <c r="H157" i="5"/>
  <c r="G158" i="5"/>
  <c r="H158" i="5"/>
  <c r="G159" i="5"/>
  <c r="H159" i="5"/>
  <c r="G160" i="5"/>
  <c r="H160" i="5"/>
  <c r="G161" i="5"/>
  <c r="H161" i="5"/>
  <c r="G162" i="5"/>
  <c r="H162" i="5"/>
  <c r="AI225" i="1"/>
  <c r="AJ225" i="1"/>
  <c r="AK225" i="1"/>
  <c r="M225" i="1"/>
  <c r="AI226" i="1"/>
  <c r="AJ226" i="1"/>
  <c r="AK226" i="1"/>
  <c r="M226" i="1"/>
  <c r="S228" i="1" l="1"/>
  <c r="R226" i="1"/>
  <c r="V226" i="1"/>
  <c r="W226" i="1"/>
  <c r="X226" i="1" s="1"/>
  <c r="Y226" i="1"/>
  <c r="N226" i="1"/>
  <c r="S227" i="1" s="1"/>
  <c r="O226" i="1"/>
  <c r="U232" i="1" l="1"/>
  <c r="T226" i="1"/>
  <c r="R225" i="1"/>
  <c r="V225" i="1"/>
  <c r="T225" i="1" s="1"/>
  <c r="W225" i="1"/>
  <c r="X225" i="1" s="1"/>
  <c r="Y225" i="1"/>
  <c r="N225" i="1"/>
  <c r="S226" i="1" s="1"/>
  <c r="O225" i="1"/>
  <c r="AI223" i="1"/>
  <c r="AJ223" i="1"/>
  <c r="AK223" i="1"/>
  <c r="M223" i="1"/>
  <c r="AI224" i="1"/>
  <c r="AJ224" i="1"/>
  <c r="AK224" i="1"/>
  <c r="M224" i="1"/>
  <c r="U231" i="1" l="1"/>
  <c r="R224" i="1"/>
  <c r="V224" i="1"/>
  <c r="T224" i="1" s="1"/>
  <c r="W224" i="1"/>
  <c r="X224" i="1" s="1"/>
  <c r="Y224" i="1"/>
  <c r="N224" i="1"/>
  <c r="S225" i="1" s="1"/>
  <c r="O224" i="1"/>
  <c r="U230" i="1" l="1"/>
  <c r="R223" i="1"/>
  <c r="V223" i="1"/>
  <c r="W223" i="1"/>
  <c r="X223" i="1" s="1"/>
  <c r="Y223" i="1"/>
  <c r="N223" i="1"/>
  <c r="S224" i="1" s="1"/>
  <c r="O223" i="1"/>
  <c r="AI222" i="1"/>
  <c r="AJ222" i="1"/>
  <c r="AK222" i="1"/>
  <c r="M222" i="1"/>
  <c r="U229" i="1" l="1"/>
  <c r="T223" i="1"/>
  <c r="R222" i="1"/>
  <c r="V222" i="1"/>
  <c r="T222" i="1" s="1"/>
  <c r="W222" i="1"/>
  <c r="X222" i="1" s="1"/>
  <c r="Y222" i="1"/>
  <c r="N222" i="1"/>
  <c r="S223" i="1" s="1"/>
  <c r="O222" i="1"/>
  <c r="U228" i="1" l="1"/>
  <c r="AI221" i="1"/>
  <c r="AJ221" i="1"/>
  <c r="AK221" i="1"/>
  <c r="M221" i="1"/>
  <c r="R221" i="1" l="1"/>
  <c r="V221" i="1"/>
  <c r="W221" i="1"/>
  <c r="X221" i="1"/>
  <c r="Y221" i="1"/>
  <c r="N221" i="1"/>
  <c r="S222" i="1" s="1"/>
  <c r="O221" i="1"/>
  <c r="T221" i="1" l="1"/>
  <c r="U227" i="1"/>
  <c r="G152" i="5"/>
  <c r="H152" i="5"/>
  <c r="G153" i="5"/>
  <c r="H153" i="5"/>
  <c r="G154" i="5"/>
  <c r="H154" i="5"/>
  <c r="G155" i="5"/>
  <c r="H155" i="5"/>
  <c r="AI220" i="1" l="1"/>
  <c r="AJ220" i="1"/>
  <c r="AK220" i="1"/>
  <c r="M220" i="1"/>
  <c r="Y220" i="1"/>
  <c r="R220" i="1"/>
  <c r="V220" i="1"/>
  <c r="T220" i="1" l="1"/>
  <c r="U226" i="1"/>
  <c r="W220" i="1"/>
  <c r="X220" i="1" s="1"/>
  <c r="N220" i="1"/>
  <c r="O220" i="1"/>
  <c r="AI216" i="1"/>
  <c r="AJ216" i="1"/>
  <c r="AK216" i="1"/>
  <c r="M216" i="1"/>
  <c r="AI217" i="1"/>
  <c r="AJ217" i="1"/>
  <c r="AK217" i="1"/>
  <c r="M217" i="1"/>
  <c r="AI218" i="1"/>
  <c r="AJ218" i="1"/>
  <c r="AK218" i="1"/>
  <c r="M218" i="1"/>
  <c r="AI219" i="1"/>
  <c r="AJ219" i="1"/>
  <c r="AK219" i="1"/>
  <c r="M219" i="1"/>
  <c r="S221" i="1" l="1"/>
  <c r="R219" i="1"/>
  <c r="V219" i="1"/>
  <c r="W219" i="1"/>
  <c r="X219" i="1" s="1"/>
  <c r="Y219" i="1"/>
  <c r="N219" i="1"/>
  <c r="S220" i="1" s="1"/>
  <c r="O219" i="1"/>
  <c r="U225" i="1" l="1"/>
  <c r="T219" i="1"/>
  <c r="R218" i="1"/>
  <c r="V218" i="1"/>
  <c r="T218" i="1" s="1"/>
  <c r="W218" i="1"/>
  <c r="X218" i="1" s="1"/>
  <c r="Y218" i="1"/>
  <c r="N218" i="1"/>
  <c r="S219" i="1" s="1"/>
  <c r="O218" i="1"/>
  <c r="U224" i="1" l="1"/>
  <c r="G145" i="5"/>
  <c r="H145" i="5"/>
  <c r="G146" i="5"/>
  <c r="H146" i="5"/>
  <c r="G147" i="5"/>
  <c r="H147" i="5"/>
  <c r="G148" i="5"/>
  <c r="H148" i="5"/>
  <c r="G149" i="5"/>
  <c r="H149" i="5"/>
  <c r="G150" i="5"/>
  <c r="H150" i="5"/>
  <c r="G151" i="5"/>
  <c r="H151" i="5"/>
  <c r="R217" i="1" l="1"/>
  <c r="V217" i="1"/>
  <c r="W217" i="1"/>
  <c r="X217" i="1" s="1"/>
  <c r="Y217" i="1"/>
  <c r="N217" i="1"/>
  <c r="S218" i="1" s="1"/>
  <c r="O217" i="1"/>
  <c r="T217" i="1" l="1"/>
  <c r="U223" i="1"/>
  <c r="R216" i="1"/>
  <c r="V216" i="1"/>
  <c r="W216" i="1"/>
  <c r="X216" i="1" s="1"/>
  <c r="Y216" i="1"/>
  <c r="N216" i="1"/>
  <c r="S217" i="1" s="1"/>
  <c r="O216" i="1"/>
  <c r="AI215" i="1"/>
  <c r="AJ215" i="1"/>
  <c r="AK215" i="1"/>
  <c r="M215" i="1"/>
  <c r="T216" i="1" l="1"/>
  <c r="U222" i="1"/>
  <c r="R215" i="1"/>
  <c r="V215" i="1"/>
  <c r="W215" i="1"/>
  <c r="X215" i="1" s="1"/>
  <c r="Y215" i="1"/>
  <c r="N215" i="1"/>
  <c r="S216" i="1" s="1"/>
  <c r="O215" i="1"/>
  <c r="AI214" i="1"/>
  <c r="AJ214" i="1"/>
  <c r="AK214" i="1"/>
  <c r="M214" i="1"/>
  <c r="T215" i="1" l="1"/>
  <c r="U221" i="1"/>
  <c r="R214" i="1"/>
  <c r="V214" i="1"/>
  <c r="T214" i="1" s="1"/>
  <c r="W214" i="1"/>
  <c r="X214" i="1" s="1"/>
  <c r="Y214" i="1"/>
  <c r="N214" i="1"/>
  <c r="S215" i="1" s="1"/>
  <c r="O214" i="1"/>
  <c r="U220" i="1" l="1"/>
  <c r="AI213" i="1"/>
  <c r="AJ213" i="1"/>
  <c r="AK213" i="1"/>
  <c r="M213" i="1"/>
  <c r="R213" i="1" l="1"/>
  <c r="V213" i="1"/>
  <c r="W213" i="1"/>
  <c r="X213" i="1" s="1"/>
  <c r="Y213" i="1"/>
  <c r="N213" i="1"/>
  <c r="S214" i="1" s="1"/>
  <c r="O213" i="1"/>
  <c r="T213" i="1" l="1"/>
  <c r="U219" i="1"/>
  <c r="AI211" i="1"/>
  <c r="AJ211" i="1"/>
  <c r="AK211" i="1"/>
  <c r="M211" i="1"/>
  <c r="AI212" i="1"/>
  <c r="AJ212" i="1"/>
  <c r="AK212" i="1"/>
  <c r="M212" i="1"/>
  <c r="R212" i="1" l="1"/>
  <c r="V212" i="1"/>
  <c r="T212" i="1" s="1"/>
  <c r="W212" i="1"/>
  <c r="X212" i="1" s="1"/>
  <c r="Y212" i="1"/>
  <c r="N212" i="1"/>
  <c r="S213" i="1" s="1"/>
  <c r="O212" i="1"/>
  <c r="U218" i="1" l="1"/>
  <c r="R211" i="1"/>
  <c r="V211" i="1"/>
  <c r="T211" i="1" s="1"/>
  <c r="W211" i="1"/>
  <c r="X211" i="1" s="1"/>
  <c r="Y211" i="1"/>
  <c r="N211" i="1"/>
  <c r="S212" i="1" s="1"/>
  <c r="O211" i="1"/>
  <c r="U217" i="1" l="1"/>
  <c r="AI209" i="1"/>
  <c r="AJ209" i="1"/>
  <c r="AK209" i="1"/>
  <c r="M209" i="1"/>
  <c r="AI210" i="1"/>
  <c r="AJ210" i="1"/>
  <c r="AK210" i="1"/>
  <c r="M210" i="1"/>
  <c r="R210" i="1" l="1"/>
  <c r="V210" i="1"/>
  <c r="W210" i="1"/>
  <c r="X210" i="1" s="1"/>
  <c r="Y210" i="1"/>
  <c r="T210" i="1" l="1"/>
  <c r="U216" i="1"/>
  <c r="N210" i="1"/>
  <c r="O210" i="1"/>
  <c r="S211" i="1" l="1"/>
  <c r="R209" i="1"/>
  <c r="V209" i="1"/>
  <c r="W209" i="1"/>
  <c r="X209" i="1" s="1"/>
  <c r="Y209" i="1"/>
  <c r="N209" i="1"/>
  <c r="S210" i="1" s="1"/>
  <c r="O209" i="1"/>
  <c r="U215" i="1" l="1"/>
  <c r="T209" i="1"/>
  <c r="AI205" i="1"/>
  <c r="AJ205" i="1"/>
  <c r="AK205" i="1"/>
  <c r="AI206" i="1"/>
  <c r="AJ206" i="1"/>
  <c r="AK206" i="1"/>
  <c r="AI207" i="1"/>
  <c r="AJ207" i="1"/>
  <c r="AK207" i="1"/>
  <c r="AI208" i="1"/>
  <c r="AJ208" i="1"/>
  <c r="AK208" i="1"/>
  <c r="M208" i="1"/>
  <c r="R208" i="1" l="1"/>
  <c r="V208" i="1"/>
  <c r="T208" i="1" s="1"/>
  <c r="W208" i="1"/>
  <c r="X208" i="1" s="1"/>
  <c r="Y208" i="1"/>
  <c r="N208" i="1"/>
  <c r="S209" i="1" s="1"/>
  <c r="O208" i="1"/>
  <c r="U214" i="1" l="1"/>
  <c r="M207" i="1"/>
  <c r="M206" i="1"/>
  <c r="R207" i="1" l="1"/>
  <c r="V207" i="1"/>
  <c r="W207" i="1"/>
  <c r="X207" i="1" s="1"/>
  <c r="Y207" i="1"/>
  <c r="N207" i="1"/>
  <c r="S208" i="1" s="1"/>
  <c r="O207" i="1"/>
  <c r="T207" i="1" l="1"/>
  <c r="U213" i="1"/>
  <c r="M205" i="1"/>
  <c r="R206" i="1"/>
  <c r="U212" i="1" s="1"/>
  <c r="V206" i="1"/>
  <c r="W206" i="1"/>
  <c r="X206" i="1"/>
  <c r="Y206" i="1"/>
  <c r="N206" i="1"/>
  <c r="S207" i="1" s="1"/>
  <c r="O206" i="1"/>
  <c r="T206" i="1" l="1"/>
  <c r="R205" i="1"/>
  <c r="V205" i="1"/>
  <c r="W205" i="1"/>
  <c r="X205" i="1" s="1"/>
  <c r="Y205" i="1"/>
  <c r="N205" i="1"/>
  <c r="S206" i="1" s="1"/>
  <c r="O205" i="1"/>
  <c r="U211" i="1" l="1"/>
  <c r="T205" i="1"/>
  <c r="AI204" i="1"/>
  <c r="AJ204" i="1"/>
  <c r="AK204" i="1"/>
  <c r="M204" i="1"/>
  <c r="R204" i="1" l="1"/>
  <c r="V204" i="1"/>
  <c r="W204" i="1"/>
  <c r="X204" i="1" s="1"/>
  <c r="Y204" i="1"/>
  <c r="N204" i="1"/>
  <c r="S205" i="1" s="1"/>
  <c r="O204" i="1"/>
  <c r="T204" i="1" l="1"/>
  <c r="U210" i="1"/>
  <c r="AI203" i="1"/>
  <c r="AJ203" i="1"/>
  <c r="AK203" i="1"/>
  <c r="M203" i="1"/>
  <c r="AI201" i="1" l="1"/>
  <c r="AJ201" i="1"/>
  <c r="AK201" i="1"/>
  <c r="M201" i="1"/>
  <c r="AI202" i="1"/>
  <c r="AJ202" i="1"/>
  <c r="AK202" i="1"/>
  <c r="M202" i="1"/>
  <c r="N203" i="1"/>
  <c r="S204" i="1" s="1"/>
  <c r="O203" i="1"/>
  <c r="R203" i="1"/>
  <c r="V203" i="1"/>
  <c r="W203" i="1"/>
  <c r="X203" i="1" s="1"/>
  <c r="Y203" i="1"/>
  <c r="T203" i="1" l="1"/>
  <c r="U209" i="1"/>
  <c r="R202" i="1"/>
  <c r="V202" i="1"/>
  <c r="W202" i="1"/>
  <c r="X202" i="1" s="1"/>
  <c r="Y202" i="1"/>
  <c r="N202" i="1"/>
  <c r="S203" i="1" s="1"/>
  <c r="O202" i="1"/>
  <c r="U208" i="1" l="1"/>
  <c r="T202" i="1"/>
  <c r="R201" i="1"/>
  <c r="V201" i="1"/>
  <c r="W201" i="1"/>
  <c r="X201" i="1" s="1"/>
  <c r="Y201" i="1"/>
  <c r="N201" i="1"/>
  <c r="S202" i="1" s="1"/>
  <c r="O201" i="1"/>
  <c r="U207" i="1" l="1"/>
  <c r="T201" i="1"/>
  <c r="AI200" i="1"/>
  <c r="AJ200" i="1"/>
  <c r="AK200" i="1"/>
  <c r="M200" i="1"/>
  <c r="R200" i="1" l="1"/>
  <c r="V200" i="1"/>
  <c r="W200" i="1"/>
  <c r="X200" i="1" s="1"/>
  <c r="Y200" i="1"/>
  <c r="N200" i="1"/>
  <c r="S201" i="1" s="1"/>
  <c r="O200" i="1"/>
  <c r="T200" i="1" l="1"/>
  <c r="U206" i="1"/>
  <c r="AI199" i="1"/>
  <c r="AJ199" i="1"/>
  <c r="AK199" i="1"/>
  <c r="M199" i="1"/>
  <c r="B199" i="6"/>
  <c r="C199" i="6"/>
  <c r="D199" i="6"/>
  <c r="D1" i="6"/>
  <c r="D2" i="6"/>
  <c r="D3" i="6"/>
  <c r="D4" i="6"/>
  <c r="D5" i="6"/>
  <c r="D6" i="6"/>
  <c r="D7" i="6"/>
  <c r="D8" i="6"/>
  <c r="D9" i="6"/>
  <c r="D10" i="6"/>
  <c r="D11" i="6"/>
  <c r="D12" i="6"/>
  <c r="D13" i="6"/>
  <c r="D14" i="6"/>
  <c r="D15" i="6"/>
  <c r="D16" i="6"/>
  <c r="D17" i="6"/>
  <c r="D18" i="6"/>
  <c r="D19" i="6"/>
  <c r="D20" i="6"/>
  <c r="D21" i="6"/>
  <c r="D22" i="6"/>
  <c r="D23" i="6"/>
  <c r="D24" i="6"/>
  <c r="D25" i="6"/>
  <c r="D26" i="6"/>
  <c r="D27" i="6"/>
  <c r="D28" i="6"/>
  <c r="D29" i="6"/>
  <c r="D30" i="6"/>
  <c r="D31" i="6"/>
  <c r="D32" i="6"/>
  <c r="D33" i="6"/>
  <c r="D34" i="6"/>
  <c r="D35" i="6"/>
  <c r="D36" i="6"/>
  <c r="D37" i="6"/>
  <c r="D38" i="6"/>
  <c r="D39" i="6"/>
  <c r="D40" i="6"/>
  <c r="D41" i="6"/>
  <c r="D42" i="6"/>
  <c r="D43" i="6"/>
  <c r="D44" i="6"/>
  <c r="D45" i="6"/>
  <c r="D46" i="6"/>
  <c r="D47" i="6"/>
  <c r="D48" i="6"/>
  <c r="D49" i="6"/>
  <c r="D50" i="6"/>
  <c r="D51" i="6"/>
  <c r="D52" i="6"/>
  <c r="D53" i="6"/>
  <c r="D54" i="6"/>
  <c r="D55" i="6"/>
  <c r="D56" i="6"/>
  <c r="D57" i="6"/>
  <c r="D58" i="6"/>
  <c r="D59" i="6"/>
  <c r="D60" i="6"/>
  <c r="D61" i="6"/>
  <c r="D62" i="6"/>
  <c r="D63" i="6"/>
  <c r="D64" i="6"/>
  <c r="D65" i="6"/>
  <c r="D66" i="6"/>
  <c r="D67" i="6"/>
  <c r="D68" i="6"/>
  <c r="D69" i="6"/>
  <c r="D70" i="6"/>
  <c r="D71" i="6"/>
  <c r="D72" i="6"/>
  <c r="D73" i="6"/>
  <c r="D74" i="6"/>
  <c r="D75" i="6"/>
  <c r="D76" i="6"/>
  <c r="D77" i="6"/>
  <c r="D78" i="6"/>
  <c r="D79" i="6"/>
  <c r="D80" i="6"/>
  <c r="D81" i="6"/>
  <c r="D82" i="6"/>
  <c r="D83" i="6"/>
  <c r="D84" i="6"/>
  <c r="D85" i="6"/>
  <c r="D86" i="6"/>
  <c r="D87" i="6"/>
  <c r="D88" i="6"/>
  <c r="D89" i="6"/>
  <c r="D90" i="6"/>
  <c r="D91" i="6"/>
  <c r="D92" i="6"/>
  <c r="D93" i="6"/>
  <c r="D94" i="6"/>
  <c r="D95" i="6"/>
  <c r="D96" i="6"/>
  <c r="D97" i="6"/>
  <c r="D98" i="6"/>
  <c r="D99" i="6"/>
  <c r="D100" i="6"/>
  <c r="D101" i="6"/>
  <c r="D102" i="6"/>
  <c r="D103" i="6"/>
  <c r="D104" i="6"/>
  <c r="D105" i="6"/>
  <c r="D106" i="6"/>
  <c r="D107" i="6"/>
  <c r="D108" i="6"/>
  <c r="D109" i="6"/>
  <c r="D110" i="6"/>
  <c r="D111" i="6"/>
  <c r="D112" i="6"/>
  <c r="D113" i="6"/>
  <c r="D114" i="6"/>
  <c r="D115" i="6"/>
  <c r="D116" i="6"/>
  <c r="D117" i="6"/>
  <c r="D118" i="6"/>
  <c r="D119" i="6"/>
  <c r="D120" i="6"/>
  <c r="D121" i="6"/>
  <c r="D122" i="6"/>
  <c r="D123" i="6"/>
  <c r="D124" i="6"/>
  <c r="D125" i="6"/>
  <c r="D126" i="6"/>
  <c r="D127" i="6"/>
  <c r="D128" i="6"/>
  <c r="D129" i="6"/>
  <c r="D130" i="6"/>
  <c r="D131" i="6"/>
  <c r="D132" i="6"/>
  <c r="D133" i="6"/>
  <c r="D134" i="6"/>
  <c r="D135" i="6"/>
  <c r="D136" i="6"/>
  <c r="D137" i="6"/>
  <c r="D138" i="6"/>
  <c r="D139" i="6"/>
  <c r="D140" i="6"/>
  <c r="D141" i="6"/>
  <c r="D142" i="6"/>
  <c r="D143" i="6"/>
  <c r="D144" i="6"/>
  <c r="D145" i="6"/>
  <c r="D146" i="6"/>
  <c r="D147" i="6"/>
  <c r="D148" i="6"/>
  <c r="D149" i="6"/>
  <c r="D150" i="6"/>
  <c r="D151" i="6"/>
  <c r="D152" i="6"/>
  <c r="D153" i="6"/>
  <c r="D154" i="6"/>
  <c r="D155" i="6"/>
  <c r="D156" i="6"/>
  <c r="D157" i="6"/>
  <c r="D158" i="6"/>
  <c r="D159" i="6"/>
  <c r="D160" i="6"/>
  <c r="D161" i="6"/>
  <c r="D162" i="6"/>
  <c r="D163" i="6"/>
  <c r="D164" i="6"/>
  <c r="D165" i="6"/>
  <c r="D166" i="6"/>
  <c r="D167" i="6"/>
  <c r="D168" i="6"/>
  <c r="D169" i="6"/>
  <c r="D170" i="6"/>
  <c r="D171" i="6"/>
  <c r="D172" i="6"/>
  <c r="D173" i="6"/>
  <c r="D174" i="6"/>
  <c r="D175" i="6"/>
  <c r="D176" i="6"/>
  <c r="D177" i="6"/>
  <c r="D178" i="6"/>
  <c r="D179" i="6"/>
  <c r="D180" i="6"/>
  <c r="D181" i="6"/>
  <c r="D182" i="6"/>
  <c r="D183" i="6"/>
  <c r="D184" i="6"/>
  <c r="D185" i="6"/>
  <c r="D186" i="6"/>
  <c r="D187" i="6"/>
  <c r="D188" i="6"/>
  <c r="D189" i="6"/>
  <c r="D190" i="6"/>
  <c r="D191" i="6"/>
  <c r="D192" i="6"/>
  <c r="D193" i="6"/>
  <c r="D194" i="6"/>
  <c r="D195" i="6"/>
  <c r="D196" i="6"/>
  <c r="D197" i="6"/>
  <c r="D198" i="6"/>
  <c r="C1" i="6"/>
  <c r="C2" i="6"/>
  <c r="C3" i="6"/>
  <c r="C4" i="6"/>
  <c r="C5" i="6"/>
  <c r="C6" i="6"/>
  <c r="C7" i="6"/>
  <c r="C8" i="6"/>
  <c r="C9" i="6"/>
  <c r="C10" i="6"/>
  <c r="C11" i="6"/>
  <c r="C12" i="6"/>
  <c r="C13" i="6"/>
  <c r="C14" i="6"/>
  <c r="C15" i="6"/>
  <c r="C16" i="6"/>
  <c r="C17" i="6"/>
  <c r="C18" i="6"/>
  <c r="C19" i="6"/>
  <c r="C20" i="6"/>
  <c r="C21" i="6"/>
  <c r="C22" i="6"/>
  <c r="C23" i="6"/>
  <c r="C24" i="6"/>
  <c r="C25" i="6"/>
  <c r="C26" i="6"/>
  <c r="C27" i="6"/>
  <c r="C28" i="6"/>
  <c r="C29" i="6"/>
  <c r="C30" i="6"/>
  <c r="C31" i="6"/>
  <c r="C32" i="6"/>
  <c r="C33" i="6"/>
  <c r="C34" i="6"/>
  <c r="C35" i="6"/>
  <c r="C36" i="6"/>
  <c r="C37" i="6"/>
  <c r="C38" i="6"/>
  <c r="C39" i="6"/>
  <c r="C40" i="6"/>
  <c r="C41" i="6"/>
  <c r="C42" i="6"/>
  <c r="C43" i="6"/>
  <c r="C44" i="6"/>
  <c r="C45" i="6"/>
  <c r="C46" i="6"/>
  <c r="C47" i="6"/>
  <c r="C48" i="6"/>
  <c r="C49" i="6"/>
  <c r="C50" i="6"/>
  <c r="C51" i="6"/>
  <c r="C52" i="6"/>
  <c r="C53" i="6"/>
  <c r="C54" i="6"/>
  <c r="C55" i="6"/>
  <c r="C56" i="6"/>
  <c r="C57" i="6"/>
  <c r="C58" i="6"/>
  <c r="C59" i="6"/>
  <c r="C60" i="6"/>
  <c r="C61" i="6"/>
  <c r="C62" i="6"/>
  <c r="C63" i="6"/>
  <c r="C64" i="6"/>
  <c r="C65" i="6"/>
  <c r="C66" i="6"/>
  <c r="C67" i="6"/>
  <c r="C68" i="6"/>
  <c r="C69" i="6"/>
  <c r="C70" i="6"/>
  <c r="C71" i="6"/>
  <c r="C72" i="6"/>
  <c r="C73" i="6"/>
  <c r="C74" i="6"/>
  <c r="C75" i="6"/>
  <c r="C76" i="6"/>
  <c r="C77" i="6"/>
  <c r="C78" i="6"/>
  <c r="C79" i="6"/>
  <c r="C80" i="6"/>
  <c r="C81" i="6"/>
  <c r="C82" i="6"/>
  <c r="C83" i="6"/>
  <c r="C84" i="6"/>
  <c r="C85" i="6"/>
  <c r="C86" i="6"/>
  <c r="C87" i="6"/>
  <c r="C88" i="6"/>
  <c r="C89" i="6"/>
  <c r="C90" i="6"/>
  <c r="C91" i="6"/>
  <c r="C92" i="6"/>
  <c r="C93" i="6"/>
  <c r="C94" i="6"/>
  <c r="C95" i="6"/>
  <c r="C96" i="6"/>
  <c r="C97" i="6"/>
  <c r="C98" i="6"/>
  <c r="C99" i="6"/>
  <c r="C100" i="6"/>
  <c r="C101" i="6"/>
  <c r="C102" i="6"/>
  <c r="C103" i="6"/>
  <c r="C104" i="6"/>
  <c r="C105" i="6"/>
  <c r="C106" i="6"/>
  <c r="C107" i="6"/>
  <c r="C108" i="6"/>
  <c r="C109" i="6"/>
  <c r="C110" i="6"/>
  <c r="C111" i="6"/>
  <c r="C112" i="6"/>
  <c r="C113" i="6"/>
  <c r="C114" i="6"/>
  <c r="C115" i="6"/>
  <c r="C116" i="6"/>
  <c r="C117" i="6"/>
  <c r="C118" i="6"/>
  <c r="C119" i="6"/>
  <c r="C120" i="6"/>
  <c r="C121" i="6"/>
  <c r="C122" i="6"/>
  <c r="C123" i="6"/>
  <c r="C124" i="6"/>
  <c r="C125" i="6"/>
  <c r="C126" i="6"/>
  <c r="C127" i="6"/>
  <c r="C128" i="6"/>
  <c r="C129" i="6"/>
  <c r="C130" i="6"/>
  <c r="C131" i="6"/>
  <c r="C132" i="6"/>
  <c r="C133" i="6"/>
  <c r="C134" i="6"/>
  <c r="C135" i="6"/>
  <c r="C136" i="6"/>
  <c r="C137" i="6"/>
  <c r="C138" i="6"/>
  <c r="C139" i="6"/>
  <c r="C140" i="6"/>
  <c r="C141" i="6"/>
  <c r="C142" i="6"/>
  <c r="C143" i="6"/>
  <c r="C144" i="6"/>
  <c r="C145" i="6"/>
  <c r="C146" i="6"/>
  <c r="C147" i="6"/>
  <c r="C148" i="6"/>
  <c r="C149" i="6"/>
  <c r="C150" i="6"/>
  <c r="C151" i="6"/>
  <c r="C152" i="6"/>
  <c r="C153" i="6"/>
  <c r="C154" i="6"/>
  <c r="C155" i="6"/>
  <c r="C156" i="6"/>
  <c r="C157" i="6"/>
  <c r="C158" i="6"/>
  <c r="C159" i="6"/>
  <c r="C160" i="6"/>
  <c r="C161" i="6"/>
  <c r="C162" i="6"/>
  <c r="C163" i="6"/>
  <c r="C164" i="6"/>
  <c r="C165" i="6"/>
  <c r="C166" i="6"/>
  <c r="C167" i="6"/>
  <c r="C168" i="6"/>
  <c r="C169" i="6"/>
  <c r="C170" i="6"/>
  <c r="C171" i="6"/>
  <c r="C172" i="6"/>
  <c r="C173" i="6"/>
  <c r="C174" i="6"/>
  <c r="C175" i="6"/>
  <c r="C176" i="6"/>
  <c r="C177" i="6"/>
  <c r="C178" i="6"/>
  <c r="C179" i="6"/>
  <c r="C180" i="6"/>
  <c r="C181" i="6"/>
  <c r="C182" i="6"/>
  <c r="C183" i="6"/>
  <c r="C184" i="6"/>
  <c r="C185" i="6"/>
  <c r="C186" i="6"/>
  <c r="C187" i="6"/>
  <c r="C188" i="6"/>
  <c r="C189" i="6"/>
  <c r="C190" i="6"/>
  <c r="C191" i="6"/>
  <c r="C192" i="6"/>
  <c r="C193" i="6"/>
  <c r="C194" i="6"/>
  <c r="C195" i="6"/>
  <c r="C196" i="6"/>
  <c r="C197" i="6"/>
  <c r="C198" i="6"/>
  <c r="R199" i="1" l="1"/>
  <c r="V199" i="1"/>
  <c r="W199" i="1"/>
  <c r="X199" i="1" s="1"/>
  <c r="Y199" i="1"/>
  <c r="N199" i="1"/>
  <c r="S200" i="1" s="1"/>
  <c r="O199" i="1"/>
  <c r="T199" i="1" l="1"/>
  <c r="U205" i="1"/>
  <c r="AI198" i="1"/>
  <c r="AJ198" i="1"/>
  <c r="AK198" i="1"/>
  <c r="M198" i="1"/>
  <c r="A17" i="6"/>
  <c r="B17" i="6"/>
  <c r="A18" i="6"/>
  <c r="B18" i="6"/>
  <c r="A19" i="6"/>
  <c r="B19" i="6"/>
  <c r="A20" i="6"/>
  <c r="B20" i="6"/>
  <c r="A21" i="6"/>
  <c r="B21" i="6"/>
  <c r="A22" i="6"/>
  <c r="B22" i="6"/>
  <c r="A23" i="6"/>
  <c r="B23" i="6"/>
  <c r="A24" i="6"/>
  <c r="B24" i="6"/>
  <c r="A25" i="6"/>
  <c r="B25" i="6"/>
  <c r="A26" i="6"/>
  <c r="B26" i="6"/>
  <c r="A27" i="6"/>
  <c r="B27" i="6"/>
  <c r="A28" i="6"/>
  <c r="B28" i="6"/>
  <c r="A29" i="6"/>
  <c r="B29" i="6"/>
  <c r="A30" i="6"/>
  <c r="B30" i="6"/>
  <c r="A31" i="6"/>
  <c r="B31" i="6"/>
  <c r="A32" i="6"/>
  <c r="B32" i="6"/>
  <c r="A33" i="6"/>
  <c r="B33" i="6"/>
  <c r="A34" i="6"/>
  <c r="B34" i="6"/>
  <c r="A35" i="6"/>
  <c r="B35" i="6"/>
  <c r="A36" i="6"/>
  <c r="B36" i="6"/>
  <c r="A37" i="6"/>
  <c r="B37" i="6"/>
  <c r="A38" i="6"/>
  <c r="B38" i="6"/>
  <c r="A39" i="6"/>
  <c r="B39" i="6"/>
  <c r="A40" i="6"/>
  <c r="B40" i="6"/>
  <c r="A41" i="6"/>
  <c r="B41" i="6"/>
  <c r="A42" i="6"/>
  <c r="B42" i="6"/>
  <c r="A43" i="6"/>
  <c r="B43" i="6"/>
  <c r="A44" i="6"/>
  <c r="B44" i="6"/>
  <c r="A45" i="6"/>
  <c r="B45" i="6"/>
  <c r="A46" i="6"/>
  <c r="B46" i="6"/>
  <c r="A47" i="6"/>
  <c r="B47" i="6"/>
  <c r="A48" i="6"/>
  <c r="B48" i="6"/>
  <c r="A49" i="6"/>
  <c r="B49" i="6"/>
  <c r="A50" i="6"/>
  <c r="B50" i="6"/>
  <c r="A51" i="6"/>
  <c r="B51" i="6"/>
  <c r="A52" i="6"/>
  <c r="B52" i="6"/>
  <c r="A53" i="6"/>
  <c r="B53" i="6"/>
  <c r="A54" i="6"/>
  <c r="B54" i="6"/>
  <c r="A55" i="6"/>
  <c r="B55" i="6"/>
  <c r="A56" i="6"/>
  <c r="B56" i="6"/>
  <c r="A57" i="6"/>
  <c r="B57" i="6"/>
  <c r="A58" i="6"/>
  <c r="B58" i="6"/>
  <c r="A59" i="6"/>
  <c r="B59" i="6"/>
  <c r="A60" i="6"/>
  <c r="B60" i="6"/>
  <c r="A61" i="6"/>
  <c r="B61" i="6"/>
  <c r="A62" i="6"/>
  <c r="B62" i="6"/>
  <c r="A63" i="6"/>
  <c r="B63" i="6"/>
  <c r="A64" i="6"/>
  <c r="B64" i="6"/>
  <c r="A65" i="6"/>
  <c r="B65" i="6"/>
  <c r="A66" i="6"/>
  <c r="B66" i="6"/>
  <c r="A67" i="6"/>
  <c r="B67" i="6"/>
  <c r="A68" i="6"/>
  <c r="B68" i="6"/>
  <c r="A69" i="6"/>
  <c r="B69" i="6"/>
  <c r="A77" i="6"/>
  <c r="B77" i="6"/>
  <c r="B78" i="6"/>
  <c r="B79" i="6"/>
  <c r="B80" i="6"/>
  <c r="B81" i="6"/>
  <c r="B82" i="6"/>
  <c r="B83" i="6"/>
  <c r="B84" i="6"/>
  <c r="B85" i="6"/>
  <c r="B86" i="6"/>
  <c r="B87" i="6"/>
  <c r="B88" i="6"/>
  <c r="B89" i="6"/>
  <c r="B90" i="6"/>
  <c r="B91" i="6"/>
  <c r="B92" i="6"/>
  <c r="B93" i="6"/>
  <c r="B94" i="6"/>
  <c r="B95" i="6"/>
  <c r="B96" i="6"/>
  <c r="B97" i="6"/>
  <c r="B98" i="6"/>
  <c r="B99" i="6"/>
  <c r="B100" i="6"/>
  <c r="B101" i="6"/>
  <c r="B102" i="6"/>
  <c r="B103" i="6"/>
  <c r="B104" i="6"/>
  <c r="B105" i="6"/>
  <c r="B106" i="6"/>
  <c r="B107" i="6"/>
  <c r="B108" i="6"/>
  <c r="B109" i="6"/>
  <c r="B110" i="6"/>
  <c r="B111" i="6"/>
  <c r="B112" i="6"/>
  <c r="B113" i="6"/>
  <c r="B114" i="6"/>
  <c r="B115" i="6"/>
  <c r="B116" i="6"/>
  <c r="B117" i="6"/>
  <c r="B118" i="6"/>
  <c r="B119" i="6"/>
  <c r="B120" i="6"/>
  <c r="B121" i="6"/>
  <c r="B122" i="6"/>
  <c r="B123" i="6"/>
  <c r="B124" i="6"/>
  <c r="B125" i="6"/>
  <c r="B126" i="6"/>
  <c r="B127" i="6"/>
  <c r="B128" i="6"/>
  <c r="B129" i="6"/>
  <c r="B130" i="6"/>
  <c r="B131" i="6"/>
  <c r="B132" i="6"/>
  <c r="B133" i="6"/>
  <c r="B134" i="6"/>
  <c r="B135" i="6"/>
  <c r="B136" i="6"/>
  <c r="B137" i="6"/>
  <c r="B138" i="6"/>
  <c r="B139" i="6"/>
  <c r="B140" i="6"/>
  <c r="B141" i="6"/>
  <c r="B142" i="6"/>
  <c r="B143" i="6"/>
  <c r="B144" i="6"/>
  <c r="B145" i="6"/>
  <c r="B146" i="6"/>
  <c r="B147" i="6"/>
  <c r="B148" i="6"/>
  <c r="B149" i="6"/>
  <c r="B150" i="6"/>
  <c r="B151" i="6"/>
  <c r="B152" i="6"/>
  <c r="B153" i="6"/>
  <c r="B154" i="6"/>
  <c r="B155" i="6"/>
  <c r="B156" i="6"/>
  <c r="B157" i="6"/>
  <c r="B158" i="6"/>
  <c r="B159" i="6"/>
  <c r="B160" i="6"/>
  <c r="B161" i="6"/>
  <c r="B162" i="6"/>
  <c r="B163" i="6"/>
  <c r="B164" i="6"/>
  <c r="B165" i="6"/>
  <c r="B166" i="6"/>
  <c r="B167" i="6"/>
  <c r="B168" i="6"/>
  <c r="B169" i="6"/>
  <c r="B170" i="6"/>
  <c r="B171" i="6"/>
  <c r="B172" i="6"/>
  <c r="B173" i="6"/>
  <c r="B174" i="6"/>
  <c r="B175" i="6"/>
  <c r="B176" i="6"/>
  <c r="B177" i="6"/>
  <c r="B178" i="6"/>
  <c r="B179" i="6"/>
  <c r="B180" i="6"/>
  <c r="B181" i="6"/>
  <c r="B182" i="6"/>
  <c r="B183" i="6"/>
  <c r="B184" i="6"/>
  <c r="B185" i="6"/>
  <c r="B186" i="6"/>
  <c r="B187" i="6"/>
  <c r="B188" i="6"/>
  <c r="B189" i="6"/>
  <c r="B190" i="6"/>
  <c r="B191" i="6"/>
  <c r="B192" i="6"/>
  <c r="B193" i="6"/>
  <c r="B194" i="6"/>
  <c r="B195" i="6"/>
  <c r="B196" i="6"/>
  <c r="B197" i="6"/>
  <c r="B198" i="6"/>
  <c r="A2" i="6"/>
  <c r="B2" i="6"/>
  <c r="A3" i="6"/>
  <c r="B3" i="6"/>
  <c r="A4" i="6"/>
  <c r="B4" i="6"/>
  <c r="A5" i="6"/>
  <c r="B5" i="6"/>
  <c r="A6" i="6"/>
  <c r="B6" i="6"/>
  <c r="A7" i="6"/>
  <c r="B7" i="6"/>
  <c r="A8" i="6"/>
  <c r="B8" i="6"/>
  <c r="A9" i="6"/>
  <c r="B9" i="6"/>
  <c r="A10" i="6"/>
  <c r="B10" i="6"/>
  <c r="A11" i="6"/>
  <c r="B11" i="6"/>
  <c r="A12" i="6"/>
  <c r="B12" i="6"/>
  <c r="A13" i="6"/>
  <c r="B13" i="6"/>
  <c r="A14" i="6"/>
  <c r="B14" i="6"/>
  <c r="A15" i="6"/>
  <c r="B15" i="6"/>
  <c r="A16" i="6"/>
  <c r="B16" i="6"/>
  <c r="B1" i="6"/>
  <c r="A1" i="6"/>
  <c r="O198" i="1"/>
  <c r="R198" i="1"/>
  <c r="V198" i="1"/>
  <c r="W198" i="1"/>
  <c r="X198" i="1" s="1"/>
  <c r="Y198" i="1"/>
  <c r="U204" i="1" l="1"/>
  <c r="T198" i="1"/>
  <c r="N198" i="1"/>
  <c r="S199" i="1" l="1"/>
  <c r="G143" i="5"/>
  <c r="H143" i="5"/>
  <c r="G144" i="5"/>
  <c r="H144" i="5"/>
  <c r="AI197" i="1"/>
  <c r="AJ197" i="1"/>
  <c r="AK197" i="1"/>
  <c r="M197" i="1"/>
  <c r="R197" i="1" l="1"/>
  <c r="V197" i="1"/>
  <c r="W197" i="1"/>
  <c r="X197" i="1" s="1"/>
  <c r="Y197" i="1"/>
  <c r="N197" i="1"/>
  <c r="S198" i="1" s="1"/>
  <c r="O197" i="1"/>
  <c r="T197" i="1" l="1"/>
  <c r="U203" i="1"/>
  <c r="AI196" i="1"/>
  <c r="AJ196" i="1"/>
  <c r="AK196" i="1"/>
  <c r="M196" i="1"/>
  <c r="R196" i="1"/>
  <c r="V196" i="1"/>
  <c r="T196" i="1" s="1"/>
  <c r="W196" i="1"/>
  <c r="X196" i="1" s="1"/>
  <c r="Y196" i="1"/>
  <c r="U202" i="1" l="1"/>
  <c r="N196" i="1"/>
  <c r="O196" i="1"/>
  <c r="S197" i="1" l="1"/>
  <c r="AI195" i="1"/>
  <c r="AJ195" i="1"/>
  <c r="AK195" i="1"/>
  <c r="M195" i="1"/>
  <c r="R195" i="1" l="1"/>
  <c r="V195" i="1"/>
  <c r="W195" i="1"/>
  <c r="X195" i="1"/>
  <c r="Y195" i="1"/>
  <c r="N195" i="1"/>
  <c r="S196" i="1" s="1"/>
  <c r="O195" i="1"/>
  <c r="AI194" i="1"/>
  <c r="AJ194" i="1"/>
  <c r="AK194" i="1"/>
  <c r="M194" i="1"/>
  <c r="T195" i="1" l="1"/>
  <c r="U201" i="1"/>
  <c r="O194" i="1"/>
  <c r="R194" i="1"/>
  <c r="U200" i="1" s="1"/>
  <c r="V194" i="1"/>
  <c r="W194" i="1"/>
  <c r="X194" i="1" s="1"/>
  <c r="Y194" i="1"/>
  <c r="N194" i="1"/>
  <c r="S195" i="1" s="1"/>
  <c r="T194" i="1" l="1"/>
  <c r="M193" i="1"/>
  <c r="AK193" i="1"/>
  <c r="AJ193" i="1"/>
  <c r="AI193" i="1"/>
  <c r="R193" i="1" l="1"/>
  <c r="V193" i="1"/>
  <c r="W193" i="1"/>
  <c r="X193" i="1" s="1"/>
  <c r="Y193" i="1"/>
  <c r="N193" i="1"/>
  <c r="S194" i="1" s="1"/>
  <c r="O193" i="1"/>
  <c r="T193" i="1" l="1"/>
  <c r="U199" i="1"/>
  <c r="AI191" i="1"/>
  <c r="AJ191" i="1"/>
  <c r="AK191" i="1"/>
  <c r="M191" i="1"/>
  <c r="AI192" i="1"/>
  <c r="AJ192" i="1"/>
  <c r="AK192" i="1"/>
  <c r="M192" i="1"/>
  <c r="R191" i="1" l="1"/>
  <c r="V191" i="1"/>
  <c r="W191" i="1"/>
  <c r="X191" i="1" s="1"/>
  <c r="Y191" i="1"/>
  <c r="R192" i="1"/>
  <c r="V192" i="1"/>
  <c r="W192" i="1"/>
  <c r="X192" i="1" s="1"/>
  <c r="Y192" i="1"/>
  <c r="N192" i="1"/>
  <c r="S193" i="1" s="1"/>
  <c r="O192" i="1"/>
  <c r="U198" i="1" l="1"/>
  <c r="T192" i="1"/>
  <c r="T191" i="1"/>
  <c r="U197" i="1"/>
  <c r="G142" i="5"/>
  <c r="H142" i="5"/>
  <c r="N191" i="1"/>
  <c r="O191" i="1"/>
  <c r="S192" i="1" l="1"/>
  <c r="AK190" i="1"/>
  <c r="AI190" i="1"/>
  <c r="AJ190" i="1"/>
  <c r="G104" i="5" l="1"/>
  <c r="H104" i="5"/>
  <c r="G105" i="5"/>
  <c r="H105" i="5"/>
  <c r="G106" i="5"/>
  <c r="H106" i="5"/>
  <c r="G107" i="5"/>
  <c r="H107" i="5"/>
  <c r="G108" i="5"/>
  <c r="H108" i="5"/>
  <c r="G109" i="5"/>
  <c r="H109" i="5"/>
  <c r="G110" i="5"/>
  <c r="H110" i="5"/>
  <c r="G111" i="5"/>
  <c r="H111" i="5"/>
  <c r="G112" i="5"/>
  <c r="H112" i="5"/>
  <c r="G113" i="5"/>
  <c r="H113" i="5"/>
  <c r="G114" i="5"/>
  <c r="H114" i="5"/>
  <c r="G115" i="5"/>
  <c r="H115" i="5"/>
  <c r="G116" i="5"/>
  <c r="H116" i="5"/>
  <c r="G117" i="5"/>
  <c r="H117" i="5"/>
  <c r="G118" i="5"/>
  <c r="H118" i="5"/>
  <c r="G119" i="5"/>
  <c r="H119" i="5"/>
  <c r="G120" i="5"/>
  <c r="H120" i="5"/>
  <c r="G121" i="5"/>
  <c r="H121" i="5"/>
  <c r="G122" i="5"/>
  <c r="H122" i="5"/>
  <c r="G123" i="5"/>
  <c r="H123" i="5"/>
  <c r="G124" i="5"/>
  <c r="H124" i="5"/>
  <c r="G125" i="5"/>
  <c r="H125" i="5"/>
  <c r="G126" i="5"/>
  <c r="H126" i="5"/>
  <c r="G127" i="5"/>
  <c r="H127" i="5"/>
  <c r="G128" i="5"/>
  <c r="H128" i="5"/>
  <c r="G129" i="5"/>
  <c r="H129" i="5"/>
  <c r="G130" i="5"/>
  <c r="H130" i="5"/>
  <c r="G131" i="5"/>
  <c r="H131" i="5"/>
  <c r="G132" i="5"/>
  <c r="H132" i="5"/>
  <c r="G133" i="5"/>
  <c r="H133" i="5"/>
  <c r="G134" i="5"/>
  <c r="H134" i="5"/>
  <c r="G135" i="5"/>
  <c r="H135" i="5"/>
  <c r="G136" i="5"/>
  <c r="H136" i="5"/>
  <c r="G137" i="5"/>
  <c r="H137" i="5"/>
  <c r="G138" i="5"/>
  <c r="H138" i="5"/>
  <c r="G139" i="5"/>
  <c r="H139" i="5"/>
  <c r="G140" i="5"/>
  <c r="H140" i="5"/>
  <c r="G141" i="5"/>
  <c r="H141" i="5"/>
  <c r="R189" i="1" l="1"/>
  <c r="V189" i="1"/>
  <c r="W189" i="1"/>
  <c r="X189" i="1" s="1"/>
  <c r="Y189" i="1"/>
  <c r="R190" i="1"/>
  <c r="V190" i="1"/>
  <c r="W190" i="1"/>
  <c r="X190" i="1" s="1"/>
  <c r="Y190" i="1"/>
  <c r="M189" i="1"/>
  <c r="M190" i="1"/>
  <c r="AI189" i="1"/>
  <c r="AJ189" i="1"/>
  <c r="AK189" i="1"/>
  <c r="N190" i="1"/>
  <c r="S191" i="1" s="1"/>
  <c r="O190" i="1"/>
  <c r="T189" i="1" l="1"/>
  <c r="U196" i="1"/>
  <c r="T190" i="1"/>
  <c r="U195" i="1"/>
  <c r="N189" i="1"/>
  <c r="O189" i="1"/>
  <c r="S190" i="1" l="1"/>
  <c r="G3" i="5"/>
  <c r="H3" i="5"/>
  <c r="G4" i="5"/>
  <c r="H4" i="5"/>
  <c r="G5" i="5"/>
  <c r="H5" i="5"/>
  <c r="G6" i="5"/>
  <c r="H6" i="5"/>
  <c r="G7" i="5"/>
  <c r="H7" i="5"/>
  <c r="G8" i="5"/>
  <c r="H8" i="5"/>
  <c r="G9" i="5"/>
  <c r="H9" i="5"/>
  <c r="G10" i="5"/>
  <c r="H10" i="5"/>
  <c r="G11" i="5"/>
  <c r="H11" i="5"/>
  <c r="G12" i="5"/>
  <c r="H12" i="5"/>
  <c r="G13" i="5"/>
  <c r="H13" i="5"/>
  <c r="G14" i="5"/>
  <c r="H14" i="5"/>
  <c r="G15" i="5"/>
  <c r="H15" i="5"/>
  <c r="G16" i="5"/>
  <c r="H16" i="5"/>
  <c r="G17" i="5"/>
  <c r="H17" i="5"/>
  <c r="G18" i="5"/>
  <c r="H18" i="5"/>
  <c r="G19" i="5"/>
  <c r="H19" i="5"/>
  <c r="G20" i="5"/>
  <c r="H20" i="5"/>
  <c r="G21" i="5"/>
  <c r="H21" i="5"/>
  <c r="G22" i="5"/>
  <c r="H22" i="5"/>
  <c r="G23" i="5"/>
  <c r="H23" i="5"/>
  <c r="G24" i="5"/>
  <c r="H24" i="5"/>
  <c r="G25" i="5"/>
  <c r="H25" i="5"/>
  <c r="G26" i="5"/>
  <c r="H26" i="5"/>
  <c r="G27" i="5"/>
  <c r="H27" i="5"/>
  <c r="G28" i="5"/>
  <c r="H28" i="5"/>
  <c r="G29" i="5"/>
  <c r="H29" i="5"/>
  <c r="G30" i="5"/>
  <c r="H30" i="5"/>
  <c r="G31" i="5"/>
  <c r="H31" i="5"/>
  <c r="G32" i="5"/>
  <c r="H32" i="5"/>
  <c r="G33" i="5"/>
  <c r="H33" i="5"/>
  <c r="G34" i="5"/>
  <c r="H34" i="5"/>
  <c r="G35" i="5"/>
  <c r="H35" i="5"/>
  <c r="G36" i="5"/>
  <c r="H36" i="5"/>
  <c r="G37" i="5"/>
  <c r="H37" i="5"/>
  <c r="G38" i="5"/>
  <c r="H38" i="5"/>
  <c r="G39" i="5"/>
  <c r="H39" i="5"/>
  <c r="G40" i="5"/>
  <c r="H40" i="5"/>
  <c r="G41" i="5"/>
  <c r="H41" i="5"/>
  <c r="G42" i="5"/>
  <c r="H42" i="5"/>
  <c r="G43" i="5"/>
  <c r="H43" i="5"/>
  <c r="G44" i="5"/>
  <c r="H44" i="5"/>
  <c r="G45" i="5"/>
  <c r="H45" i="5"/>
  <c r="G46" i="5"/>
  <c r="H46" i="5"/>
  <c r="G47" i="5"/>
  <c r="H47" i="5"/>
  <c r="G48" i="5"/>
  <c r="H48" i="5"/>
  <c r="G49" i="5"/>
  <c r="H49" i="5"/>
  <c r="G50" i="5"/>
  <c r="H50" i="5"/>
  <c r="G51" i="5"/>
  <c r="H51" i="5"/>
  <c r="G52" i="5"/>
  <c r="H52" i="5"/>
  <c r="G53" i="5"/>
  <c r="H53" i="5"/>
  <c r="G54" i="5"/>
  <c r="H54" i="5"/>
  <c r="G55" i="5"/>
  <c r="H55" i="5"/>
  <c r="G56" i="5"/>
  <c r="H56" i="5"/>
  <c r="G57" i="5"/>
  <c r="H57" i="5"/>
  <c r="G58" i="5"/>
  <c r="H58" i="5"/>
  <c r="G59" i="5"/>
  <c r="H59" i="5"/>
  <c r="G60" i="5"/>
  <c r="H60" i="5"/>
  <c r="G61" i="5"/>
  <c r="H61" i="5"/>
  <c r="G62" i="5"/>
  <c r="H62" i="5"/>
  <c r="G63" i="5"/>
  <c r="H63" i="5"/>
  <c r="G64" i="5"/>
  <c r="H64" i="5"/>
  <c r="G65" i="5"/>
  <c r="H65" i="5"/>
  <c r="G66" i="5"/>
  <c r="H66" i="5"/>
  <c r="G67" i="5"/>
  <c r="H67" i="5"/>
  <c r="G68" i="5"/>
  <c r="H68" i="5"/>
  <c r="G69" i="5"/>
  <c r="H69" i="5"/>
  <c r="G70" i="5"/>
  <c r="H70" i="5"/>
  <c r="G71" i="5"/>
  <c r="H71" i="5"/>
  <c r="G72" i="5"/>
  <c r="H72" i="5"/>
  <c r="G73" i="5"/>
  <c r="H73" i="5"/>
  <c r="G74" i="5"/>
  <c r="H74" i="5"/>
  <c r="G75" i="5"/>
  <c r="H75" i="5"/>
  <c r="G76" i="5"/>
  <c r="H76" i="5"/>
  <c r="G77" i="5"/>
  <c r="H77" i="5"/>
  <c r="G78" i="5"/>
  <c r="H78" i="5"/>
  <c r="G79" i="5"/>
  <c r="H79" i="5"/>
  <c r="G80" i="5"/>
  <c r="H80" i="5"/>
  <c r="G81" i="5"/>
  <c r="H81" i="5"/>
  <c r="G82" i="5"/>
  <c r="H82" i="5"/>
  <c r="G83" i="5"/>
  <c r="H83" i="5"/>
  <c r="G84" i="5"/>
  <c r="H84" i="5"/>
  <c r="G85" i="5"/>
  <c r="H85" i="5"/>
  <c r="G86" i="5"/>
  <c r="H86" i="5"/>
  <c r="G87" i="5"/>
  <c r="H87" i="5"/>
  <c r="G88" i="5"/>
  <c r="H88" i="5"/>
  <c r="G89" i="5"/>
  <c r="H89" i="5"/>
  <c r="G90" i="5"/>
  <c r="H90" i="5"/>
  <c r="G91" i="5"/>
  <c r="H91" i="5"/>
  <c r="G92" i="5"/>
  <c r="H92" i="5"/>
  <c r="G93" i="5"/>
  <c r="H93" i="5"/>
  <c r="G94" i="5"/>
  <c r="H94" i="5"/>
  <c r="G95" i="5"/>
  <c r="H95" i="5"/>
  <c r="G96" i="5"/>
  <c r="H96" i="5"/>
  <c r="G97" i="5"/>
  <c r="H97" i="5"/>
  <c r="G98" i="5"/>
  <c r="H98" i="5"/>
  <c r="G99" i="5"/>
  <c r="H99" i="5"/>
  <c r="G100" i="5"/>
  <c r="H100" i="5"/>
  <c r="G101" i="5"/>
  <c r="H101" i="5"/>
  <c r="G102" i="5"/>
  <c r="H102" i="5"/>
  <c r="G103" i="5"/>
  <c r="H103" i="5"/>
  <c r="H2" i="5"/>
  <c r="G2" i="5"/>
  <c r="AI187" i="1"/>
  <c r="AJ187" i="1"/>
  <c r="AK187" i="1"/>
  <c r="M187" i="1"/>
  <c r="AI188" i="1"/>
  <c r="AJ188" i="1"/>
  <c r="AK188" i="1"/>
  <c r="M188" i="1"/>
  <c r="N187" i="1"/>
  <c r="O187" i="1"/>
  <c r="R187" i="1"/>
  <c r="V187" i="1"/>
  <c r="W187" i="1"/>
  <c r="X187" i="1"/>
  <c r="Y187" i="1"/>
  <c r="N188" i="1"/>
  <c r="S189" i="1" s="1"/>
  <c r="O188" i="1"/>
  <c r="R188" i="1"/>
  <c r="V188" i="1"/>
  <c r="W188" i="1"/>
  <c r="X188" i="1" s="1"/>
  <c r="Y188" i="1"/>
  <c r="T187" i="1" l="1"/>
  <c r="U194" i="1"/>
  <c r="U193" i="1"/>
  <c r="S188" i="1"/>
  <c r="T188" i="1"/>
  <c r="R186" i="1" l="1"/>
  <c r="V186" i="1"/>
  <c r="W186" i="1"/>
  <c r="X186" i="1" s="1"/>
  <c r="Y186" i="1"/>
  <c r="AI186" i="1"/>
  <c r="AJ186" i="1"/>
  <c r="AK186" i="1"/>
  <c r="M186" i="1"/>
  <c r="N186" i="1"/>
  <c r="S187" i="1" s="1"/>
  <c r="O186" i="1"/>
  <c r="T186" i="1" l="1"/>
  <c r="U192" i="1"/>
  <c r="R185" i="1"/>
  <c r="V185" i="1"/>
  <c r="W185" i="1"/>
  <c r="X185" i="1" s="1"/>
  <c r="Y185" i="1"/>
  <c r="AI185" i="1"/>
  <c r="AJ185" i="1"/>
  <c r="AK185" i="1"/>
  <c r="M185" i="1"/>
  <c r="N185" i="1"/>
  <c r="S186" i="1" s="1"/>
  <c r="O185" i="1"/>
  <c r="T185" i="1" l="1"/>
  <c r="U191" i="1"/>
  <c r="O184" i="1"/>
  <c r="R184" i="1"/>
  <c r="V184" i="1"/>
  <c r="W184" i="1"/>
  <c r="X184" i="1" s="1"/>
  <c r="Y184" i="1"/>
  <c r="AI184" i="1"/>
  <c r="AJ184" i="1"/>
  <c r="AK184" i="1"/>
  <c r="M184" i="1"/>
  <c r="N184" i="1"/>
  <c r="S185" i="1" s="1"/>
  <c r="U190" i="1" l="1"/>
  <c r="T184" i="1"/>
  <c r="O183" i="1"/>
  <c r="R183" i="1"/>
  <c r="V183" i="1"/>
  <c r="W183" i="1"/>
  <c r="X183" i="1" s="1"/>
  <c r="Y183" i="1"/>
  <c r="AI183" i="1"/>
  <c r="AJ183" i="1"/>
  <c r="AK183" i="1"/>
  <c r="M183" i="1"/>
  <c r="N183" i="1"/>
  <c r="S184" i="1" l="1"/>
  <c r="U189" i="1"/>
  <c r="T183" i="1"/>
  <c r="AI182" i="1"/>
  <c r="AJ182" i="1"/>
  <c r="AK182" i="1"/>
  <c r="M182" i="1"/>
  <c r="R182" i="1"/>
  <c r="T182" i="1" s="1"/>
  <c r="V182" i="1"/>
  <c r="W182" i="1"/>
  <c r="X182" i="1" s="1"/>
  <c r="Y182" i="1"/>
  <c r="N182" i="1"/>
  <c r="S183" i="1" s="1"/>
  <c r="O182" i="1"/>
  <c r="U188" i="1" l="1"/>
  <c r="AI181" i="1"/>
  <c r="AJ181" i="1"/>
  <c r="AK181" i="1"/>
  <c r="M181" i="1"/>
  <c r="R181" i="1"/>
  <c r="V181" i="1"/>
  <c r="W181" i="1"/>
  <c r="X181" i="1" s="1"/>
  <c r="Y181" i="1"/>
  <c r="N181" i="1"/>
  <c r="S182" i="1" s="1"/>
  <c r="O181" i="1"/>
  <c r="U187" i="1" l="1"/>
  <c r="T181" i="1"/>
  <c r="AI180" i="1"/>
  <c r="AJ180" i="1"/>
  <c r="AK180" i="1"/>
  <c r="M180" i="1"/>
  <c r="R180" i="1"/>
  <c r="V180" i="1"/>
  <c r="W180" i="1"/>
  <c r="X180" i="1" s="1"/>
  <c r="Y180" i="1"/>
  <c r="N180" i="1"/>
  <c r="S181" i="1" s="1"/>
  <c r="O180" i="1"/>
  <c r="T180" i="1" l="1"/>
  <c r="U186" i="1"/>
  <c r="AI179" i="1"/>
  <c r="AJ179" i="1"/>
  <c r="AK179" i="1"/>
  <c r="M179" i="1"/>
  <c r="R179" i="1"/>
  <c r="V179" i="1"/>
  <c r="W179" i="1"/>
  <c r="X179" i="1" s="1"/>
  <c r="Y179" i="1"/>
  <c r="N179" i="1"/>
  <c r="S180" i="1" s="1"/>
  <c r="O179" i="1"/>
  <c r="T179" i="1" l="1"/>
  <c r="U185" i="1"/>
  <c r="AI178" i="1"/>
  <c r="AJ178" i="1"/>
  <c r="AK178" i="1"/>
  <c r="M178" i="1"/>
  <c r="R178" i="1"/>
  <c r="V178" i="1"/>
  <c r="W178" i="1"/>
  <c r="X178" i="1" s="1"/>
  <c r="Y178" i="1"/>
  <c r="N178" i="1"/>
  <c r="S179" i="1" s="1"/>
  <c r="O178" i="1"/>
  <c r="U184" i="1" l="1"/>
  <c r="T178" i="1"/>
  <c r="AI177" i="1"/>
  <c r="AJ177" i="1"/>
  <c r="AK177" i="1"/>
  <c r="M177" i="1"/>
  <c r="N177" i="1"/>
  <c r="S178" i="1" s="1"/>
  <c r="O177" i="1"/>
  <c r="R177" i="1"/>
  <c r="V177" i="1"/>
  <c r="W177" i="1"/>
  <c r="X177" i="1" s="1"/>
  <c r="Y177" i="1"/>
  <c r="T177" i="1" l="1"/>
  <c r="U183" i="1"/>
  <c r="M176" i="1"/>
  <c r="AK176" i="1"/>
  <c r="AJ176" i="1"/>
  <c r="AI176" i="1"/>
  <c r="R176" i="1"/>
  <c r="V176" i="1"/>
  <c r="W176" i="1"/>
  <c r="X176" i="1" s="1"/>
  <c r="Y176" i="1"/>
  <c r="N176" i="1"/>
  <c r="S177" i="1" s="1"/>
  <c r="O176" i="1"/>
  <c r="U182" i="1" l="1"/>
  <c r="T176" i="1"/>
  <c r="M175" i="1"/>
  <c r="AI175" i="1"/>
  <c r="AJ175" i="1"/>
  <c r="AK175" i="1"/>
  <c r="R175" i="1"/>
  <c r="V175" i="1"/>
  <c r="W175" i="1"/>
  <c r="X175" i="1" s="1"/>
  <c r="Y175" i="1"/>
  <c r="N175" i="1"/>
  <c r="S176" i="1" s="1"/>
  <c r="O175" i="1"/>
  <c r="T175" i="1" l="1"/>
  <c r="U181" i="1"/>
  <c r="AI174" i="1"/>
  <c r="AJ174" i="1"/>
  <c r="AK174" i="1"/>
  <c r="M174" i="1"/>
  <c r="R174" i="1" l="1"/>
  <c r="V174" i="1"/>
  <c r="W174" i="1"/>
  <c r="X174" i="1" s="1"/>
  <c r="Y174" i="1"/>
  <c r="N174" i="1"/>
  <c r="S175" i="1" s="1"/>
  <c r="O174" i="1"/>
  <c r="T174" i="1" l="1"/>
  <c r="U180" i="1"/>
  <c r="M173" i="1"/>
  <c r="AK173" i="1"/>
  <c r="AJ173" i="1"/>
  <c r="AI173" i="1"/>
  <c r="Y173" i="1"/>
  <c r="R173" i="1"/>
  <c r="V173" i="1"/>
  <c r="W173" i="1"/>
  <c r="X173" i="1" s="1"/>
  <c r="N173" i="1"/>
  <c r="S174" i="1" s="1"/>
  <c r="O173" i="1"/>
  <c r="U179" i="1" l="1"/>
  <c r="T173" i="1"/>
  <c r="M171" i="1"/>
  <c r="M172" i="1"/>
  <c r="N172" i="1"/>
  <c r="S173" i="1" s="1"/>
  <c r="O172" i="1"/>
  <c r="R172" i="1"/>
  <c r="V172" i="1"/>
  <c r="W172" i="1"/>
  <c r="X172" i="1" s="1"/>
  <c r="Y172" i="1"/>
  <c r="AI172" i="1"/>
  <c r="AJ172" i="1"/>
  <c r="AK172" i="1"/>
  <c r="U178" i="1" l="1"/>
  <c r="T172" i="1"/>
  <c r="AK171" i="1"/>
  <c r="AJ171" i="1"/>
  <c r="AI171" i="1"/>
  <c r="R171" i="1"/>
  <c r="V171" i="1"/>
  <c r="W171" i="1"/>
  <c r="X171" i="1" s="1"/>
  <c r="Y171" i="1"/>
  <c r="N171" i="1"/>
  <c r="S172" i="1" s="1"/>
  <c r="O171" i="1"/>
  <c r="T171" i="1" l="1"/>
  <c r="U177" i="1"/>
  <c r="R170" i="1"/>
  <c r="V170" i="1"/>
  <c r="W170" i="1"/>
  <c r="X170" i="1" s="1"/>
  <c r="Y170" i="1"/>
  <c r="AI170" i="1"/>
  <c r="AJ170" i="1"/>
  <c r="AK170" i="1"/>
  <c r="M170" i="1"/>
  <c r="N170" i="1"/>
  <c r="S171" i="1" s="1"/>
  <c r="O170" i="1"/>
  <c r="T170" i="1" l="1"/>
  <c r="U176" i="1"/>
  <c r="R169" i="1"/>
  <c r="V169" i="1"/>
  <c r="W169" i="1"/>
  <c r="X169" i="1" s="1"/>
  <c r="Y169" i="1"/>
  <c r="AI169" i="1"/>
  <c r="AJ169" i="1"/>
  <c r="AK169" i="1"/>
  <c r="M169" i="1"/>
  <c r="N169" i="1"/>
  <c r="S170" i="1" s="1"/>
  <c r="O169" i="1"/>
  <c r="U175" i="1" l="1"/>
  <c r="T169" i="1"/>
  <c r="AI167" i="1"/>
  <c r="AJ167" i="1"/>
  <c r="AK167" i="1"/>
  <c r="M167" i="1"/>
  <c r="M168" i="1"/>
  <c r="AK168" i="1"/>
  <c r="AJ168" i="1"/>
  <c r="AI168" i="1"/>
  <c r="Y168" i="1"/>
  <c r="W168" i="1"/>
  <c r="X168" i="1" s="1"/>
  <c r="V168" i="1"/>
  <c r="R168" i="1"/>
  <c r="T168" i="1" s="1"/>
  <c r="O168" i="1"/>
  <c r="N168" i="1"/>
  <c r="S169" i="1" s="1"/>
  <c r="U174" i="1" l="1"/>
  <c r="R167" i="1"/>
  <c r="V167" i="1"/>
  <c r="W167" i="1"/>
  <c r="X167" i="1" s="1"/>
  <c r="Y167" i="1"/>
  <c r="N167" i="1"/>
  <c r="S168" i="1" s="1"/>
  <c r="O167" i="1"/>
  <c r="T167" i="1" l="1"/>
  <c r="U173" i="1"/>
  <c r="M166" i="1"/>
  <c r="R166" i="1"/>
  <c r="U172" i="1" s="1"/>
  <c r="V166" i="1"/>
  <c r="W166" i="1"/>
  <c r="X166" i="1" s="1"/>
  <c r="Y166" i="1"/>
  <c r="AI166" i="1"/>
  <c r="AJ166" i="1"/>
  <c r="AK166" i="1"/>
  <c r="N166" i="1"/>
  <c r="S167" i="1" s="1"/>
  <c r="O166" i="1"/>
  <c r="T166" i="1" l="1"/>
  <c r="M165" i="1"/>
  <c r="R165" i="1"/>
  <c r="V165" i="1"/>
  <c r="W165" i="1"/>
  <c r="X165" i="1" s="1"/>
  <c r="Y165" i="1"/>
  <c r="AI165" i="1"/>
  <c r="AJ165" i="1"/>
  <c r="AK165" i="1"/>
  <c r="N165" i="1"/>
  <c r="S166" i="1" s="1"/>
  <c r="O165" i="1"/>
  <c r="T165" i="1" l="1"/>
  <c r="U171" i="1"/>
  <c r="M164" i="1"/>
  <c r="AK164" i="1"/>
  <c r="AJ164" i="1"/>
  <c r="AI164" i="1"/>
  <c r="R164" i="1"/>
  <c r="V164" i="1"/>
  <c r="T164" i="1" s="1"/>
  <c r="W164" i="1"/>
  <c r="X164" i="1" s="1"/>
  <c r="Y164" i="1"/>
  <c r="N164" i="1"/>
  <c r="S165" i="1" s="1"/>
  <c r="O164" i="1"/>
  <c r="U170" i="1" l="1"/>
  <c r="M160" i="1"/>
  <c r="M161" i="1"/>
  <c r="M162" i="1"/>
  <c r="M163" i="1"/>
  <c r="AI160" i="1"/>
  <c r="AJ160" i="1"/>
  <c r="AK160" i="1"/>
  <c r="AI161" i="1"/>
  <c r="AJ161" i="1"/>
  <c r="AK161" i="1"/>
  <c r="AI162" i="1"/>
  <c r="AJ162" i="1"/>
  <c r="AK162" i="1"/>
  <c r="AI163" i="1"/>
  <c r="AJ163" i="1"/>
  <c r="AK163" i="1"/>
  <c r="N160" i="1"/>
  <c r="O160" i="1"/>
  <c r="R160" i="1"/>
  <c r="V160" i="1"/>
  <c r="W160" i="1"/>
  <c r="X160" i="1" s="1"/>
  <c r="Y160" i="1"/>
  <c r="N161" i="1"/>
  <c r="S161" i="1" s="1"/>
  <c r="O161" i="1"/>
  <c r="R161" i="1"/>
  <c r="V161" i="1"/>
  <c r="W161" i="1"/>
  <c r="X161" i="1" s="1"/>
  <c r="Y161" i="1"/>
  <c r="N162" i="1"/>
  <c r="O162" i="1"/>
  <c r="R162" i="1"/>
  <c r="V162" i="1"/>
  <c r="W162" i="1"/>
  <c r="X162" i="1" s="1"/>
  <c r="Y162" i="1"/>
  <c r="N163" i="1"/>
  <c r="S164" i="1" s="1"/>
  <c r="O163" i="1"/>
  <c r="R163" i="1"/>
  <c r="V163" i="1"/>
  <c r="W163" i="1"/>
  <c r="X163" i="1" s="1"/>
  <c r="Y163" i="1"/>
  <c r="S162" i="1" l="1"/>
  <c r="T161" i="1"/>
  <c r="S163" i="1"/>
  <c r="T163" i="1"/>
  <c r="U169" i="1"/>
  <c r="T162" i="1"/>
  <c r="U168" i="1"/>
  <c r="T160" i="1"/>
  <c r="U166" i="1"/>
  <c r="U167" i="1"/>
  <c r="M158" i="1"/>
  <c r="M159" i="1"/>
  <c r="AI158" i="1"/>
  <c r="AJ158" i="1"/>
  <c r="AK158" i="1"/>
  <c r="AI159" i="1"/>
  <c r="AJ159" i="1"/>
  <c r="AK159" i="1"/>
  <c r="N158" i="1"/>
  <c r="O158" i="1"/>
  <c r="R158" i="1"/>
  <c r="V158" i="1"/>
  <c r="W158" i="1"/>
  <c r="X158" i="1" s="1"/>
  <c r="Y158" i="1"/>
  <c r="N159" i="1"/>
  <c r="S160" i="1" s="1"/>
  <c r="O159" i="1"/>
  <c r="R159" i="1"/>
  <c r="V159" i="1"/>
  <c r="W159" i="1"/>
  <c r="X159" i="1" s="1"/>
  <c r="Y159" i="1"/>
  <c r="S159" i="1" l="1"/>
  <c r="T159" i="1"/>
  <c r="U165" i="1"/>
  <c r="T158" i="1"/>
  <c r="U164" i="1"/>
  <c r="B59" i="4"/>
  <c r="A70" i="1"/>
  <c r="A70" i="6" s="1"/>
  <c r="O157" i="1"/>
  <c r="R157" i="1"/>
  <c r="V157" i="1"/>
  <c r="W157" i="1"/>
  <c r="X157" i="1" s="1"/>
  <c r="Y157" i="1"/>
  <c r="AI157" i="1"/>
  <c r="AJ157" i="1"/>
  <c r="AK157" i="1"/>
  <c r="M157" i="1"/>
  <c r="N157" i="1"/>
  <c r="S158" i="1" s="1"/>
  <c r="T157" i="1" l="1"/>
  <c r="U163" i="1"/>
  <c r="R156" i="1"/>
  <c r="V156" i="1"/>
  <c r="W156" i="1"/>
  <c r="X156" i="1" s="1"/>
  <c r="Y156" i="1"/>
  <c r="AI156" i="1"/>
  <c r="AJ156" i="1"/>
  <c r="AK156" i="1"/>
  <c r="M156" i="1"/>
  <c r="N156" i="1"/>
  <c r="S157" i="1" s="1"/>
  <c r="O156" i="1"/>
  <c r="R155" i="1"/>
  <c r="V155" i="1"/>
  <c r="W155" i="1"/>
  <c r="X155" i="1" s="1"/>
  <c r="Y155" i="1"/>
  <c r="AI155" i="1"/>
  <c r="AJ155" i="1"/>
  <c r="AK155" i="1"/>
  <c r="M155" i="1"/>
  <c r="N155" i="1"/>
  <c r="O155" i="1"/>
  <c r="U162" i="1" l="1"/>
  <c r="T155" i="1"/>
  <c r="T156" i="1"/>
  <c r="U161" i="1"/>
  <c r="S156" i="1"/>
  <c r="R154" i="1"/>
  <c r="V154" i="1"/>
  <c r="W154" i="1"/>
  <c r="X154" i="1" s="1"/>
  <c r="Y154" i="1"/>
  <c r="AI154" i="1"/>
  <c r="AJ154" i="1"/>
  <c r="AK154" i="1"/>
  <c r="M154" i="1"/>
  <c r="N154" i="1"/>
  <c r="S155" i="1" s="1"/>
  <c r="O154" i="1"/>
  <c r="M150" i="1"/>
  <c r="M151" i="1"/>
  <c r="M152" i="1"/>
  <c r="M153" i="1"/>
  <c r="AI151" i="1"/>
  <c r="AJ151" i="1"/>
  <c r="AK151" i="1"/>
  <c r="AI152" i="1"/>
  <c r="AJ152" i="1"/>
  <c r="AK152" i="1"/>
  <c r="AI153" i="1"/>
  <c r="AJ153" i="1"/>
  <c r="AK153" i="1"/>
  <c r="N151" i="1"/>
  <c r="O151" i="1"/>
  <c r="R151" i="1"/>
  <c r="V151" i="1"/>
  <c r="W151" i="1"/>
  <c r="X151" i="1" s="1"/>
  <c r="Y151" i="1"/>
  <c r="N152" i="1"/>
  <c r="O152" i="1"/>
  <c r="R152" i="1"/>
  <c r="V152" i="1"/>
  <c r="W152" i="1"/>
  <c r="X152" i="1" s="1"/>
  <c r="Y152" i="1"/>
  <c r="N153" i="1"/>
  <c r="O153" i="1"/>
  <c r="R153" i="1"/>
  <c r="V153" i="1"/>
  <c r="W153" i="1"/>
  <c r="X153" i="1" s="1"/>
  <c r="Y153" i="1"/>
  <c r="U160" i="1" l="1"/>
  <c r="U159" i="1"/>
  <c r="S152" i="1"/>
  <c r="S153" i="1"/>
  <c r="U158" i="1"/>
  <c r="T154" i="1"/>
  <c r="T151" i="1"/>
  <c r="U157" i="1"/>
  <c r="S154" i="1"/>
  <c r="T152" i="1"/>
  <c r="T153" i="1"/>
  <c r="R150" i="1"/>
  <c r="V150" i="1"/>
  <c r="W150" i="1"/>
  <c r="X150" i="1" s="1"/>
  <c r="Y150" i="1"/>
  <c r="AI150" i="1"/>
  <c r="AJ150" i="1"/>
  <c r="AK150" i="1"/>
  <c r="N150" i="1"/>
  <c r="O150" i="1"/>
  <c r="R149" i="1"/>
  <c r="V149" i="1"/>
  <c r="T149" i="1" s="1"/>
  <c r="W149" i="1"/>
  <c r="X149" i="1" s="1"/>
  <c r="Y149" i="1"/>
  <c r="AI149" i="1"/>
  <c r="AJ149" i="1"/>
  <c r="AK149" i="1"/>
  <c r="M149" i="1"/>
  <c r="N149" i="1"/>
  <c r="O149" i="1"/>
  <c r="T150" i="1" l="1"/>
  <c r="S150" i="1"/>
  <c r="S151" i="1"/>
  <c r="U155" i="1"/>
  <c r="U156" i="1"/>
  <c r="R148" i="1"/>
  <c r="V148" i="1"/>
  <c r="W148" i="1"/>
  <c r="X148" i="1" s="1"/>
  <c r="Y148" i="1"/>
  <c r="AI148" i="1"/>
  <c r="AJ148" i="1"/>
  <c r="AK148" i="1"/>
  <c r="M148" i="1"/>
  <c r="N148" i="1"/>
  <c r="S149" i="1" s="1"/>
  <c r="O148" i="1"/>
  <c r="O147" i="1"/>
  <c r="R147" i="1"/>
  <c r="V147" i="1"/>
  <c r="W147" i="1"/>
  <c r="X147" i="1"/>
  <c r="Y147" i="1"/>
  <c r="AI147" i="1"/>
  <c r="AJ147" i="1"/>
  <c r="AK147" i="1"/>
  <c r="M147" i="1"/>
  <c r="N147" i="1"/>
  <c r="R146" i="1"/>
  <c r="V146" i="1"/>
  <c r="W146" i="1"/>
  <c r="X146" i="1" s="1"/>
  <c r="Y146" i="1"/>
  <c r="AI146" i="1"/>
  <c r="AJ146" i="1"/>
  <c r="AK146" i="1"/>
  <c r="M146" i="1"/>
  <c r="N146" i="1"/>
  <c r="O146" i="1"/>
  <c r="R145" i="1"/>
  <c r="V145" i="1"/>
  <c r="W145" i="1"/>
  <c r="X145" i="1" s="1"/>
  <c r="Y145" i="1"/>
  <c r="AI145" i="1"/>
  <c r="AJ145" i="1"/>
  <c r="AK145" i="1"/>
  <c r="M145" i="1"/>
  <c r="N145" i="1"/>
  <c r="O145" i="1"/>
  <c r="R144" i="1"/>
  <c r="V144" i="1"/>
  <c r="W144" i="1"/>
  <c r="X144" i="1" s="1"/>
  <c r="Y144" i="1"/>
  <c r="AI144" i="1"/>
  <c r="AJ144" i="1"/>
  <c r="AK144" i="1"/>
  <c r="M144" i="1"/>
  <c r="N144" i="1"/>
  <c r="O144" i="1"/>
  <c r="AI143" i="1"/>
  <c r="AJ143" i="1"/>
  <c r="AK143" i="1"/>
  <c r="M143" i="1"/>
  <c r="R143" i="1"/>
  <c r="V143" i="1"/>
  <c r="W143" i="1"/>
  <c r="X143" i="1" s="1"/>
  <c r="Y143" i="1"/>
  <c r="N143" i="1"/>
  <c r="O143" i="1"/>
  <c r="U154" i="1" l="1"/>
  <c r="S145" i="1"/>
  <c r="U151" i="1"/>
  <c r="T144" i="1"/>
  <c r="T147" i="1"/>
  <c r="T145" i="1"/>
  <c r="S147" i="1"/>
  <c r="S146" i="1"/>
  <c r="U153" i="1"/>
  <c r="T148" i="1"/>
  <c r="U150" i="1"/>
  <c r="T146" i="1"/>
  <c r="U152" i="1"/>
  <c r="S148" i="1"/>
  <c r="U149" i="1"/>
  <c r="T143" i="1"/>
  <c r="S144" i="1"/>
  <c r="R142" i="1"/>
  <c r="V142" i="1"/>
  <c r="T142" i="1" s="1"/>
  <c r="W142" i="1"/>
  <c r="X142" i="1" s="1"/>
  <c r="Y142" i="1"/>
  <c r="AI142" i="1"/>
  <c r="AJ142" i="1"/>
  <c r="AK142" i="1"/>
  <c r="M142" i="1"/>
  <c r="N142" i="1"/>
  <c r="S143" i="1" s="1"/>
  <c r="O142" i="1"/>
  <c r="U148" i="1" l="1"/>
  <c r="R141" i="1" l="1"/>
  <c r="V141" i="1"/>
  <c r="W141" i="1"/>
  <c r="X141" i="1" s="1"/>
  <c r="Y141" i="1"/>
  <c r="AI141" i="1"/>
  <c r="AJ141" i="1"/>
  <c r="AK141" i="1"/>
  <c r="M141" i="1"/>
  <c r="N141" i="1"/>
  <c r="O141" i="1"/>
  <c r="AI140" i="1"/>
  <c r="AJ140" i="1"/>
  <c r="AK140" i="1"/>
  <c r="M140" i="1"/>
  <c r="M138" i="1"/>
  <c r="M139" i="1"/>
  <c r="AI138" i="1"/>
  <c r="AJ138" i="1"/>
  <c r="AK138" i="1"/>
  <c r="AI139" i="1"/>
  <c r="AJ139" i="1"/>
  <c r="AK139" i="1"/>
  <c r="N138" i="1"/>
  <c r="O138" i="1"/>
  <c r="R138" i="1"/>
  <c r="V138" i="1"/>
  <c r="W138" i="1"/>
  <c r="X138" i="1" s="1"/>
  <c r="Y138" i="1"/>
  <c r="N139" i="1"/>
  <c r="O139" i="1"/>
  <c r="R139" i="1"/>
  <c r="V139" i="1"/>
  <c r="W139" i="1"/>
  <c r="X139" i="1" s="1"/>
  <c r="Y139" i="1"/>
  <c r="N140" i="1"/>
  <c r="S140" i="1" s="1"/>
  <c r="O140" i="1"/>
  <c r="R140" i="1"/>
  <c r="V140" i="1"/>
  <c r="W140" i="1"/>
  <c r="X140" i="1" s="1"/>
  <c r="Y140" i="1"/>
  <c r="T140" i="1" l="1"/>
  <c r="S139" i="1"/>
  <c r="U144" i="1"/>
  <c r="T138" i="1"/>
  <c r="S141" i="1"/>
  <c r="S142" i="1"/>
  <c r="T141" i="1"/>
  <c r="U147" i="1"/>
  <c r="U146" i="1"/>
  <c r="U145" i="1"/>
  <c r="T139" i="1"/>
  <c r="R137" i="1"/>
  <c r="V137" i="1"/>
  <c r="W137" i="1"/>
  <c r="X137" i="1" s="1"/>
  <c r="Y137" i="1"/>
  <c r="AI137" i="1"/>
  <c r="AJ137" i="1"/>
  <c r="AK137" i="1"/>
  <c r="M137" i="1"/>
  <c r="N137" i="1"/>
  <c r="S138" i="1" s="1"/>
  <c r="O137" i="1"/>
  <c r="U143" i="1" l="1"/>
  <c r="T137" i="1"/>
  <c r="R136" i="1"/>
  <c r="V136" i="1"/>
  <c r="W136" i="1"/>
  <c r="X136" i="1" s="1"/>
  <c r="Y136" i="1"/>
  <c r="AI136" i="1"/>
  <c r="AJ136" i="1"/>
  <c r="AK136" i="1"/>
  <c r="M136" i="1"/>
  <c r="N136" i="1"/>
  <c r="S137" i="1" s="1"/>
  <c r="O136" i="1"/>
  <c r="R135" i="1"/>
  <c r="V135" i="1"/>
  <c r="W135" i="1"/>
  <c r="X135" i="1" s="1"/>
  <c r="Y135" i="1"/>
  <c r="AI135" i="1"/>
  <c r="AJ135" i="1"/>
  <c r="AK135" i="1"/>
  <c r="M135" i="1"/>
  <c r="N135" i="1"/>
  <c r="O135" i="1"/>
  <c r="U142" i="1" l="1"/>
  <c r="S136" i="1"/>
  <c r="T135" i="1"/>
  <c r="T136" i="1"/>
  <c r="U141" i="1"/>
  <c r="R134" i="1"/>
  <c r="V134" i="1"/>
  <c r="W134" i="1"/>
  <c r="X134" i="1" s="1"/>
  <c r="Y134" i="1"/>
  <c r="AI134" i="1"/>
  <c r="AJ134" i="1"/>
  <c r="AK134" i="1"/>
  <c r="M134" i="1"/>
  <c r="N134" i="1"/>
  <c r="S135" i="1" s="1"/>
  <c r="O134" i="1"/>
  <c r="T134" i="1" l="1"/>
  <c r="U140" i="1"/>
  <c r="R133" i="1"/>
  <c r="V133" i="1"/>
  <c r="W133" i="1"/>
  <c r="X133" i="1" s="1"/>
  <c r="Y133" i="1"/>
  <c r="AI133" i="1"/>
  <c r="AJ133" i="1"/>
  <c r="AK133" i="1"/>
  <c r="M133" i="1"/>
  <c r="N133" i="1"/>
  <c r="S134" i="1" s="1"/>
  <c r="O133" i="1"/>
  <c r="R132" i="1"/>
  <c r="V132" i="1"/>
  <c r="W132" i="1"/>
  <c r="X132" i="1" s="1"/>
  <c r="Y132" i="1"/>
  <c r="AI132" i="1"/>
  <c r="AJ132" i="1"/>
  <c r="AK132" i="1"/>
  <c r="M132" i="1"/>
  <c r="N132" i="1"/>
  <c r="O132" i="1"/>
  <c r="R131" i="1"/>
  <c r="V131" i="1"/>
  <c r="W131" i="1"/>
  <c r="X131" i="1" s="1"/>
  <c r="Y131" i="1"/>
  <c r="AI131" i="1"/>
  <c r="AJ131" i="1"/>
  <c r="AK131" i="1"/>
  <c r="M131" i="1"/>
  <c r="N131" i="1"/>
  <c r="O131" i="1"/>
  <c r="M129" i="1"/>
  <c r="M130" i="1"/>
  <c r="M128" i="1"/>
  <c r="R130" i="1"/>
  <c r="V130" i="1"/>
  <c r="W130" i="1"/>
  <c r="X130" i="1" s="1"/>
  <c r="Y130" i="1"/>
  <c r="AI130" i="1"/>
  <c r="AJ130" i="1"/>
  <c r="AK130" i="1"/>
  <c r="N130" i="1"/>
  <c r="O130" i="1"/>
  <c r="R129" i="1"/>
  <c r="V129" i="1"/>
  <c r="W129" i="1"/>
  <c r="X129" i="1" s="1"/>
  <c r="Y129" i="1"/>
  <c r="AI129" i="1"/>
  <c r="AJ129" i="1"/>
  <c r="AK129" i="1"/>
  <c r="N129" i="1"/>
  <c r="O129" i="1"/>
  <c r="R128" i="1"/>
  <c r="V128" i="1"/>
  <c r="W128" i="1"/>
  <c r="X128" i="1" s="1"/>
  <c r="Y128" i="1"/>
  <c r="AI128" i="1"/>
  <c r="AJ128" i="1"/>
  <c r="AK128" i="1"/>
  <c r="N128" i="1"/>
  <c r="O128" i="1"/>
  <c r="R127" i="1"/>
  <c r="V127" i="1"/>
  <c r="W127" i="1"/>
  <c r="X127" i="1" s="1"/>
  <c r="Y127" i="1"/>
  <c r="AI127" i="1"/>
  <c r="AJ127" i="1"/>
  <c r="AK127" i="1"/>
  <c r="N127" i="1"/>
  <c r="O127" i="1"/>
  <c r="C8" i="4"/>
  <c r="A66" i="4"/>
  <c r="A2" i="4"/>
  <c r="B2" i="4"/>
  <c r="C2" i="4"/>
  <c r="A3" i="4"/>
  <c r="B3" i="4"/>
  <c r="C3" i="4"/>
  <c r="A4" i="4"/>
  <c r="B4" i="4"/>
  <c r="C4" i="4"/>
  <c r="A5" i="4"/>
  <c r="B5" i="4"/>
  <c r="C5" i="4"/>
  <c r="A6" i="4"/>
  <c r="B6" i="4"/>
  <c r="C6" i="4"/>
  <c r="A7" i="4"/>
  <c r="B7" i="4"/>
  <c r="C7" i="4"/>
  <c r="A8" i="4"/>
  <c r="B8" i="4"/>
  <c r="A9" i="4"/>
  <c r="B9" i="4"/>
  <c r="C9" i="4"/>
  <c r="A10" i="4"/>
  <c r="B10" i="4"/>
  <c r="C10" i="4"/>
  <c r="A11" i="4"/>
  <c r="B11" i="4"/>
  <c r="C11" i="4"/>
  <c r="A12" i="4"/>
  <c r="B12" i="4"/>
  <c r="C12" i="4"/>
  <c r="A13" i="4"/>
  <c r="B13" i="4"/>
  <c r="C13" i="4"/>
  <c r="A14" i="4"/>
  <c r="B14" i="4"/>
  <c r="C14" i="4"/>
  <c r="A15" i="4"/>
  <c r="B15" i="4"/>
  <c r="C15" i="4"/>
  <c r="A16" i="4"/>
  <c r="B16" i="4"/>
  <c r="C16" i="4"/>
  <c r="A17" i="4"/>
  <c r="B17" i="4"/>
  <c r="C17" i="4"/>
  <c r="A18" i="4"/>
  <c r="B18" i="4"/>
  <c r="C18" i="4"/>
  <c r="A19" i="4"/>
  <c r="B19" i="4"/>
  <c r="C19" i="4"/>
  <c r="A20" i="4"/>
  <c r="B20" i="4"/>
  <c r="C20" i="4"/>
  <c r="A21" i="4"/>
  <c r="B21" i="4"/>
  <c r="C21" i="4"/>
  <c r="A22" i="4"/>
  <c r="B22" i="4"/>
  <c r="C22" i="4"/>
  <c r="A23" i="4"/>
  <c r="B23" i="4"/>
  <c r="C23" i="4"/>
  <c r="A24" i="4"/>
  <c r="B24" i="4"/>
  <c r="C24" i="4"/>
  <c r="A25" i="4"/>
  <c r="B25" i="4"/>
  <c r="C25" i="4"/>
  <c r="A26" i="4"/>
  <c r="B26" i="4"/>
  <c r="C26" i="4"/>
  <c r="A27" i="4"/>
  <c r="B27" i="4"/>
  <c r="C27" i="4"/>
  <c r="A28" i="4"/>
  <c r="B28" i="4"/>
  <c r="C28" i="4"/>
  <c r="A29" i="4"/>
  <c r="B29" i="4"/>
  <c r="C29" i="4"/>
  <c r="A30" i="4"/>
  <c r="B30" i="4"/>
  <c r="C30" i="4"/>
  <c r="A31" i="4"/>
  <c r="B31" i="4"/>
  <c r="C31" i="4"/>
  <c r="A32" i="4"/>
  <c r="B32" i="4"/>
  <c r="C32" i="4"/>
  <c r="A33" i="4"/>
  <c r="B33" i="4"/>
  <c r="C33" i="4"/>
  <c r="A34" i="4"/>
  <c r="B34" i="4"/>
  <c r="C34" i="4"/>
  <c r="A35" i="4"/>
  <c r="B35" i="4"/>
  <c r="C35" i="4"/>
  <c r="A36" i="4"/>
  <c r="B36" i="4"/>
  <c r="C36" i="4"/>
  <c r="A37" i="4"/>
  <c r="B37" i="4"/>
  <c r="C37" i="4"/>
  <c r="A38" i="4"/>
  <c r="B38" i="4"/>
  <c r="C38" i="4"/>
  <c r="A39" i="4"/>
  <c r="B39" i="4"/>
  <c r="C39" i="4"/>
  <c r="A40" i="4"/>
  <c r="B40" i="4"/>
  <c r="C40" i="4"/>
  <c r="A41" i="4"/>
  <c r="B41" i="4"/>
  <c r="C41" i="4"/>
  <c r="A42" i="4"/>
  <c r="B42" i="4"/>
  <c r="C42" i="4"/>
  <c r="A43" i="4"/>
  <c r="B43" i="4"/>
  <c r="C43" i="4"/>
  <c r="A44" i="4"/>
  <c r="B44" i="4"/>
  <c r="C44" i="4"/>
  <c r="A45" i="4"/>
  <c r="B45" i="4"/>
  <c r="C45" i="4"/>
  <c r="A46" i="4"/>
  <c r="B46" i="4"/>
  <c r="C46" i="4"/>
  <c r="A47" i="4"/>
  <c r="B47" i="4"/>
  <c r="C47" i="4"/>
  <c r="A48" i="4"/>
  <c r="B48" i="4"/>
  <c r="C48" i="4"/>
  <c r="A49" i="4"/>
  <c r="B49" i="4"/>
  <c r="C49" i="4"/>
  <c r="A50" i="4"/>
  <c r="B50" i="4"/>
  <c r="C50" i="4"/>
  <c r="A51" i="4"/>
  <c r="B51" i="4"/>
  <c r="C51" i="4"/>
  <c r="A52" i="4"/>
  <c r="B52" i="4"/>
  <c r="C52" i="4"/>
  <c r="A53" i="4"/>
  <c r="B53" i="4"/>
  <c r="C53" i="4"/>
  <c r="A54" i="4"/>
  <c r="B54" i="4"/>
  <c r="C54" i="4"/>
  <c r="A55" i="4"/>
  <c r="B55" i="4"/>
  <c r="C55" i="4"/>
  <c r="A56" i="4"/>
  <c r="B56" i="4"/>
  <c r="C56" i="4"/>
  <c r="A57" i="4"/>
  <c r="B57" i="4"/>
  <c r="C57" i="4"/>
  <c r="A58" i="4"/>
  <c r="B58" i="4"/>
  <c r="C58" i="4"/>
  <c r="C1" i="4"/>
  <c r="B1" i="4"/>
  <c r="A1" i="4"/>
  <c r="R126" i="1"/>
  <c r="B115" i="4" s="1"/>
  <c r="V126" i="1"/>
  <c r="C115" i="4" s="1"/>
  <c r="W126" i="1"/>
  <c r="X126" i="1" s="1"/>
  <c r="Y126" i="1"/>
  <c r="AI126" i="1"/>
  <c r="AJ126" i="1"/>
  <c r="AK126" i="1"/>
  <c r="N126" i="1"/>
  <c r="O126" i="1"/>
  <c r="R125" i="1"/>
  <c r="V125" i="1"/>
  <c r="C114" i="4" s="1"/>
  <c r="W125" i="1"/>
  <c r="X125" i="1" s="1"/>
  <c r="Y125" i="1"/>
  <c r="AI125" i="1"/>
  <c r="AJ125" i="1"/>
  <c r="AK125" i="1"/>
  <c r="N125" i="1"/>
  <c r="O125" i="1"/>
  <c r="R124" i="1"/>
  <c r="V124" i="1"/>
  <c r="C113" i="4" s="1"/>
  <c r="W124" i="1"/>
  <c r="X124" i="1" s="1"/>
  <c r="Y124" i="1"/>
  <c r="AI124" i="1"/>
  <c r="AJ124" i="1"/>
  <c r="AK124" i="1"/>
  <c r="N124" i="1"/>
  <c r="O124" i="1"/>
  <c r="T133" i="1" l="1"/>
  <c r="S133" i="1"/>
  <c r="T132" i="1"/>
  <c r="T128" i="1"/>
  <c r="T130" i="1"/>
  <c r="T125" i="1"/>
  <c r="U131" i="1"/>
  <c r="S131" i="1"/>
  <c r="S128" i="1"/>
  <c r="S129" i="1"/>
  <c r="U133" i="1"/>
  <c r="U130" i="1"/>
  <c r="B114" i="4"/>
  <c r="S127" i="1"/>
  <c r="S125" i="1"/>
  <c r="S126" i="1"/>
  <c r="T124" i="1"/>
  <c r="T126" i="1"/>
  <c r="U135" i="1"/>
  <c r="U137" i="1"/>
  <c r="U132" i="1"/>
  <c r="B113" i="4"/>
  <c r="S130" i="1"/>
  <c r="T127" i="1"/>
  <c r="U134" i="1"/>
  <c r="T129" i="1"/>
  <c r="U136" i="1"/>
  <c r="T131" i="1"/>
  <c r="S132" i="1"/>
  <c r="U139" i="1"/>
  <c r="U138" i="1"/>
  <c r="D55" i="4"/>
  <c r="U66" i="1" s="1"/>
  <c r="D47" i="4"/>
  <c r="U58" i="1" s="1"/>
  <c r="D39" i="4"/>
  <c r="U50" i="1" s="1"/>
  <c r="D27" i="4"/>
  <c r="U38" i="1" s="1"/>
  <c r="D15" i="4"/>
  <c r="U26" i="1" s="1"/>
  <c r="D13" i="4"/>
  <c r="U24" i="1" s="1"/>
  <c r="D9" i="4"/>
  <c r="U20" i="1" s="1"/>
  <c r="D51" i="4"/>
  <c r="U62" i="1" s="1"/>
  <c r="D43" i="4"/>
  <c r="U54" i="1" s="1"/>
  <c r="D35" i="4"/>
  <c r="U46" i="1" s="1"/>
  <c r="D31" i="4"/>
  <c r="U42" i="1" s="1"/>
  <c r="D23" i="4"/>
  <c r="U34" i="1" s="1"/>
  <c r="D19" i="4"/>
  <c r="U30" i="1" s="1"/>
  <c r="D57" i="4"/>
  <c r="U68" i="1" s="1"/>
  <c r="D53" i="4"/>
  <c r="U64" i="1" s="1"/>
  <c r="D49" i="4"/>
  <c r="U60" i="1" s="1"/>
  <c r="D45" i="4"/>
  <c r="U56" i="1" s="1"/>
  <c r="D41" i="4"/>
  <c r="U52" i="1" s="1"/>
  <c r="D37" i="4"/>
  <c r="U48" i="1" s="1"/>
  <c r="D33" i="4"/>
  <c r="U44" i="1" s="1"/>
  <c r="D29" i="4"/>
  <c r="U40" i="1" s="1"/>
  <c r="D25" i="4"/>
  <c r="U36" i="1" s="1"/>
  <c r="D21" i="4"/>
  <c r="U32" i="1" s="1"/>
  <c r="D17" i="4"/>
  <c r="U28" i="1" s="1"/>
  <c r="D14" i="4"/>
  <c r="U25" i="1" s="1"/>
  <c r="D10" i="4"/>
  <c r="U21" i="1" s="1"/>
  <c r="D58" i="4"/>
  <c r="U69" i="1" s="1"/>
  <c r="D54" i="4"/>
  <c r="U65" i="1" s="1"/>
  <c r="D50" i="4"/>
  <c r="U61" i="1" s="1"/>
  <c r="D46" i="4"/>
  <c r="U57" i="1" s="1"/>
  <c r="D42" i="4"/>
  <c r="U53" i="1" s="1"/>
  <c r="D38" i="4"/>
  <c r="U49" i="1" s="1"/>
  <c r="D34" i="4"/>
  <c r="U45" i="1" s="1"/>
  <c r="D30" i="4"/>
  <c r="U41" i="1" s="1"/>
  <c r="D26" i="4"/>
  <c r="U37" i="1" s="1"/>
  <c r="D22" i="4"/>
  <c r="U33" i="1" s="1"/>
  <c r="D18" i="4"/>
  <c r="U29" i="1" s="1"/>
  <c r="D11" i="4"/>
  <c r="U22" i="1" s="1"/>
  <c r="D56" i="4"/>
  <c r="U67" i="1" s="1"/>
  <c r="D48" i="4"/>
  <c r="U59" i="1" s="1"/>
  <c r="D40" i="4"/>
  <c r="U51" i="1" s="1"/>
  <c r="D32" i="4"/>
  <c r="U43" i="1" s="1"/>
  <c r="D24" i="4"/>
  <c r="U35" i="1" s="1"/>
  <c r="D12" i="4"/>
  <c r="U23" i="1" s="1"/>
  <c r="D52" i="4"/>
  <c r="U63" i="1" s="1"/>
  <c r="D44" i="4"/>
  <c r="U55" i="1" s="1"/>
  <c r="D36" i="4"/>
  <c r="U47" i="1" s="1"/>
  <c r="D28" i="4"/>
  <c r="U39" i="1" s="1"/>
  <c r="D20" i="4"/>
  <c r="U31" i="1" s="1"/>
  <c r="D16" i="4"/>
  <c r="U27" i="1" s="1"/>
  <c r="D8" i="4"/>
  <c r="U19" i="1" s="1"/>
  <c r="R123" i="1" l="1"/>
  <c r="V123" i="1"/>
  <c r="C112" i="4" s="1"/>
  <c r="W123" i="1"/>
  <c r="X123" i="1" s="1"/>
  <c r="Y123" i="1"/>
  <c r="AI123" i="1"/>
  <c r="AJ123" i="1"/>
  <c r="AK123" i="1"/>
  <c r="N123" i="1"/>
  <c r="S124" i="1" s="1"/>
  <c r="O123" i="1"/>
  <c r="T123" i="1" l="1"/>
  <c r="U129" i="1"/>
  <c r="B112" i="4"/>
  <c r="R122" i="1"/>
  <c r="V122" i="1"/>
  <c r="C111" i="4" s="1"/>
  <c r="W122" i="1"/>
  <c r="X122" i="1" s="1"/>
  <c r="Y122" i="1"/>
  <c r="AI122" i="1"/>
  <c r="AJ122" i="1"/>
  <c r="AK122" i="1"/>
  <c r="N122" i="1"/>
  <c r="S123" i="1" s="1"/>
  <c r="O122" i="1"/>
  <c r="R121" i="1"/>
  <c r="V121" i="1"/>
  <c r="C110" i="4" s="1"/>
  <c r="W121" i="1"/>
  <c r="X121" i="1" s="1"/>
  <c r="Y121" i="1"/>
  <c r="AI121" i="1"/>
  <c r="AJ121" i="1"/>
  <c r="AK121" i="1"/>
  <c r="N121" i="1"/>
  <c r="O121" i="1"/>
  <c r="R120" i="1"/>
  <c r="V120" i="1"/>
  <c r="C109" i="4" s="1"/>
  <c r="W120" i="1"/>
  <c r="X120" i="1" s="1"/>
  <c r="Y120" i="1"/>
  <c r="AI120" i="1"/>
  <c r="AJ120" i="1"/>
  <c r="AK120" i="1"/>
  <c r="N119" i="1"/>
  <c r="N120" i="1"/>
  <c r="O120" i="1"/>
  <c r="R119" i="1"/>
  <c r="B108" i="4" s="1"/>
  <c r="V119" i="1"/>
  <c r="C108" i="4" s="1"/>
  <c r="W119" i="1"/>
  <c r="X119" i="1" s="1"/>
  <c r="Y119" i="1"/>
  <c r="AI119" i="1"/>
  <c r="AJ119" i="1"/>
  <c r="AK119" i="1"/>
  <c r="O119" i="1"/>
  <c r="AJ118" i="1"/>
  <c r="AK118" i="1"/>
  <c r="R118" i="1"/>
  <c r="B107" i="4" s="1"/>
  <c r="V118" i="1"/>
  <c r="C107" i="4" s="1"/>
  <c r="W118" i="1"/>
  <c r="X118" i="1" s="1"/>
  <c r="Y118" i="1"/>
  <c r="AI118" i="1"/>
  <c r="N118" i="1"/>
  <c r="O118" i="1"/>
  <c r="AQ109" i="1"/>
  <c r="D109" i="1" s="1"/>
  <c r="AQ110" i="1"/>
  <c r="D110" i="1" s="1"/>
  <c r="AQ111" i="1"/>
  <c r="D111" i="1" s="1"/>
  <c r="AQ112" i="1"/>
  <c r="D112" i="1" s="1"/>
  <c r="AQ113" i="1"/>
  <c r="D113" i="1" s="1"/>
  <c r="AQ114" i="1"/>
  <c r="D114" i="1" s="1"/>
  <c r="AQ115" i="1"/>
  <c r="D115" i="1" s="1"/>
  <c r="AQ116" i="1"/>
  <c r="D116" i="1" s="1"/>
  <c r="W116" i="1" s="1"/>
  <c r="X116" i="1" s="1"/>
  <c r="AQ117" i="1"/>
  <c r="J125" i="2"/>
  <c r="J126" i="2"/>
  <c r="J127" i="2"/>
  <c r="J128" i="2"/>
  <c r="I115" i="3" s="1"/>
  <c r="J129" i="2"/>
  <c r="J130" i="2"/>
  <c r="J131" i="2"/>
  <c r="J132" i="2"/>
  <c r="I119" i="3" s="1"/>
  <c r="J133" i="2"/>
  <c r="J134" i="2"/>
  <c r="A112" i="3"/>
  <c r="B112" i="3"/>
  <c r="C112" i="3"/>
  <c r="D112" i="3"/>
  <c r="E112" i="3"/>
  <c r="F112" i="3"/>
  <c r="G112" i="3"/>
  <c r="H112" i="3"/>
  <c r="I112" i="3"/>
  <c r="J112" i="3"/>
  <c r="K112" i="3"/>
  <c r="L112" i="3"/>
  <c r="M112" i="3"/>
  <c r="N112" i="3"/>
  <c r="O112" i="3"/>
  <c r="P112" i="3"/>
  <c r="Q112" i="3"/>
  <c r="R112" i="3"/>
  <c r="A113" i="3"/>
  <c r="B113" i="3"/>
  <c r="C113" i="3"/>
  <c r="D113" i="3"/>
  <c r="E113" i="3"/>
  <c r="F113" i="3"/>
  <c r="G113" i="3"/>
  <c r="H113" i="3"/>
  <c r="I113" i="3"/>
  <c r="J113" i="3"/>
  <c r="K113" i="3"/>
  <c r="L113" i="3"/>
  <c r="M113" i="3"/>
  <c r="N113" i="3"/>
  <c r="O113" i="3"/>
  <c r="P113" i="3"/>
  <c r="Q113" i="3"/>
  <c r="R113" i="3"/>
  <c r="A114" i="3"/>
  <c r="B114" i="3"/>
  <c r="C114" i="3"/>
  <c r="D114" i="3"/>
  <c r="E114" i="3"/>
  <c r="F114" i="3"/>
  <c r="G114" i="3"/>
  <c r="H114" i="3"/>
  <c r="I114" i="3"/>
  <c r="J114" i="3"/>
  <c r="K114" i="3"/>
  <c r="L114" i="3"/>
  <c r="M114" i="3"/>
  <c r="N114" i="3"/>
  <c r="O114" i="3"/>
  <c r="P114" i="3"/>
  <c r="Q114" i="3"/>
  <c r="R114" i="3"/>
  <c r="A115" i="3"/>
  <c r="B115" i="3"/>
  <c r="C115" i="3"/>
  <c r="D115" i="3"/>
  <c r="E115" i="3"/>
  <c r="F115" i="3"/>
  <c r="G115" i="3"/>
  <c r="H115" i="3"/>
  <c r="J115" i="3"/>
  <c r="K115" i="3"/>
  <c r="L115" i="3"/>
  <c r="M115" i="3"/>
  <c r="N115" i="3"/>
  <c r="O115" i="3"/>
  <c r="P115" i="3"/>
  <c r="Q115" i="3"/>
  <c r="R115" i="3"/>
  <c r="A116" i="3"/>
  <c r="B116" i="3"/>
  <c r="C116" i="3"/>
  <c r="D116" i="3"/>
  <c r="E116" i="3"/>
  <c r="F116" i="3"/>
  <c r="G116" i="3"/>
  <c r="H116" i="3"/>
  <c r="I116" i="3"/>
  <c r="J116" i="3"/>
  <c r="K116" i="3"/>
  <c r="L116" i="3"/>
  <c r="M116" i="3"/>
  <c r="N116" i="3"/>
  <c r="O116" i="3"/>
  <c r="P116" i="3"/>
  <c r="Q116" i="3"/>
  <c r="R116" i="3"/>
  <c r="A117" i="3"/>
  <c r="B117" i="3"/>
  <c r="C117" i="3"/>
  <c r="D117" i="3"/>
  <c r="E117" i="3"/>
  <c r="F117" i="3"/>
  <c r="G117" i="3"/>
  <c r="H117" i="3"/>
  <c r="I117" i="3"/>
  <c r="J117" i="3"/>
  <c r="K117" i="3"/>
  <c r="L117" i="3"/>
  <c r="M117" i="3"/>
  <c r="N117" i="3"/>
  <c r="O117" i="3"/>
  <c r="P117" i="3"/>
  <c r="Q117" i="3"/>
  <c r="R117" i="3"/>
  <c r="A118" i="3"/>
  <c r="B118" i="3"/>
  <c r="C118" i="3"/>
  <c r="D118" i="3"/>
  <c r="E118" i="3"/>
  <c r="F118" i="3"/>
  <c r="G118" i="3"/>
  <c r="H118" i="3"/>
  <c r="I118" i="3"/>
  <c r="J118" i="3"/>
  <c r="K118" i="3"/>
  <c r="L118" i="3"/>
  <c r="M118" i="3"/>
  <c r="N118" i="3"/>
  <c r="O118" i="3"/>
  <c r="P118" i="3"/>
  <c r="Q118" i="3"/>
  <c r="R118" i="3"/>
  <c r="A119" i="3"/>
  <c r="B119" i="3"/>
  <c r="C119" i="3"/>
  <c r="D119" i="3"/>
  <c r="E119" i="3"/>
  <c r="F119" i="3"/>
  <c r="G119" i="3"/>
  <c r="H119" i="3"/>
  <c r="J119" i="3"/>
  <c r="K119" i="3"/>
  <c r="L119" i="3"/>
  <c r="M119" i="3"/>
  <c r="N119" i="3"/>
  <c r="O119" i="3"/>
  <c r="P119" i="3"/>
  <c r="Q119" i="3"/>
  <c r="R119" i="3"/>
  <c r="R117" i="1"/>
  <c r="B106" i="4" s="1"/>
  <c r="V117" i="1"/>
  <c r="W117" i="1"/>
  <c r="X117" i="1" s="1"/>
  <c r="Y117" i="1"/>
  <c r="AI117" i="1"/>
  <c r="N117" i="1"/>
  <c r="O117" i="1"/>
  <c r="R116" i="1"/>
  <c r="B105" i="4" s="1"/>
  <c r="V116" i="1"/>
  <c r="C105" i="4" s="1"/>
  <c r="Y116" i="1"/>
  <c r="AI116" i="1"/>
  <c r="N116" i="1"/>
  <c r="O116" i="1"/>
  <c r="V2" i="4" l="1"/>
  <c r="S120" i="1"/>
  <c r="W2" i="4"/>
  <c r="S121" i="1"/>
  <c r="T121" i="1"/>
  <c r="U126" i="1"/>
  <c r="B109" i="4"/>
  <c r="T122" i="1"/>
  <c r="T117" i="1"/>
  <c r="C106" i="4"/>
  <c r="T119" i="1"/>
  <c r="B110" i="4"/>
  <c r="U127" i="1"/>
  <c r="S122" i="1"/>
  <c r="S119" i="1"/>
  <c r="T120" i="1"/>
  <c r="U128" i="1"/>
  <c r="B111" i="4"/>
  <c r="S118" i="1"/>
  <c r="T116" i="1"/>
  <c r="T118" i="1"/>
  <c r="S117" i="1"/>
  <c r="R115" i="1"/>
  <c r="B104" i="4" s="1"/>
  <c r="V115" i="1"/>
  <c r="C104" i="4" s="1"/>
  <c r="W115" i="1"/>
  <c r="X115" i="1" s="1"/>
  <c r="Y115" i="1"/>
  <c r="AI115" i="1"/>
  <c r="N115" i="1"/>
  <c r="S116" i="1" s="1"/>
  <c r="O115" i="1"/>
  <c r="AI114" i="1"/>
  <c r="R114" i="1"/>
  <c r="B103" i="4" s="1"/>
  <c r="V114" i="1"/>
  <c r="C103" i="4" s="1"/>
  <c r="W114" i="1"/>
  <c r="X114" i="1" s="1"/>
  <c r="Y114" i="1"/>
  <c r="N114" i="1"/>
  <c r="O114" i="1"/>
  <c r="R113" i="1"/>
  <c r="B102" i="4" s="1"/>
  <c r="V113" i="1"/>
  <c r="C102" i="4" s="1"/>
  <c r="W113" i="1"/>
  <c r="X113" i="1" s="1"/>
  <c r="Y113" i="1"/>
  <c r="AI113" i="1"/>
  <c r="N113" i="1"/>
  <c r="O113" i="1"/>
  <c r="R108" i="1"/>
  <c r="B97" i="4" s="1"/>
  <c r="R112" i="1"/>
  <c r="B101" i="4" s="1"/>
  <c r="V112" i="1"/>
  <c r="C101" i="4" s="1"/>
  <c r="W112" i="1"/>
  <c r="X112" i="1" s="1"/>
  <c r="Y112" i="1"/>
  <c r="AI112" i="1"/>
  <c r="N112" i="1"/>
  <c r="O112" i="1"/>
  <c r="R111" i="1"/>
  <c r="B100" i="4" s="1"/>
  <c r="V111" i="1"/>
  <c r="C100" i="4" s="1"/>
  <c r="W111" i="1"/>
  <c r="X111" i="1" s="1"/>
  <c r="Y111" i="1"/>
  <c r="AI111" i="1"/>
  <c r="N111" i="1"/>
  <c r="O111" i="1"/>
  <c r="R110" i="1"/>
  <c r="B99" i="4" s="1"/>
  <c r="V110" i="1"/>
  <c r="C99" i="4" s="1"/>
  <c r="W110" i="1"/>
  <c r="X110" i="1" s="1"/>
  <c r="Y110" i="1"/>
  <c r="AI110" i="1"/>
  <c r="N110" i="1"/>
  <c r="O110" i="1"/>
  <c r="R109" i="1"/>
  <c r="B98" i="4" s="1"/>
  <c r="V109" i="1"/>
  <c r="C98" i="4" s="1"/>
  <c r="W109" i="1"/>
  <c r="X109" i="1" s="1"/>
  <c r="Y109" i="1"/>
  <c r="AI109" i="1"/>
  <c r="N109" i="1"/>
  <c r="O109" i="1"/>
  <c r="V108" i="1"/>
  <c r="Y108" i="1"/>
  <c r="AI108" i="1"/>
  <c r="N108" i="1"/>
  <c r="O108" i="1"/>
  <c r="D112" i="4" l="1"/>
  <c r="U123" i="1" s="1"/>
  <c r="D107" i="4"/>
  <c r="U118" i="1" s="1"/>
  <c r="D114" i="4"/>
  <c r="U125" i="1" s="1"/>
  <c r="D113" i="4"/>
  <c r="U124" i="1" s="1"/>
  <c r="D108" i="4"/>
  <c r="U119" i="1" s="1"/>
  <c r="T108" i="1"/>
  <c r="C97" i="4"/>
  <c r="D103" i="4" s="1"/>
  <c r="U114" i="1" s="1"/>
  <c r="D106" i="4"/>
  <c r="U117" i="1" s="1"/>
  <c r="D105" i="4"/>
  <c r="U116" i="1" s="1"/>
  <c r="D109" i="4"/>
  <c r="U120" i="1" s="1"/>
  <c r="D110" i="4"/>
  <c r="U121" i="1" s="1"/>
  <c r="D111" i="4"/>
  <c r="U122" i="1" s="1"/>
  <c r="D115" i="4"/>
  <c r="D104" i="4"/>
  <c r="U115" i="1" s="1"/>
  <c r="S110" i="1"/>
  <c r="T114" i="1"/>
  <c r="T110" i="1"/>
  <c r="T113" i="1"/>
  <c r="S113" i="1"/>
  <c r="S111" i="1"/>
  <c r="S114" i="1"/>
  <c r="S109" i="1"/>
  <c r="T109" i="1"/>
  <c r="T111" i="1"/>
  <c r="S115" i="1"/>
  <c r="T115" i="1"/>
  <c r="S112" i="1"/>
  <c r="T112" i="1"/>
  <c r="Y3" i="2"/>
  <c r="Y4" i="2"/>
  <c r="Y5" i="2"/>
  <c r="Y6" i="2"/>
  <c r="Y7" i="2"/>
  <c r="Y8" i="2"/>
  <c r="Y9" i="2"/>
  <c r="Y10" i="2"/>
  <c r="Y11" i="2"/>
  <c r="Y12" i="2"/>
  <c r="Y13" i="2"/>
  <c r="Y14" i="2"/>
  <c r="Y15" i="2"/>
  <c r="Y16" i="2"/>
  <c r="Y17" i="2"/>
  <c r="Y18" i="2"/>
  <c r="Y19" i="2"/>
  <c r="Y20" i="2"/>
  <c r="Y21" i="2"/>
  <c r="Y22" i="2"/>
  <c r="Y23" i="2"/>
  <c r="Y24" i="2"/>
  <c r="Y25" i="2"/>
  <c r="Y26" i="2"/>
  <c r="Y27" i="2"/>
  <c r="Y28" i="2"/>
  <c r="Y29" i="2"/>
  <c r="Y30" i="2"/>
  <c r="Y31" i="2"/>
  <c r="Y32" i="2"/>
  <c r="Y33" i="2"/>
  <c r="Y34" i="2"/>
  <c r="Y35" i="2"/>
  <c r="Y36" i="2"/>
  <c r="Y37" i="2"/>
  <c r="Y38" i="2"/>
  <c r="Y39" i="2"/>
  <c r="Y40" i="2"/>
  <c r="Y41" i="2"/>
  <c r="Y42" i="2"/>
  <c r="Y43" i="2"/>
  <c r="Y44" i="2"/>
  <c r="Y45" i="2"/>
  <c r="Y46" i="2"/>
  <c r="Y47" i="2"/>
  <c r="Y48" i="2"/>
  <c r="Y49" i="2"/>
  <c r="Y50" i="2"/>
  <c r="Y51" i="2"/>
  <c r="Y52" i="2"/>
  <c r="Y53" i="2"/>
  <c r="Y54" i="2"/>
  <c r="Y55" i="2"/>
  <c r="Y56" i="2"/>
  <c r="Y57" i="2"/>
  <c r="Y58" i="2"/>
  <c r="Y59" i="2"/>
  <c r="Y60" i="2"/>
  <c r="Y61" i="2"/>
  <c r="Y62" i="2"/>
  <c r="Y63" i="2"/>
  <c r="Y64" i="2"/>
  <c r="Y65" i="2"/>
  <c r="Y66" i="2"/>
  <c r="Y67" i="2"/>
  <c r="Y68" i="2"/>
  <c r="Y69" i="2"/>
  <c r="Y70" i="2"/>
  <c r="Y71" i="2"/>
  <c r="Y72" i="2"/>
  <c r="Y73" i="2"/>
  <c r="Y74" i="2"/>
  <c r="Y75" i="2"/>
  <c r="Y76" i="2"/>
  <c r="Y77" i="2"/>
  <c r="Y78" i="2"/>
  <c r="Y79" i="2"/>
  <c r="Y80" i="2"/>
  <c r="Y81" i="2"/>
  <c r="Y82" i="2"/>
  <c r="Y83" i="2"/>
  <c r="Y84" i="2"/>
  <c r="Y85" i="2"/>
  <c r="Y86" i="2"/>
  <c r="Y87" i="2"/>
  <c r="Y88" i="2"/>
  <c r="Y89" i="2"/>
  <c r="Y90" i="2"/>
  <c r="Y91" i="2"/>
  <c r="Y92" i="2"/>
  <c r="Y93" i="2"/>
  <c r="Y94" i="2"/>
  <c r="Y95" i="2"/>
  <c r="Y96" i="2"/>
  <c r="Y97" i="2"/>
  <c r="Y98" i="2"/>
  <c r="Y99" i="2"/>
  <c r="Y100" i="2"/>
  <c r="Y101" i="2"/>
  <c r="Y102" i="2"/>
  <c r="Y103" i="2"/>
  <c r="Y104" i="2"/>
  <c r="Y105" i="2"/>
  <c r="Y106" i="2"/>
  <c r="Y107" i="2"/>
  <c r="Y108" i="2"/>
  <c r="Y109" i="2"/>
  <c r="Y110" i="2"/>
  <c r="Y111" i="2"/>
  <c r="Y112" i="2"/>
  <c r="Y113" i="2"/>
  <c r="Y114" i="2"/>
  <c r="Y115" i="2"/>
  <c r="Y116" i="2"/>
  <c r="Y117" i="2"/>
  <c r="Y118" i="2"/>
  <c r="Y119" i="2"/>
  <c r="Y120" i="2"/>
  <c r="Y121" i="2"/>
  <c r="Y122" i="2"/>
  <c r="Y123" i="2"/>
  <c r="Y124" i="2"/>
  <c r="Y2" i="2"/>
  <c r="AO108" i="1"/>
  <c r="AP108" i="1"/>
  <c r="AO3" i="1"/>
  <c r="AP3" i="1"/>
  <c r="AO4" i="1"/>
  <c r="AP4" i="1"/>
  <c r="AO5" i="1"/>
  <c r="AP5" i="1"/>
  <c r="AO6" i="1"/>
  <c r="AP6" i="1"/>
  <c r="AO7" i="1"/>
  <c r="AP7" i="1"/>
  <c r="AO8" i="1"/>
  <c r="AP8" i="1"/>
  <c r="AO9" i="1"/>
  <c r="AP9" i="1"/>
  <c r="AO10" i="1"/>
  <c r="AP10" i="1"/>
  <c r="AO11" i="1"/>
  <c r="AP11" i="1"/>
  <c r="AO12" i="1"/>
  <c r="AP12" i="1"/>
  <c r="AO13" i="1"/>
  <c r="AP13" i="1"/>
  <c r="AO14" i="1"/>
  <c r="AP14" i="1"/>
  <c r="AO15" i="1"/>
  <c r="AP15" i="1"/>
  <c r="AO16" i="1"/>
  <c r="AP16" i="1"/>
  <c r="AO17" i="1"/>
  <c r="AP17" i="1"/>
  <c r="AO18" i="1"/>
  <c r="AP18" i="1"/>
  <c r="AO19" i="1"/>
  <c r="AP19" i="1"/>
  <c r="AO20" i="1"/>
  <c r="AP20" i="1"/>
  <c r="AO21" i="1"/>
  <c r="AP21" i="1"/>
  <c r="AO22" i="1"/>
  <c r="AP22" i="1"/>
  <c r="AO23" i="1"/>
  <c r="AP23" i="1"/>
  <c r="AO24" i="1"/>
  <c r="AP24" i="1"/>
  <c r="AO25" i="1"/>
  <c r="AP25" i="1"/>
  <c r="AO26" i="1"/>
  <c r="AP26" i="1"/>
  <c r="AO27" i="1"/>
  <c r="AP27" i="1"/>
  <c r="AO28" i="1"/>
  <c r="AP28" i="1"/>
  <c r="AO29" i="1"/>
  <c r="AP29" i="1"/>
  <c r="AO30" i="1"/>
  <c r="AP30" i="1"/>
  <c r="AO31" i="1"/>
  <c r="AP31" i="1"/>
  <c r="AO32" i="1"/>
  <c r="AP32" i="1"/>
  <c r="AO33" i="1"/>
  <c r="AP33" i="1"/>
  <c r="AO34" i="1"/>
  <c r="AP34" i="1"/>
  <c r="AO35" i="1"/>
  <c r="AP35" i="1"/>
  <c r="AO36" i="1"/>
  <c r="AP36" i="1"/>
  <c r="AO37" i="1"/>
  <c r="AP37" i="1"/>
  <c r="AO38" i="1"/>
  <c r="AP38" i="1"/>
  <c r="AO39" i="1"/>
  <c r="AP39" i="1"/>
  <c r="AO40" i="1"/>
  <c r="AP40" i="1"/>
  <c r="AO41" i="1"/>
  <c r="AP41" i="1"/>
  <c r="AO42" i="1"/>
  <c r="AP42" i="1"/>
  <c r="AO43" i="1"/>
  <c r="AP43" i="1"/>
  <c r="AO44" i="1"/>
  <c r="AP44" i="1"/>
  <c r="AO45" i="1"/>
  <c r="AP45" i="1"/>
  <c r="AO46" i="1"/>
  <c r="AP46" i="1"/>
  <c r="AO47" i="1"/>
  <c r="AP47" i="1"/>
  <c r="AO48" i="1"/>
  <c r="AP48" i="1"/>
  <c r="AO49" i="1"/>
  <c r="AP49" i="1"/>
  <c r="AO50" i="1"/>
  <c r="AP50" i="1"/>
  <c r="AO51" i="1"/>
  <c r="AP51" i="1"/>
  <c r="AO52" i="1"/>
  <c r="AP52" i="1"/>
  <c r="AO53" i="1"/>
  <c r="AP53" i="1"/>
  <c r="AO54" i="1"/>
  <c r="AP54" i="1"/>
  <c r="AO55" i="1"/>
  <c r="AP55" i="1"/>
  <c r="AO56" i="1"/>
  <c r="AP56" i="1"/>
  <c r="AO57" i="1"/>
  <c r="AP57" i="1"/>
  <c r="AO58" i="1"/>
  <c r="AP58" i="1"/>
  <c r="AO59" i="1"/>
  <c r="AP59" i="1"/>
  <c r="AO60" i="1"/>
  <c r="AP60" i="1"/>
  <c r="AO61" i="1"/>
  <c r="AP61" i="1"/>
  <c r="AO62" i="1"/>
  <c r="AP62" i="1"/>
  <c r="AO63" i="1"/>
  <c r="AP63" i="1"/>
  <c r="AO64" i="1"/>
  <c r="AP64" i="1"/>
  <c r="AO65" i="1"/>
  <c r="AP65" i="1"/>
  <c r="AO66" i="1"/>
  <c r="AP66" i="1"/>
  <c r="AO67" i="1"/>
  <c r="AP67" i="1"/>
  <c r="AO68" i="1"/>
  <c r="AP68" i="1"/>
  <c r="AO69" i="1"/>
  <c r="AP69" i="1"/>
  <c r="AO70" i="1"/>
  <c r="AP70" i="1"/>
  <c r="AO71" i="1"/>
  <c r="AP71" i="1"/>
  <c r="AO72" i="1"/>
  <c r="AP72" i="1"/>
  <c r="AO73" i="1"/>
  <c r="AP73" i="1"/>
  <c r="AO74" i="1"/>
  <c r="AP74" i="1"/>
  <c r="AO75" i="1"/>
  <c r="AP75" i="1"/>
  <c r="AO76" i="1"/>
  <c r="AP76" i="1"/>
  <c r="AO77" i="1"/>
  <c r="AP77" i="1"/>
  <c r="AO78" i="1"/>
  <c r="AP78" i="1"/>
  <c r="AO79" i="1"/>
  <c r="AP79" i="1"/>
  <c r="AO80" i="1"/>
  <c r="AP80" i="1"/>
  <c r="AO81" i="1"/>
  <c r="AP81" i="1"/>
  <c r="AO82" i="1"/>
  <c r="AP82" i="1"/>
  <c r="AO83" i="1"/>
  <c r="AP83" i="1"/>
  <c r="AO84" i="1"/>
  <c r="AP84" i="1"/>
  <c r="AO85" i="1"/>
  <c r="AP85" i="1"/>
  <c r="AO86" i="1"/>
  <c r="AP86" i="1"/>
  <c r="AO87" i="1"/>
  <c r="AP87" i="1"/>
  <c r="AO88" i="1"/>
  <c r="AP88" i="1"/>
  <c r="AO89" i="1"/>
  <c r="AP89" i="1"/>
  <c r="AO90" i="1"/>
  <c r="AP90" i="1"/>
  <c r="AO91" i="1"/>
  <c r="AP91" i="1"/>
  <c r="AO92" i="1"/>
  <c r="AP92" i="1"/>
  <c r="AO93" i="1"/>
  <c r="AP93" i="1"/>
  <c r="AO94" i="1"/>
  <c r="AP94" i="1"/>
  <c r="AO95" i="1"/>
  <c r="AP95" i="1"/>
  <c r="AO96" i="1"/>
  <c r="AP96" i="1"/>
  <c r="AO97" i="1"/>
  <c r="AP97" i="1"/>
  <c r="AO98" i="1"/>
  <c r="AP98" i="1"/>
  <c r="AO99" i="1"/>
  <c r="AP99" i="1"/>
  <c r="AO100" i="1"/>
  <c r="AP100" i="1"/>
  <c r="AO101" i="1"/>
  <c r="AP101" i="1"/>
  <c r="AO102" i="1"/>
  <c r="AP102" i="1"/>
  <c r="AO103" i="1"/>
  <c r="AP103" i="1"/>
  <c r="AO104" i="1"/>
  <c r="AP104" i="1"/>
  <c r="AO105" i="1"/>
  <c r="AP105" i="1"/>
  <c r="AO106" i="1"/>
  <c r="AP106" i="1"/>
  <c r="AO107" i="1"/>
  <c r="AP107" i="1"/>
  <c r="AP2" i="1"/>
  <c r="AO2" i="1"/>
  <c r="R1" i="3"/>
  <c r="Q2" i="3"/>
  <c r="Q3" i="3"/>
  <c r="Q4" i="3"/>
  <c r="Q5" i="3"/>
  <c r="Q6" i="3"/>
  <c r="Q7" i="3"/>
  <c r="Q8" i="3"/>
  <c r="Q9" i="3"/>
  <c r="Q10" i="3"/>
  <c r="Q11" i="3"/>
  <c r="Q12" i="3"/>
  <c r="Q13" i="3"/>
  <c r="Q14" i="3"/>
  <c r="Q15" i="3"/>
  <c r="Q16" i="3"/>
  <c r="Q17" i="3"/>
  <c r="Q18" i="3"/>
  <c r="Q19" i="3"/>
  <c r="Q20" i="3"/>
  <c r="Q21" i="3"/>
  <c r="Q22" i="3"/>
  <c r="Q23" i="3"/>
  <c r="Q24" i="3"/>
  <c r="Q25" i="3"/>
  <c r="Q26" i="3"/>
  <c r="Q27" i="3"/>
  <c r="Q28" i="3"/>
  <c r="Q29" i="3"/>
  <c r="Q30" i="3"/>
  <c r="Q31" i="3"/>
  <c r="Q32" i="3"/>
  <c r="Q33" i="3"/>
  <c r="Q34" i="3"/>
  <c r="Q35" i="3"/>
  <c r="Q36" i="3"/>
  <c r="Q37" i="3"/>
  <c r="Q38" i="3"/>
  <c r="Q39" i="3"/>
  <c r="Q40" i="3"/>
  <c r="Q41" i="3"/>
  <c r="Q42" i="3"/>
  <c r="Q43" i="3"/>
  <c r="Q44" i="3"/>
  <c r="Q45" i="3"/>
  <c r="Q46" i="3"/>
  <c r="Q47" i="3"/>
  <c r="Q48" i="3"/>
  <c r="Q49" i="3"/>
  <c r="Q50" i="3"/>
  <c r="Q51" i="3"/>
  <c r="Q52" i="3"/>
  <c r="Q53" i="3"/>
  <c r="Q54" i="3"/>
  <c r="Q55" i="3"/>
  <c r="Q56" i="3"/>
  <c r="Q57" i="3"/>
  <c r="Q58" i="3"/>
  <c r="Q59" i="3"/>
  <c r="Q60" i="3"/>
  <c r="Q61" i="3"/>
  <c r="Q62" i="3"/>
  <c r="Q63" i="3"/>
  <c r="Q64" i="3"/>
  <c r="Q65" i="3"/>
  <c r="Q66" i="3"/>
  <c r="Q67" i="3"/>
  <c r="Q68" i="3"/>
  <c r="Q69" i="3"/>
  <c r="Q70" i="3"/>
  <c r="Q71" i="3"/>
  <c r="Q72" i="3"/>
  <c r="Q73" i="3"/>
  <c r="Q74" i="3"/>
  <c r="Q75" i="3"/>
  <c r="Q76" i="3"/>
  <c r="Q77" i="3"/>
  <c r="Q78" i="3"/>
  <c r="Q79" i="3"/>
  <c r="Q80" i="3"/>
  <c r="Q81" i="3"/>
  <c r="Q82" i="3"/>
  <c r="Q83" i="3"/>
  <c r="Q84" i="3"/>
  <c r="Q85" i="3"/>
  <c r="Q86" i="3"/>
  <c r="Q87" i="3"/>
  <c r="Q88" i="3"/>
  <c r="Q89" i="3"/>
  <c r="Q90" i="3"/>
  <c r="Q91" i="3"/>
  <c r="Q92" i="3"/>
  <c r="Q93" i="3"/>
  <c r="Q94" i="3"/>
  <c r="Q95" i="3"/>
  <c r="Q96" i="3"/>
  <c r="Q97" i="3"/>
  <c r="Q98" i="3"/>
  <c r="Q99" i="3"/>
  <c r="Q100" i="3"/>
  <c r="Q101" i="3"/>
  <c r="Q102" i="3"/>
  <c r="Q103" i="3"/>
  <c r="Q104" i="3"/>
  <c r="Q105" i="3"/>
  <c r="Q106" i="3"/>
  <c r="Q107" i="3"/>
  <c r="Q108" i="3"/>
  <c r="Q109" i="3"/>
  <c r="Q110" i="3"/>
  <c r="Q111" i="3"/>
  <c r="O1" i="3"/>
  <c r="P1" i="3"/>
  <c r="O2" i="3"/>
  <c r="P2" i="3"/>
  <c r="O3" i="3"/>
  <c r="P3" i="3"/>
  <c r="O4" i="3"/>
  <c r="P4" i="3"/>
  <c r="O5" i="3"/>
  <c r="P5" i="3"/>
  <c r="O6" i="3"/>
  <c r="P6" i="3"/>
  <c r="O7" i="3"/>
  <c r="P7" i="3"/>
  <c r="O8" i="3"/>
  <c r="P8" i="3"/>
  <c r="O9" i="3"/>
  <c r="P9" i="3"/>
  <c r="O10" i="3"/>
  <c r="P10" i="3"/>
  <c r="O11" i="3"/>
  <c r="P11" i="3"/>
  <c r="O12" i="3"/>
  <c r="P12" i="3"/>
  <c r="O13" i="3"/>
  <c r="P13" i="3"/>
  <c r="O14" i="3"/>
  <c r="P14" i="3"/>
  <c r="O15" i="3"/>
  <c r="P15" i="3"/>
  <c r="O16" i="3"/>
  <c r="P16" i="3"/>
  <c r="O17" i="3"/>
  <c r="P17" i="3"/>
  <c r="O18" i="3"/>
  <c r="P18" i="3"/>
  <c r="O19" i="3"/>
  <c r="P19" i="3"/>
  <c r="O20" i="3"/>
  <c r="P20" i="3"/>
  <c r="O21" i="3"/>
  <c r="P21" i="3"/>
  <c r="O22" i="3"/>
  <c r="P22" i="3"/>
  <c r="O23" i="3"/>
  <c r="P23" i="3"/>
  <c r="O24" i="3"/>
  <c r="P24" i="3"/>
  <c r="O25" i="3"/>
  <c r="P25" i="3"/>
  <c r="O26" i="3"/>
  <c r="P26" i="3"/>
  <c r="O27" i="3"/>
  <c r="P27" i="3"/>
  <c r="O28" i="3"/>
  <c r="P28" i="3"/>
  <c r="O29" i="3"/>
  <c r="P29" i="3"/>
  <c r="O30" i="3"/>
  <c r="P30" i="3"/>
  <c r="O31" i="3"/>
  <c r="P31" i="3"/>
  <c r="O32" i="3"/>
  <c r="P32" i="3"/>
  <c r="O33" i="3"/>
  <c r="P33" i="3"/>
  <c r="O34" i="3"/>
  <c r="P34" i="3"/>
  <c r="O35" i="3"/>
  <c r="P35" i="3"/>
  <c r="O36" i="3"/>
  <c r="P36" i="3"/>
  <c r="O37" i="3"/>
  <c r="P37" i="3"/>
  <c r="O38" i="3"/>
  <c r="P38" i="3"/>
  <c r="O39" i="3"/>
  <c r="P39" i="3"/>
  <c r="O40" i="3"/>
  <c r="P40" i="3"/>
  <c r="O41" i="3"/>
  <c r="P41" i="3"/>
  <c r="O42" i="3"/>
  <c r="P42" i="3"/>
  <c r="O43" i="3"/>
  <c r="P43" i="3"/>
  <c r="O44" i="3"/>
  <c r="P44" i="3"/>
  <c r="O45" i="3"/>
  <c r="P45" i="3"/>
  <c r="O46" i="3"/>
  <c r="P46" i="3"/>
  <c r="O47" i="3"/>
  <c r="P47" i="3"/>
  <c r="O48" i="3"/>
  <c r="P48" i="3"/>
  <c r="O49" i="3"/>
  <c r="P49" i="3"/>
  <c r="O50" i="3"/>
  <c r="P50" i="3"/>
  <c r="O51" i="3"/>
  <c r="P51" i="3"/>
  <c r="O52" i="3"/>
  <c r="P52" i="3"/>
  <c r="O53" i="3"/>
  <c r="P53" i="3"/>
  <c r="O54" i="3"/>
  <c r="P54" i="3"/>
  <c r="O55" i="3"/>
  <c r="P55" i="3"/>
  <c r="O56" i="3"/>
  <c r="P56" i="3"/>
  <c r="O57" i="3"/>
  <c r="P57" i="3"/>
  <c r="O58" i="3"/>
  <c r="P58" i="3"/>
  <c r="O59" i="3"/>
  <c r="P59" i="3"/>
  <c r="O60" i="3"/>
  <c r="P60" i="3"/>
  <c r="O61" i="3"/>
  <c r="P61" i="3"/>
  <c r="O62" i="3"/>
  <c r="P62" i="3"/>
  <c r="O63" i="3"/>
  <c r="P63" i="3"/>
  <c r="O64" i="3"/>
  <c r="P64" i="3"/>
  <c r="O65" i="3"/>
  <c r="P65" i="3"/>
  <c r="O66" i="3"/>
  <c r="P66" i="3"/>
  <c r="O67" i="3"/>
  <c r="P67" i="3"/>
  <c r="O68" i="3"/>
  <c r="P68" i="3"/>
  <c r="O69" i="3"/>
  <c r="P69" i="3"/>
  <c r="O70" i="3"/>
  <c r="P70" i="3"/>
  <c r="O71" i="3"/>
  <c r="P71" i="3"/>
  <c r="O72" i="3"/>
  <c r="P72" i="3"/>
  <c r="O73" i="3"/>
  <c r="P73" i="3"/>
  <c r="O74" i="3"/>
  <c r="P74" i="3"/>
  <c r="O75" i="3"/>
  <c r="P75" i="3"/>
  <c r="O76" i="3"/>
  <c r="P76" i="3"/>
  <c r="O77" i="3"/>
  <c r="P77" i="3"/>
  <c r="O78" i="3"/>
  <c r="P78" i="3"/>
  <c r="O79" i="3"/>
  <c r="P79" i="3"/>
  <c r="O80" i="3"/>
  <c r="P80" i="3"/>
  <c r="O81" i="3"/>
  <c r="P81" i="3"/>
  <c r="O82" i="3"/>
  <c r="P82" i="3"/>
  <c r="O83" i="3"/>
  <c r="P83" i="3"/>
  <c r="O84" i="3"/>
  <c r="P84" i="3"/>
  <c r="O85" i="3"/>
  <c r="P85" i="3"/>
  <c r="O86" i="3"/>
  <c r="P86" i="3"/>
  <c r="O87" i="3"/>
  <c r="P87" i="3"/>
  <c r="O88" i="3"/>
  <c r="P88" i="3"/>
  <c r="O89" i="3"/>
  <c r="P89" i="3"/>
  <c r="O90" i="3"/>
  <c r="P90" i="3"/>
  <c r="O91" i="3"/>
  <c r="P91" i="3"/>
  <c r="O92" i="3"/>
  <c r="P92" i="3"/>
  <c r="O93" i="3"/>
  <c r="P93" i="3"/>
  <c r="O94" i="3"/>
  <c r="P94" i="3"/>
  <c r="O95" i="3"/>
  <c r="P95" i="3"/>
  <c r="O96" i="3"/>
  <c r="P96" i="3"/>
  <c r="O97" i="3"/>
  <c r="P97" i="3"/>
  <c r="O98" i="3"/>
  <c r="P98" i="3"/>
  <c r="O99" i="3"/>
  <c r="P99" i="3"/>
  <c r="O100" i="3"/>
  <c r="P100" i="3"/>
  <c r="O101" i="3"/>
  <c r="P101" i="3"/>
  <c r="O102" i="3"/>
  <c r="P102" i="3"/>
  <c r="O103" i="3"/>
  <c r="P103" i="3"/>
  <c r="O104" i="3"/>
  <c r="P104" i="3"/>
  <c r="O105" i="3"/>
  <c r="P105" i="3"/>
  <c r="O106" i="3"/>
  <c r="P106" i="3"/>
  <c r="O107" i="3"/>
  <c r="P107" i="3"/>
  <c r="O108" i="3"/>
  <c r="P108" i="3"/>
  <c r="O109" i="3"/>
  <c r="P109" i="3"/>
  <c r="O110" i="3"/>
  <c r="P110" i="3"/>
  <c r="O111" i="3"/>
  <c r="P111" i="3"/>
  <c r="F1" i="3"/>
  <c r="G1" i="3"/>
  <c r="H1" i="3"/>
  <c r="F2" i="3"/>
  <c r="G2" i="3"/>
  <c r="H2" i="3"/>
  <c r="F3" i="3"/>
  <c r="G3" i="3"/>
  <c r="H3" i="3"/>
  <c r="F4" i="3"/>
  <c r="G4" i="3"/>
  <c r="H4" i="3"/>
  <c r="F5" i="3"/>
  <c r="G5" i="3"/>
  <c r="H5" i="3"/>
  <c r="F6" i="3"/>
  <c r="G6" i="3"/>
  <c r="H6" i="3"/>
  <c r="F7" i="3"/>
  <c r="G7" i="3"/>
  <c r="H7" i="3"/>
  <c r="F8" i="3"/>
  <c r="G8" i="3"/>
  <c r="H8" i="3"/>
  <c r="F9" i="3"/>
  <c r="G9" i="3"/>
  <c r="H9" i="3"/>
  <c r="F10" i="3"/>
  <c r="G10" i="3"/>
  <c r="H10" i="3"/>
  <c r="F11" i="3"/>
  <c r="G11" i="3"/>
  <c r="H11" i="3"/>
  <c r="F12" i="3"/>
  <c r="G12" i="3"/>
  <c r="H12" i="3"/>
  <c r="F13" i="3"/>
  <c r="G13" i="3"/>
  <c r="H13" i="3"/>
  <c r="F14" i="3"/>
  <c r="G14" i="3"/>
  <c r="H14" i="3"/>
  <c r="F15" i="3"/>
  <c r="G15" i="3"/>
  <c r="H15" i="3"/>
  <c r="F16" i="3"/>
  <c r="G16" i="3"/>
  <c r="H16" i="3"/>
  <c r="F17" i="3"/>
  <c r="G17" i="3"/>
  <c r="H17" i="3"/>
  <c r="F18" i="3"/>
  <c r="G18" i="3"/>
  <c r="H18" i="3"/>
  <c r="F19" i="3"/>
  <c r="G19" i="3"/>
  <c r="H19" i="3"/>
  <c r="F20" i="3"/>
  <c r="G20" i="3"/>
  <c r="H20" i="3"/>
  <c r="F21" i="3"/>
  <c r="G21" i="3"/>
  <c r="H21" i="3"/>
  <c r="F22" i="3"/>
  <c r="G22" i="3"/>
  <c r="H22" i="3"/>
  <c r="F23" i="3"/>
  <c r="G23" i="3"/>
  <c r="H23" i="3"/>
  <c r="F24" i="3"/>
  <c r="G24" i="3"/>
  <c r="H24" i="3"/>
  <c r="F25" i="3"/>
  <c r="G25" i="3"/>
  <c r="H25" i="3"/>
  <c r="F26" i="3"/>
  <c r="G26" i="3"/>
  <c r="H26" i="3"/>
  <c r="F27" i="3"/>
  <c r="G27" i="3"/>
  <c r="H27" i="3"/>
  <c r="F28" i="3"/>
  <c r="G28" i="3"/>
  <c r="H28" i="3"/>
  <c r="G29" i="3"/>
  <c r="H29" i="3"/>
  <c r="G30" i="3"/>
  <c r="H30" i="3"/>
  <c r="G31" i="3"/>
  <c r="H31" i="3"/>
  <c r="G32" i="3"/>
  <c r="H32" i="3"/>
  <c r="G33" i="3"/>
  <c r="H33" i="3"/>
  <c r="G34" i="3"/>
  <c r="H34" i="3"/>
  <c r="G35" i="3"/>
  <c r="H35" i="3"/>
  <c r="G36" i="3"/>
  <c r="H36" i="3"/>
  <c r="G37" i="3"/>
  <c r="H37" i="3"/>
  <c r="G38" i="3"/>
  <c r="H38" i="3"/>
  <c r="G39" i="3"/>
  <c r="H39" i="3"/>
  <c r="G40" i="3"/>
  <c r="H40" i="3"/>
  <c r="G41" i="3"/>
  <c r="H41" i="3"/>
  <c r="G42" i="3"/>
  <c r="H42" i="3"/>
  <c r="G43" i="3"/>
  <c r="H43" i="3"/>
  <c r="G44" i="3"/>
  <c r="H44" i="3"/>
  <c r="G45" i="3"/>
  <c r="H45" i="3"/>
  <c r="G46" i="3"/>
  <c r="H46" i="3"/>
  <c r="G47" i="3"/>
  <c r="H47" i="3"/>
  <c r="G48" i="3"/>
  <c r="H48" i="3"/>
  <c r="G49" i="3"/>
  <c r="H49" i="3"/>
  <c r="G50" i="3"/>
  <c r="H50" i="3"/>
  <c r="G51" i="3"/>
  <c r="H51" i="3"/>
  <c r="G52" i="3"/>
  <c r="H52" i="3"/>
  <c r="G53" i="3"/>
  <c r="H53" i="3"/>
  <c r="G54" i="3"/>
  <c r="H54" i="3"/>
  <c r="G55" i="3"/>
  <c r="H55" i="3"/>
  <c r="G56" i="3"/>
  <c r="H56" i="3"/>
  <c r="G57" i="3"/>
  <c r="H57" i="3"/>
  <c r="G58" i="3"/>
  <c r="H58" i="3"/>
  <c r="G59" i="3"/>
  <c r="H59" i="3"/>
  <c r="G60" i="3"/>
  <c r="H60" i="3"/>
  <c r="G61" i="3"/>
  <c r="H61" i="3"/>
  <c r="G62" i="3"/>
  <c r="H62" i="3"/>
  <c r="G63" i="3"/>
  <c r="H63" i="3"/>
  <c r="G64" i="3"/>
  <c r="H64" i="3"/>
  <c r="G65" i="3"/>
  <c r="H65" i="3"/>
  <c r="G66" i="3"/>
  <c r="H66" i="3"/>
  <c r="G67" i="3"/>
  <c r="H67" i="3"/>
  <c r="G68" i="3"/>
  <c r="H68" i="3"/>
  <c r="G69" i="3"/>
  <c r="H69" i="3"/>
  <c r="G70" i="3"/>
  <c r="H70" i="3"/>
  <c r="G71" i="3"/>
  <c r="H71" i="3"/>
  <c r="G72" i="3"/>
  <c r="H72" i="3"/>
  <c r="G73" i="3"/>
  <c r="H73" i="3"/>
  <c r="G74" i="3"/>
  <c r="H74" i="3"/>
  <c r="G75" i="3"/>
  <c r="H75" i="3"/>
  <c r="G76" i="3"/>
  <c r="H76" i="3"/>
  <c r="G77" i="3"/>
  <c r="H77" i="3"/>
  <c r="G78" i="3"/>
  <c r="H78" i="3"/>
  <c r="G79" i="3"/>
  <c r="H79" i="3"/>
  <c r="G80" i="3"/>
  <c r="H80" i="3"/>
  <c r="G81" i="3"/>
  <c r="H81" i="3"/>
  <c r="G82" i="3"/>
  <c r="H82" i="3"/>
  <c r="G83" i="3"/>
  <c r="H83" i="3"/>
  <c r="G84" i="3"/>
  <c r="H84" i="3"/>
  <c r="G85" i="3"/>
  <c r="H85" i="3"/>
  <c r="G86" i="3"/>
  <c r="H86" i="3"/>
  <c r="G87" i="3"/>
  <c r="H87" i="3"/>
  <c r="G88" i="3"/>
  <c r="H88" i="3"/>
  <c r="G89" i="3"/>
  <c r="H89" i="3"/>
  <c r="G90" i="3"/>
  <c r="H90" i="3"/>
  <c r="G91" i="3"/>
  <c r="H91" i="3"/>
  <c r="G92" i="3"/>
  <c r="H92" i="3"/>
  <c r="G93" i="3"/>
  <c r="H93" i="3"/>
  <c r="G94" i="3"/>
  <c r="H94" i="3"/>
  <c r="G95" i="3"/>
  <c r="H95" i="3"/>
  <c r="G96" i="3"/>
  <c r="H96" i="3"/>
  <c r="G97" i="3"/>
  <c r="H97" i="3"/>
  <c r="G98" i="3"/>
  <c r="H98" i="3"/>
  <c r="G99" i="3"/>
  <c r="H99" i="3"/>
  <c r="G100" i="3"/>
  <c r="H100" i="3"/>
  <c r="G101" i="3"/>
  <c r="H101" i="3"/>
  <c r="G102" i="3"/>
  <c r="H102" i="3"/>
  <c r="G103" i="3"/>
  <c r="H103" i="3"/>
  <c r="G104" i="3"/>
  <c r="H104" i="3"/>
  <c r="G105" i="3"/>
  <c r="H105" i="3"/>
  <c r="G106" i="3"/>
  <c r="H106" i="3"/>
  <c r="G107" i="3"/>
  <c r="H107" i="3"/>
  <c r="G108" i="3"/>
  <c r="H108" i="3"/>
  <c r="G109" i="3"/>
  <c r="H109" i="3"/>
  <c r="G110" i="3"/>
  <c r="H110" i="3"/>
  <c r="G111" i="3"/>
  <c r="H111" i="3"/>
  <c r="J1" i="3"/>
  <c r="K1" i="3"/>
  <c r="L1" i="3"/>
  <c r="M1" i="3"/>
  <c r="K2" i="3"/>
  <c r="L2" i="3"/>
  <c r="M2" i="3"/>
  <c r="K3" i="3"/>
  <c r="L3" i="3"/>
  <c r="M3" i="3"/>
  <c r="K4" i="3"/>
  <c r="L4" i="3"/>
  <c r="M4" i="3"/>
  <c r="K5" i="3"/>
  <c r="L5" i="3"/>
  <c r="M5" i="3"/>
  <c r="K6" i="3"/>
  <c r="L6" i="3"/>
  <c r="M6" i="3"/>
  <c r="K7" i="3"/>
  <c r="L7" i="3"/>
  <c r="M7" i="3"/>
  <c r="K8" i="3"/>
  <c r="L8" i="3"/>
  <c r="M8" i="3"/>
  <c r="K9" i="3"/>
  <c r="L9" i="3"/>
  <c r="M9" i="3"/>
  <c r="B10" i="3"/>
  <c r="C10" i="3"/>
  <c r="D10" i="3"/>
  <c r="E10" i="3"/>
  <c r="K10" i="3"/>
  <c r="L10" i="3"/>
  <c r="M10" i="3"/>
  <c r="B11" i="3"/>
  <c r="C11" i="3"/>
  <c r="D11" i="3"/>
  <c r="E11" i="3"/>
  <c r="K11" i="3"/>
  <c r="L11" i="3"/>
  <c r="M11" i="3"/>
  <c r="B12" i="3"/>
  <c r="C12" i="3"/>
  <c r="D12" i="3"/>
  <c r="E12" i="3"/>
  <c r="K12" i="3"/>
  <c r="L12" i="3"/>
  <c r="M12" i="3"/>
  <c r="I13" i="3"/>
  <c r="AQ13" i="1" s="1"/>
  <c r="D13" i="1" s="1"/>
  <c r="K13" i="3"/>
  <c r="L13" i="3"/>
  <c r="M13" i="3"/>
  <c r="K14" i="3"/>
  <c r="L14" i="3"/>
  <c r="M14" i="3"/>
  <c r="K15" i="3"/>
  <c r="L15" i="3"/>
  <c r="M15" i="3"/>
  <c r="K16" i="3"/>
  <c r="L16" i="3"/>
  <c r="M16" i="3"/>
  <c r="I17" i="3"/>
  <c r="AQ17" i="1" s="1"/>
  <c r="D17" i="1" s="1"/>
  <c r="K17" i="3"/>
  <c r="L17" i="3"/>
  <c r="M17" i="3"/>
  <c r="K18" i="3"/>
  <c r="L18" i="3"/>
  <c r="M18" i="3"/>
  <c r="K19" i="3"/>
  <c r="L19" i="3"/>
  <c r="M19" i="3"/>
  <c r="K20" i="3"/>
  <c r="L20" i="3"/>
  <c r="M20" i="3"/>
  <c r="I21" i="3"/>
  <c r="AQ21" i="1" s="1"/>
  <c r="D21" i="1" s="1"/>
  <c r="K21" i="3"/>
  <c r="L21" i="3"/>
  <c r="M21" i="3"/>
  <c r="K22" i="3"/>
  <c r="L22" i="3"/>
  <c r="M22" i="3"/>
  <c r="K23" i="3"/>
  <c r="L23" i="3"/>
  <c r="M23" i="3"/>
  <c r="K24" i="3"/>
  <c r="L24" i="3"/>
  <c r="M24" i="3"/>
  <c r="I25" i="3"/>
  <c r="AQ25" i="1" s="1"/>
  <c r="D25" i="1" s="1"/>
  <c r="K25" i="3"/>
  <c r="L25" i="3"/>
  <c r="M25" i="3"/>
  <c r="K26" i="3"/>
  <c r="L26" i="3"/>
  <c r="M26" i="3"/>
  <c r="K27" i="3"/>
  <c r="L27" i="3"/>
  <c r="M27" i="3"/>
  <c r="K28" i="3"/>
  <c r="L28" i="3"/>
  <c r="M28" i="3"/>
  <c r="I29" i="3"/>
  <c r="AQ29" i="1" s="1"/>
  <c r="D29" i="1" s="1"/>
  <c r="K29" i="3"/>
  <c r="L29" i="3"/>
  <c r="M29" i="3"/>
  <c r="K30" i="3"/>
  <c r="L30" i="3"/>
  <c r="M30" i="3"/>
  <c r="I31" i="3"/>
  <c r="AQ31" i="1" s="1"/>
  <c r="D31" i="1" s="1"/>
  <c r="K31" i="3"/>
  <c r="L31" i="3"/>
  <c r="M31" i="3"/>
  <c r="K32" i="3"/>
  <c r="L32" i="3"/>
  <c r="M32" i="3"/>
  <c r="I33" i="3"/>
  <c r="AQ33" i="1" s="1"/>
  <c r="D33" i="1" s="1"/>
  <c r="K33" i="3"/>
  <c r="L33" i="3"/>
  <c r="M33" i="3"/>
  <c r="K34" i="3"/>
  <c r="L34" i="3"/>
  <c r="M34" i="3"/>
  <c r="I35" i="3"/>
  <c r="AQ35" i="1" s="1"/>
  <c r="D35" i="1" s="1"/>
  <c r="K35" i="3"/>
  <c r="L35" i="3"/>
  <c r="M35" i="3"/>
  <c r="K36" i="3"/>
  <c r="L36" i="3"/>
  <c r="M36" i="3"/>
  <c r="I37" i="3"/>
  <c r="AQ37" i="1" s="1"/>
  <c r="D37" i="1" s="1"/>
  <c r="K37" i="3"/>
  <c r="L37" i="3"/>
  <c r="M37" i="3"/>
  <c r="K38" i="3"/>
  <c r="L38" i="3"/>
  <c r="M38" i="3"/>
  <c r="I39" i="3"/>
  <c r="AQ39" i="1" s="1"/>
  <c r="D39" i="1" s="1"/>
  <c r="K39" i="3"/>
  <c r="L39" i="3"/>
  <c r="M39" i="3"/>
  <c r="K40" i="3"/>
  <c r="L40" i="3"/>
  <c r="M40" i="3"/>
  <c r="I41" i="3"/>
  <c r="AQ41" i="1" s="1"/>
  <c r="D41" i="1" s="1"/>
  <c r="K41" i="3"/>
  <c r="L41" i="3"/>
  <c r="M41" i="3"/>
  <c r="K42" i="3"/>
  <c r="L42" i="3"/>
  <c r="M42" i="3"/>
  <c r="I43" i="3"/>
  <c r="AQ43" i="1" s="1"/>
  <c r="D43" i="1" s="1"/>
  <c r="K43" i="3"/>
  <c r="L43" i="3"/>
  <c r="M43" i="3"/>
  <c r="K44" i="3"/>
  <c r="L44" i="3"/>
  <c r="M44" i="3"/>
  <c r="I45" i="3"/>
  <c r="AQ45" i="1" s="1"/>
  <c r="D45" i="1" s="1"/>
  <c r="K45" i="3"/>
  <c r="L45" i="3"/>
  <c r="M45" i="3"/>
  <c r="K46" i="3"/>
  <c r="L46" i="3"/>
  <c r="M46" i="3"/>
  <c r="I47" i="3"/>
  <c r="AQ47" i="1" s="1"/>
  <c r="D47" i="1" s="1"/>
  <c r="K47" i="3"/>
  <c r="L47" i="3"/>
  <c r="M47" i="3"/>
  <c r="K48" i="3"/>
  <c r="L48" i="3"/>
  <c r="M48" i="3"/>
  <c r="I49" i="3"/>
  <c r="AQ49" i="1" s="1"/>
  <c r="D49" i="1" s="1"/>
  <c r="K49" i="3"/>
  <c r="L49" i="3"/>
  <c r="M49" i="3"/>
  <c r="K50" i="3"/>
  <c r="L50" i="3"/>
  <c r="M50" i="3"/>
  <c r="I51" i="3"/>
  <c r="AQ51" i="1" s="1"/>
  <c r="D51" i="1" s="1"/>
  <c r="K51" i="3"/>
  <c r="L51" i="3"/>
  <c r="M51" i="3"/>
  <c r="K52" i="3"/>
  <c r="L52" i="3"/>
  <c r="M52" i="3"/>
  <c r="I53" i="3"/>
  <c r="AQ53" i="1" s="1"/>
  <c r="D53" i="1" s="1"/>
  <c r="K53" i="3"/>
  <c r="L53" i="3"/>
  <c r="M53" i="3"/>
  <c r="K54" i="3"/>
  <c r="L54" i="3"/>
  <c r="M54" i="3"/>
  <c r="I55" i="3"/>
  <c r="AQ55" i="1" s="1"/>
  <c r="D55" i="1" s="1"/>
  <c r="K55" i="3"/>
  <c r="L55" i="3"/>
  <c r="M55" i="3"/>
  <c r="K56" i="3"/>
  <c r="L56" i="3"/>
  <c r="M56" i="3"/>
  <c r="I57" i="3"/>
  <c r="AQ57" i="1" s="1"/>
  <c r="D57" i="1" s="1"/>
  <c r="K57" i="3"/>
  <c r="L57" i="3"/>
  <c r="M57" i="3"/>
  <c r="K58" i="3"/>
  <c r="L58" i="3"/>
  <c r="M58" i="3"/>
  <c r="I59" i="3"/>
  <c r="AQ59" i="1" s="1"/>
  <c r="D59" i="1" s="1"/>
  <c r="K59" i="3"/>
  <c r="L59" i="3"/>
  <c r="M59" i="3"/>
  <c r="K60" i="3"/>
  <c r="L60" i="3"/>
  <c r="M60" i="3"/>
  <c r="I61" i="3"/>
  <c r="AQ61" i="1" s="1"/>
  <c r="D61" i="1" s="1"/>
  <c r="K61" i="3"/>
  <c r="L61" i="3"/>
  <c r="M61" i="3"/>
  <c r="K62" i="3"/>
  <c r="L62" i="3"/>
  <c r="M62" i="3"/>
  <c r="I63" i="3"/>
  <c r="AQ63" i="1" s="1"/>
  <c r="D63" i="1" s="1"/>
  <c r="K63" i="3"/>
  <c r="L63" i="3"/>
  <c r="M63" i="3"/>
  <c r="K64" i="3"/>
  <c r="L64" i="3"/>
  <c r="M64" i="3"/>
  <c r="I65" i="3"/>
  <c r="AQ65" i="1" s="1"/>
  <c r="D65" i="1" s="1"/>
  <c r="K65" i="3"/>
  <c r="L65" i="3"/>
  <c r="M65" i="3"/>
  <c r="K66" i="3"/>
  <c r="L66" i="3"/>
  <c r="M66" i="3"/>
  <c r="I67" i="3"/>
  <c r="AQ67" i="1" s="1"/>
  <c r="D67" i="1" s="1"/>
  <c r="K67" i="3"/>
  <c r="L67" i="3"/>
  <c r="M67" i="3"/>
  <c r="K68" i="3"/>
  <c r="L68" i="3"/>
  <c r="M68" i="3"/>
  <c r="I69" i="3"/>
  <c r="AQ69" i="1" s="1"/>
  <c r="D69" i="1" s="1"/>
  <c r="K69" i="3"/>
  <c r="L69" i="3"/>
  <c r="M69" i="3"/>
  <c r="K70" i="3"/>
  <c r="L70" i="3"/>
  <c r="M70" i="3"/>
  <c r="I71" i="3"/>
  <c r="AQ70" i="1" s="1"/>
  <c r="D70" i="1" s="1"/>
  <c r="K71" i="3"/>
  <c r="L71" i="3"/>
  <c r="M71" i="3"/>
  <c r="K72" i="3"/>
  <c r="L72" i="3"/>
  <c r="M72" i="3"/>
  <c r="I73" i="3"/>
  <c r="AQ72" i="1" s="1"/>
  <c r="D72" i="1" s="1"/>
  <c r="K73" i="3"/>
  <c r="L73" i="3"/>
  <c r="M73" i="3"/>
  <c r="K74" i="3"/>
  <c r="L74" i="3"/>
  <c r="M74" i="3"/>
  <c r="I75" i="3"/>
  <c r="AQ74" i="1" s="1"/>
  <c r="D74" i="1" s="1"/>
  <c r="K75" i="3"/>
  <c r="L75" i="3"/>
  <c r="M75" i="3"/>
  <c r="K76" i="3"/>
  <c r="L76" i="3"/>
  <c r="M76" i="3"/>
  <c r="I77" i="3"/>
  <c r="AQ76" i="1" s="1"/>
  <c r="D76" i="1" s="1"/>
  <c r="K77" i="3"/>
  <c r="L77" i="3"/>
  <c r="M77" i="3"/>
  <c r="K78" i="3"/>
  <c r="L78" i="3"/>
  <c r="M78" i="3"/>
  <c r="I79" i="3"/>
  <c r="AQ78" i="1" s="1"/>
  <c r="D78" i="1" s="1"/>
  <c r="K79" i="3"/>
  <c r="L79" i="3"/>
  <c r="M79" i="3"/>
  <c r="K80" i="3"/>
  <c r="L80" i="3"/>
  <c r="M80" i="3"/>
  <c r="I81" i="3"/>
  <c r="AQ80" i="1" s="1"/>
  <c r="D80" i="1" s="1"/>
  <c r="K81" i="3"/>
  <c r="L81" i="3"/>
  <c r="M81" i="3"/>
  <c r="K82" i="3"/>
  <c r="L82" i="3"/>
  <c r="M82" i="3"/>
  <c r="I83" i="3"/>
  <c r="AQ82" i="1" s="1"/>
  <c r="D82" i="1" s="1"/>
  <c r="K83" i="3"/>
  <c r="L83" i="3"/>
  <c r="M83" i="3"/>
  <c r="K84" i="3"/>
  <c r="L84" i="3"/>
  <c r="M84" i="3"/>
  <c r="I85" i="3"/>
  <c r="AQ84" i="1" s="1"/>
  <c r="D84" i="1" s="1"/>
  <c r="K85" i="3"/>
  <c r="L85" i="3"/>
  <c r="M85" i="3"/>
  <c r="K86" i="3"/>
  <c r="L86" i="3"/>
  <c r="M86" i="3"/>
  <c r="I87" i="3"/>
  <c r="AQ86" i="1" s="1"/>
  <c r="D86" i="1" s="1"/>
  <c r="K87" i="3"/>
  <c r="L87" i="3"/>
  <c r="M87" i="3"/>
  <c r="K88" i="3"/>
  <c r="L88" i="3"/>
  <c r="M88" i="3"/>
  <c r="I89" i="3"/>
  <c r="AQ88" i="1" s="1"/>
  <c r="D88" i="1" s="1"/>
  <c r="K89" i="3"/>
  <c r="L89" i="3"/>
  <c r="M89" i="3"/>
  <c r="K90" i="3"/>
  <c r="L90" i="3"/>
  <c r="M90" i="3"/>
  <c r="I91" i="3"/>
  <c r="AQ90" i="1" s="1"/>
  <c r="D90" i="1" s="1"/>
  <c r="K91" i="3"/>
  <c r="L91" i="3"/>
  <c r="M91" i="3"/>
  <c r="K92" i="3"/>
  <c r="L92" i="3"/>
  <c r="M92" i="3"/>
  <c r="I93" i="3"/>
  <c r="AQ92" i="1" s="1"/>
  <c r="D92" i="1" s="1"/>
  <c r="K93" i="3"/>
  <c r="L93" i="3"/>
  <c r="M93" i="3"/>
  <c r="K94" i="3"/>
  <c r="L94" i="3"/>
  <c r="M94" i="3"/>
  <c r="I95" i="3"/>
  <c r="AQ94" i="1" s="1"/>
  <c r="D94" i="1" s="1"/>
  <c r="K95" i="3"/>
  <c r="L95" i="3"/>
  <c r="M95" i="3"/>
  <c r="K96" i="3"/>
  <c r="L96" i="3"/>
  <c r="M96" i="3"/>
  <c r="I97" i="3"/>
  <c r="AQ96" i="1" s="1"/>
  <c r="D96" i="1" s="1"/>
  <c r="K97" i="3"/>
  <c r="L97" i="3"/>
  <c r="M97" i="3"/>
  <c r="K98" i="3"/>
  <c r="L98" i="3"/>
  <c r="M98" i="3"/>
  <c r="I99" i="3"/>
  <c r="AQ98" i="1" s="1"/>
  <c r="D98" i="1" s="1"/>
  <c r="K99" i="3"/>
  <c r="L99" i="3"/>
  <c r="M99" i="3"/>
  <c r="K100" i="3"/>
  <c r="L100" i="3"/>
  <c r="M100" i="3"/>
  <c r="I101" i="3"/>
  <c r="AQ100" i="1" s="1"/>
  <c r="D100" i="1" s="1"/>
  <c r="K101" i="3"/>
  <c r="L101" i="3"/>
  <c r="M101" i="3"/>
  <c r="K102" i="3"/>
  <c r="L102" i="3"/>
  <c r="M102" i="3"/>
  <c r="I103" i="3"/>
  <c r="AQ102" i="1" s="1"/>
  <c r="D102" i="1" s="1"/>
  <c r="K103" i="3"/>
  <c r="L103" i="3"/>
  <c r="M103" i="3"/>
  <c r="K104" i="3"/>
  <c r="L104" i="3"/>
  <c r="M104" i="3"/>
  <c r="I105" i="3"/>
  <c r="AQ104" i="1" s="1"/>
  <c r="D104" i="1" s="1"/>
  <c r="K105" i="3"/>
  <c r="L105" i="3"/>
  <c r="M105" i="3"/>
  <c r="K106" i="3"/>
  <c r="L106" i="3"/>
  <c r="M106" i="3"/>
  <c r="I107" i="3"/>
  <c r="AQ106" i="1" s="1"/>
  <c r="D106" i="1" s="1"/>
  <c r="K107" i="3"/>
  <c r="L107" i="3"/>
  <c r="M107" i="3"/>
  <c r="K108" i="3"/>
  <c r="L108" i="3"/>
  <c r="M108" i="3"/>
  <c r="I109" i="3"/>
  <c r="AQ108" i="1" s="1"/>
  <c r="D108" i="1" s="1"/>
  <c r="W108" i="1" s="1"/>
  <c r="X108" i="1" s="1"/>
  <c r="K109" i="3"/>
  <c r="L109" i="3"/>
  <c r="M109" i="3"/>
  <c r="K110" i="3"/>
  <c r="L110" i="3"/>
  <c r="M110" i="3"/>
  <c r="I111" i="3"/>
  <c r="K111" i="3"/>
  <c r="L111" i="3"/>
  <c r="M111" i="3"/>
  <c r="K3" i="2"/>
  <c r="K4" i="2"/>
  <c r="K5" i="2"/>
  <c r="K6" i="2"/>
  <c r="K7" i="2"/>
  <c r="K8" i="2"/>
  <c r="K13" i="2"/>
  <c r="K16" i="2"/>
  <c r="K17" i="2"/>
  <c r="K18" i="2"/>
  <c r="K21" i="2"/>
  <c r="J10" i="3" s="1"/>
  <c r="K22" i="2"/>
  <c r="J11" i="3" s="1"/>
  <c r="K23" i="2"/>
  <c r="J12" i="3" s="1"/>
  <c r="K26" i="2"/>
  <c r="K27" i="2"/>
  <c r="K2" i="2"/>
  <c r="U2" i="2"/>
  <c r="P3" i="2"/>
  <c r="P4" i="2"/>
  <c r="P5" i="2"/>
  <c r="P6" i="2"/>
  <c r="P7" i="2"/>
  <c r="P8" i="2"/>
  <c r="P13" i="2"/>
  <c r="P16" i="2"/>
  <c r="P17" i="2"/>
  <c r="P18" i="2"/>
  <c r="P21" i="2"/>
  <c r="N10" i="3" s="1"/>
  <c r="P22" i="2"/>
  <c r="N11" i="3" s="1"/>
  <c r="P23" i="2"/>
  <c r="N12" i="3" s="1"/>
  <c r="P26" i="2"/>
  <c r="P27" i="2"/>
  <c r="P2" i="2"/>
  <c r="U3" i="2"/>
  <c r="U4" i="2"/>
  <c r="U5" i="2"/>
  <c r="U6" i="2"/>
  <c r="U7" i="2"/>
  <c r="U8" i="2"/>
  <c r="U13" i="2"/>
  <c r="U16" i="2"/>
  <c r="U17" i="2"/>
  <c r="U18" i="2"/>
  <c r="U21" i="2"/>
  <c r="R10" i="3" s="1"/>
  <c r="U22" i="2"/>
  <c r="R11" i="3" s="1"/>
  <c r="U23" i="2"/>
  <c r="R12" i="3" s="1"/>
  <c r="U26" i="2"/>
  <c r="U27" i="2"/>
  <c r="B124" i="2"/>
  <c r="C124" i="2"/>
  <c r="C111" i="3" s="1"/>
  <c r="E124" i="2"/>
  <c r="E111" i="3" s="1"/>
  <c r="J124" i="2"/>
  <c r="J123" i="2"/>
  <c r="I110" i="3" s="1"/>
  <c r="J122" i="2"/>
  <c r="J121" i="2"/>
  <c r="I108" i="3" s="1"/>
  <c r="AQ107" i="1" s="1"/>
  <c r="J120" i="2"/>
  <c r="J119" i="2"/>
  <c r="I106" i="3" s="1"/>
  <c r="AQ105" i="1" s="1"/>
  <c r="D105" i="1" s="1"/>
  <c r="J118" i="2"/>
  <c r="J117" i="2"/>
  <c r="I104" i="3" s="1"/>
  <c r="AQ103" i="1" s="1"/>
  <c r="D103" i="1" s="1"/>
  <c r="J116" i="2"/>
  <c r="J115" i="2"/>
  <c r="I102" i="3" s="1"/>
  <c r="AQ101" i="1" s="1"/>
  <c r="D101" i="1" s="1"/>
  <c r="J114" i="2"/>
  <c r="J113" i="2"/>
  <c r="I100" i="3" s="1"/>
  <c r="AQ99" i="1" s="1"/>
  <c r="D99" i="1" s="1"/>
  <c r="J112" i="2"/>
  <c r="J111" i="2"/>
  <c r="I98" i="3" s="1"/>
  <c r="AQ97" i="1" s="1"/>
  <c r="D97" i="1" s="1"/>
  <c r="J110" i="2"/>
  <c r="J109" i="2"/>
  <c r="I96" i="3" s="1"/>
  <c r="AQ95" i="1" s="1"/>
  <c r="D95" i="1" s="1"/>
  <c r="J108" i="2"/>
  <c r="J107" i="2"/>
  <c r="I94" i="3" s="1"/>
  <c r="AQ93" i="1" s="1"/>
  <c r="D93" i="1" s="1"/>
  <c r="J106" i="2"/>
  <c r="J105" i="2"/>
  <c r="I92" i="3" s="1"/>
  <c r="AQ91" i="1" s="1"/>
  <c r="D91" i="1" s="1"/>
  <c r="J104" i="2"/>
  <c r="J103" i="2"/>
  <c r="I90" i="3" s="1"/>
  <c r="AQ89" i="1" s="1"/>
  <c r="D89" i="1" s="1"/>
  <c r="J102" i="2"/>
  <c r="J101" i="2"/>
  <c r="I88" i="3" s="1"/>
  <c r="AQ87" i="1" s="1"/>
  <c r="D87" i="1" s="1"/>
  <c r="J100" i="2"/>
  <c r="J99" i="2"/>
  <c r="I86" i="3" s="1"/>
  <c r="AQ85" i="1" s="1"/>
  <c r="D85" i="1" s="1"/>
  <c r="J98" i="2"/>
  <c r="J97" i="2"/>
  <c r="I84" i="3" s="1"/>
  <c r="AQ83" i="1" s="1"/>
  <c r="D83" i="1" s="1"/>
  <c r="J96" i="2"/>
  <c r="J95" i="2"/>
  <c r="I82" i="3" s="1"/>
  <c r="AQ81" i="1" s="1"/>
  <c r="D81" i="1" s="1"/>
  <c r="J94" i="2"/>
  <c r="J93" i="2"/>
  <c r="I80" i="3" s="1"/>
  <c r="AQ79" i="1" s="1"/>
  <c r="D79" i="1" s="1"/>
  <c r="J92" i="2"/>
  <c r="J91" i="2"/>
  <c r="I78" i="3" s="1"/>
  <c r="AQ77" i="1" s="1"/>
  <c r="D77" i="1" s="1"/>
  <c r="J90" i="2"/>
  <c r="J89" i="2"/>
  <c r="I76" i="3" s="1"/>
  <c r="AQ75" i="1" s="1"/>
  <c r="D75" i="1" s="1"/>
  <c r="J88" i="2"/>
  <c r="J87" i="2"/>
  <c r="I74" i="3" s="1"/>
  <c r="AQ73" i="1" s="1"/>
  <c r="D73" i="1" s="1"/>
  <c r="J86" i="2"/>
  <c r="J85" i="2"/>
  <c r="I72" i="3" s="1"/>
  <c r="AQ71" i="1" s="1"/>
  <c r="D71" i="1" s="1"/>
  <c r="J84" i="2"/>
  <c r="J83" i="2"/>
  <c r="I70" i="3" s="1"/>
  <c r="J82" i="2"/>
  <c r="J81" i="2"/>
  <c r="I68" i="3" s="1"/>
  <c r="AQ68" i="1" s="1"/>
  <c r="D68" i="1" s="1"/>
  <c r="J80" i="2"/>
  <c r="J79" i="2"/>
  <c r="I66" i="3" s="1"/>
  <c r="AQ66" i="1" s="1"/>
  <c r="D66" i="1" s="1"/>
  <c r="J78" i="2"/>
  <c r="J77" i="2"/>
  <c r="I64" i="3" s="1"/>
  <c r="AQ64" i="1" s="1"/>
  <c r="D64" i="1" s="1"/>
  <c r="J76" i="2"/>
  <c r="J75" i="2"/>
  <c r="I62" i="3" s="1"/>
  <c r="AQ62" i="1" s="1"/>
  <c r="D62" i="1" s="1"/>
  <c r="J74" i="2"/>
  <c r="J73" i="2"/>
  <c r="I60" i="3" s="1"/>
  <c r="AQ60" i="1" s="1"/>
  <c r="D60" i="1" s="1"/>
  <c r="J72" i="2"/>
  <c r="J71" i="2"/>
  <c r="I58" i="3" s="1"/>
  <c r="AQ58" i="1" s="1"/>
  <c r="D58" i="1" s="1"/>
  <c r="J70" i="2"/>
  <c r="J69" i="2"/>
  <c r="I56" i="3" s="1"/>
  <c r="AQ56" i="1" s="1"/>
  <c r="D56" i="1" s="1"/>
  <c r="J68" i="2"/>
  <c r="J67" i="2"/>
  <c r="I54" i="3" s="1"/>
  <c r="AQ54" i="1" s="1"/>
  <c r="D54" i="1" s="1"/>
  <c r="J66" i="2"/>
  <c r="J65" i="2"/>
  <c r="I52" i="3" s="1"/>
  <c r="AQ52" i="1" s="1"/>
  <c r="D52" i="1" s="1"/>
  <c r="J64" i="2"/>
  <c r="J63" i="2"/>
  <c r="I50" i="3" s="1"/>
  <c r="AQ50" i="1" s="1"/>
  <c r="D50" i="1" s="1"/>
  <c r="J62" i="2"/>
  <c r="J61" i="2"/>
  <c r="I48" i="3" s="1"/>
  <c r="AQ48" i="1" s="1"/>
  <c r="D48" i="1" s="1"/>
  <c r="J60" i="2"/>
  <c r="J59" i="2"/>
  <c r="I46" i="3" s="1"/>
  <c r="AQ46" i="1" s="1"/>
  <c r="D46" i="1" s="1"/>
  <c r="J58" i="2"/>
  <c r="J57" i="2"/>
  <c r="I44" i="3" s="1"/>
  <c r="AQ44" i="1" s="1"/>
  <c r="D44" i="1" s="1"/>
  <c r="J56" i="2"/>
  <c r="J55" i="2"/>
  <c r="I42" i="3" s="1"/>
  <c r="AQ42" i="1" s="1"/>
  <c r="D42" i="1" s="1"/>
  <c r="J54" i="2"/>
  <c r="J53" i="2"/>
  <c r="I40" i="3" s="1"/>
  <c r="AQ40" i="1" s="1"/>
  <c r="D40" i="1" s="1"/>
  <c r="J52" i="2"/>
  <c r="J51" i="2"/>
  <c r="I38" i="3" s="1"/>
  <c r="AQ38" i="1" s="1"/>
  <c r="D38" i="1" s="1"/>
  <c r="J50" i="2"/>
  <c r="J49" i="2"/>
  <c r="I36" i="3" s="1"/>
  <c r="AQ36" i="1" s="1"/>
  <c r="D36" i="1" s="1"/>
  <c r="J48" i="2"/>
  <c r="J47" i="2"/>
  <c r="I34" i="3" s="1"/>
  <c r="AQ34" i="1" s="1"/>
  <c r="D34" i="1" s="1"/>
  <c r="J46" i="2"/>
  <c r="J45" i="2"/>
  <c r="I32" i="3" s="1"/>
  <c r="AQ32" i="1" s="1"/>
  <c r="D32" i="1" s="1"/>
  <c r="J44" i="2"/>
  <c r="J43" i="2"/>
  <c r="I30" i="3" s="1"/>
  <c r="AQ30" i="1" s="1"/>
  <c r="D30" i="1" s="1"/>
  <c r="J42" i="2"/>
  <c r="J41" i="2"/>
  <c r="I28" i="3" s="1"/>
  <c r="AQ28" i="1" s="1"/>
  <c r="D28" i="1" s="1"/>
  <c r="J40" i="2"/>
  <c r="I27" i="3" s="1"/>
  <c r="AQ27" i="1" s="1"/>
  <c r="D27" i="1" s="1"/>
  <c r="J39" i="2"/>
  <c r="I26" i="3" s="1"/>
  <c r="AQ26" i="1" s="1"/>
  <c r="D26" i="1" s="1"/>
  <c r="J38" i="2"/>
  <c r="J37" i="2"/>
  <c r="I24" i="3" s="1"/>
  <c r="AQ24" i="1" s="1"/>
  <c r="D24" i="1" s="1"/>
  <c r="J36" i="2"/>
  <c r="I23" i="3" s="1"/>
  <c r="AQ23" i="1" s="1"/>
  <c r="D23" i="1" s="1"/>
  <c r="J35" i="2"/>
  <c r="I22" i="3" s="1"/>
  <c r="AQ22" i="1" s="1"/>
  <c r="D22" i="1" s="1"/>
  <c r="J34" i="2"/>
  <c r="J33" i="2"/>
  <c r="I20" i="3" s="1"/>
  <c r="AQ20" i="1" s="1"/>
  <c r="D20" i="1" s="1"/>
  <c r="J32" i="2"/>
  <c r="I19" i="3" s="1"/>
  <c r="AQ19" i="1" s="1"/>
  <c r="D19" i="1" s="1"/>
  <c r="J31" i="2"/>
  <c r="I18" i="3" s="1"/>
  <c r="AQ18" i="1" s="1"/>
  <c r="D18" i="1" s="1"/>
  <c r="J30" i="2"/>
  <c r="J29" i="2"/>
  <c r="I16" i="3" s="1"/>
  <c r="AQ16" i="1" s="1"/>
  <c r="D16" i="1" s="1"/>
  <c r="J28" i="2"/>
  <c r="I15" i="3" s="1"/>
  <c r="AQ15" i="1" s="1"/>
  <c r="D15" i="1" s="1"/>
  <c r="J27" i="2"/>
  <c r="J26" i="2"/>
  <c r="J25" i="2"/>
  <c r="I14" i="3" s="1"/>
  <c r="AQ14" i="1" s="1"/>
  <c r="D14" i="1" s="1"/>
  <c r="J24" i="2"/>
  <c r="J23" i="2"/>
  <c r="I12" i="3" s="1"/>
  <c r="AQ12" i="1" s="1"/>
  <c r="D12" i="1" s="1"/>
  <c r="J22" i="2"/>
  <c r="I11" i="3" s="1"/>
  <c r="AQ11" i="1" s="1"/>
  <c r="D11" i="1" s="1"/>
  <c r="J21" i="2"/>
  <c r="I10" i="3" s="1"/>
  <c r="AQ10" i="1" s="1"/>
  <c r="D10" i="1" s="1"/>
  <c r="J20" i="2"/>
  <c r="I9" i="3" s="1"/>
  <c r="AQ9" i="1" s="1"/>
  <c r="D9" i="1" s="1"/>
  <c r="J19" i="2"/>
  <c r="I8" i="3" s="1"/>
  <c r="AQ8" i="1" s="1"/>
  <c r="D8" i="1" s="1"/>
  <c r="J18" i="2"/>
  <c r="J17" i="2"/>
  <c r="J16" i="2"/>
  <c r="J15" i="2"/>
  <c r="I7" i="3" s="1"/>
  <c r="AQ7" i="1" s="1"/>
  <c r="J14" i="2"/>
  <c r="I6" i="3" s="1"/>
  <c r="AQ6" i="1" s="1"/>
  <c r="J13" i="2"/>
  <c r="J12" i="2"/>
  <c r="I5" i="3" s="1"/>
  <c r="AQ5" i="1" s="1"/>
  <c r="J11" i="2"/>
  <c r="I4" i="3" s="1"/>
  <c r="AQ4" i="1" s="1"/>
  <c r="J10" i="2"/>
  <c r="I3" i="3" s="1"/>
  <c r="AQ3" i="1" s="1"/>
  <c r="J9" i="2"/>
  <c r="I2" i="3" s="1"/>
  <c r="AQ2" i="1" s="1"/>
  <c r="J8" i="2"/>
  <c r="J7" i="2"/>
  <c r="J6" i="2"/>
  <c r="J5" i="2"/>
  <c r="J4" i="2"/>
  <c r="J3" i="2"/>
  <c r="J2" i="2"/>
  <c r="O124" i="2"/>
  <c r="O123" i="2"/>
  <c r="O122" i="2"/>
  <c r="O121" i="2"/>
  <c r="O120" i="2"/>
  <c r="O119" i="2"/>
  <c r="O118" i="2"/>
  <c r="O117" i="2"/>
  <c r="O116" i="2"/>
  <c r="O115" i="2"/>
  <c r="O114" i="2"/>
  <c r="O113" i="2"/>
  <c r="O112" i="2"/>
  <c r="O111" i="2"/>
  <c r="O110" i="2"/>
  <c r="O109" i="2"/>
  <c r="O108" i="2"/>
  <c r="O107" i="2"/>
  <c r="O106" i="2"/>
  <c r="O105" i="2"/>
  <c r="O104" i="2"/>
  <c r="O103" i="2"/>
  <c r="O102" i="2"/>
  <c r="O101" i="2"/>
  <c r="O100" i="2"/>
  <c r="O99" i="2"/>
  <c r="O98" i="2"/>
  <c r="O97" i="2"/>
  <c r="O96" i="2"/>
  <c r="O95" i="2"/>
  <c r="O94" i="2"/>
  <c r="O93" i="2"/>
  <c r="O92" i="2"/>
  <c r="O91" i="2"/>
  <c r="O90" i="2"/>
  <c r="O89" i="2"/>
  <c r="O88" i="2"/>
  <c r="O87" i="2"/>
  <c r="O86" i="2"/>
  <c r="O85" i="2"/>
  <c r="O84" i="2"/>
  <c r="O83" i="2"/>
  <c r="O82" i="2"/>
  <c r="O81" i="2"/>
  <c r="O80" i="2"/>
  <c r="O79" i="2"/>
  <c r="O78" i="2"/>
  <c r="O77" i="2"/>
  <c r="O76" i="2"/>
  <c r="O75" i="2"/>
  <c r="O74" i="2"/>
  <c r="O73" i="2"/>
  <c r="O72" i="2"/>
  <c r="O71" i="2"/>
  <c r="O70" i="2"/>
  <c r="O69" i="2"/>
  <c r="O68" i="2"/>
  <c r="O67" i="2"/>
  <c r="O66" i="2"/>
  <c r="O65" i="2"/>
  <c r="O64" i="2"/>
  <c r="O63" i="2"/>
  <c r="O62" i="2"/>
  <c r="O61" i="2"/>
  <c r="O60" i="2"/>
  <c r="O59" i="2"/>
  <c r="O58" i="2"/>
  <c r="O57" i="2"/>
  <c r="O56" i="2"/>
  <c r="O55" i="2"/>
  <c r="O54" i="2"/>
  <c r="O53" i="2"/>
  <c r="O52" i="2"/>
  <c r="O51" i="2"/>
  <c r="O50" i="2"/>
  <c r="O49" i="2"/>
  <c r="O48" i="2"/>
  <c r="O47" i="2"/>
  <c r="O46" i="2"/>
  <c r="O45" i="2"/>
  <c r="O44" i="2"/>
  <c r="O43" i="2"/>
  <c r="O42" i="2"/>
  <c r="O41" i="2"/>
  <c r="O40" i="2"/>
  <c r="O39" i="2"/>
  <c r="O38" i="2"/>
  <c r="O37" i="2"/>
  <c r="O36" i="2"/>
  <c r="O35" i="2"/>
  <c r="O34" i="2"/>
  <c r="O33" i="2"/>
  <c r="O32" i="2"/>
  <c r="O31" i="2"/>
  <c r="O30" i="2"/>
  <c r="O29" i="2"/>
  <c r="O28" i="2"/>
  <c r="O27" i="2"/>
  <c r="O26" i="2"/>
  <c r="O25" i="2"/>
  <c r="O24" i="2"/>
  <c r="O23" i="2"/>
  <c r="O22" i="2"/>
  <c r="O21" i="2"/>
  <c r="O20" i="2"/>
  <c r="O19" i="2"/>
  <c r="O18" i="2"/>
  <c r="O17" i="2"/>
  <c r="O16" i="2"/>
  <c r="O15" i="2"/>
  <c r="O14" i="2"/>
  <c r="O13" i="2"/>
  <c r="O12" i="2"/>
  <c r="O11" i="2"/>
  <c r="O10" i="2"/>
  <c r="O9" i="2"/>
  <c r="O8" i="2"/>
  <c r="O7" i="2"/>
  <c r="O6" i="2"/>
  <c r="O5" i="2"/>
  <c r="O4" i="2"/>
  <c r="O3" i="2"/>
  <c r="O2" i="2"/>
  <c r="T3" i="2"/>
  <c r="T4" i="2"/>
  <c r="T5" i="2"/>
  <c r="T6" i="2"/>
  <c r="T7" i="2"/>
  <c r="T8" i="2"/>
  <c r="T9" i="2"/>
  <c r="T10" i="2"/>
  <c r="T11" i="2"/>
  <c r="T12" i="2"/>
  <c r="T13" i="2"/>
  <c r="T14" i="2"/>
  <c r="T15" i="2"/>
  <c r="T16" i="2"/>
  <c r="T17" i="2"/>
  <c r="T18" i="2"/>
  <c r="T19" i="2"/>
  <c r="T20" i="2"/>
  <c r="T21" i="2"/>
  <c r="T22" i="2"/>
  <c r="T23" i="2"/>
  <c r="T24" i="2"/>
  <c r="T25" i="2"/>
  <c r="T26" i="2"/>
  <c r="T27" i="2"/>
  <c r="T28" i="2"/>
  <c r="T29" i="2"/>
  <c r="T30" i="2"/>
  <c r="T31" i="2"/>
  <c r="T32" i="2"/>
  <c r="T33" i="2"/>
  <c r="T34" i="2"/>
  <c r="T35" i="2"/>
  <c r="T36" i="2"/>
  <c r="T37" i="2"/>
  <c r="T38" i="2"/>
  <c r="T39" i="2"/>
  <c r="T40" i="2"/>
  <c r="T41" i="2"/>
  <c r="T42" i="2"/>
  <c r="T43" i="2"/>
  <c r="T44" i="2"/>
  <c r="T45" i="2"/>
  <c r="T46" i="2"/>
  <c r="T47" i="2"/>
  <c r="T48" i="2"/>
  <c r="T49" i="2"/>
  <c r="T50" i="2"/>
  <c r="T51" i="2"/>
  <c r="T52" i="2"/>
  <c r="T53" i="2"/>
  <c r="T54" i="2"/>
  <c r="T55" i="2"/>
  <c r="T56" i="2"/>
  <c r="T57" i="2"/>
  <c r="T58" i="2"/>
  <c r="T59" i="2"/>
  <c r="T60" i="2"/>
  <c r="T61" i="2"/>
  <c r="T62" i="2"/>
  <c r="T63" i="2"/>
  <c r="T64" i="2"/>
  <c r="T65" i="2"/>
  <c r="T66" i="2"/>
  <c r="T67" i="2"/>
  <c r="T68" i="2"/>
  <c r="T69" i="2"/>
  <c r="T70" i="2"/>
  <c r="T71" i="2"/>
  <c r="T72" i="2"/>
  <c r="T73" i="2"/>
  <c r="T74" i="2"/>
  <c r="T75" i="2"/>
  <c r="T76" i="2"/>
  <c r="T77" i="2"/>
  <c r="T78" i="2"/>
  <c r="T79" i="2"/>
  <c r="T80" i="2"/>
  <c r="T81" i="2"/>
  <c r="T82" i="2"/>
  <c r="T83" i="2"/>
  <c r="T84" i="2"/>
  <c r="T85" i="2"/>
  <c r="T86" i="2"/>
  <c r="T87" i="2"/>
  <c r="T88" i="2"/>
  <c r="T89" i="2"/>
  <c r="T90" i="2"/>
  <c r="T91" i="2"/>
  <c r="T92" i="2"/>
  <c r="T93" i="2"/>
  <c r="T94" i="2"/>
  <c r="T95" i="2"/>
  <c r="T96" i="2"/>
  <c r="T97" i="2"/>
  <c r="T98" i="2"/>
  <c r="T99" i="2"/>
  <c r="T100" i="2"/>
  <c r="T101" i="2"/>
  <c r="T102" i="2"/>
  <c r="T103" i="2"/>
  <c r="T104" i="2"/>
  <c r="T105" i="2"/>
  <c r="T106" i="2"/>
  <c r="T107" i="2"/>
  <c r="T108" i="2"/>
  <c r="T109" i="2"/>
  <c r="T110" i="2"/>
  <c r="T111" i="2"/>
  <c r="T112" i="2"/>
  <c r="T113" i="2"/>
  <c r="T114" i="2"/>
  <c r="T115" i="2"/>
  <c r="T116" i="2"/>
  <c r="T117" i="2"/>
  <c r="T118" i="2"/>
  <c r="T119" i="2"/>
  <c r="T120" i="2"/>
  <c r="T121" i="2"/>
  <c r="T122" i="2"/>
  <c r="T123" i="2"/>
  <c r="T124" i="2"/>
  <c r="T2" i="2"/>
  <c r="AB2" i="4" l="1"/>
  <c r="AA2" i="4"/>
  <c r="D107" i="1"/>
  <c r="D124" i="2" s="1"/>
  <c r="P124" i="2"/>
  <c r="N111" i="3" s="1"/>
  <c r="B111" i="3"/>
  <c r="U124" i="2"/>
  <c r="R111" i="3" s="1"/>
  <c r="Y107" i="1"/>
  <c r="R107" i="1"/>
  <c r="B96" i="4" s="1"/>
  <c r="V107" i="1"/>
  <c r="AI107" i="1"/>
  <c r="N107" i="1"/>
  <c r="S108" i="1" s="1"/>
  <c r="O107" i="1"/>
  <c r="A44" i="2"/>
  <c r="A31" i="3" s="1"/>
  <c r="B44" i="2"/>
  <c r="C44" i="2"/>
  <c r="D44" i="2"/>
  <c r="E44" i="2"/>
  <c r="E31" i="3" s="1"/>
  <c r="A45" i="2"/>
  <c r="A32" i="3" s="1"/>
  <c r="B45" i="2"/>
  <c r="C45" i="2"/>
  <c r="D45" i="2"/>
  <c r="E45" i="2"/>
  <c r="E32" i="3" s="1"/>
  <c r="A46" i="2"/>
  <c r="A33" i="3" s="1"/>
  <c r="B46" i="2"/>
  <c r="C46" i="2"/>
  <c r="D46" i="2"/>
  <c r="E46" i="2"/>
  <c r="E33" i="3" s="1"/>
  <c r="A47" i="2"/>
  <c r="A34" i="3" s="1"/>
  <c r="B47" i="2"/>
  <c r="C47" i="2"/>
  <c r="D47" i="2"/>
  <c r="E47" i="2"/>
  <c r="E34" i="3" s="1"/>
  <c r="A48" i="2"/>
  <c r="A35" i="3" s="1"/>
  <c r="B48" i="2"/>
  <c r="C48" i="2"/>
  <c r="D48" i="2"/>
  <c r="E48" i="2"/>
  <c r="E35" i="3" s="1"/>
  <c r="A49" i="2"/>
  <c r="A36" i="3" s="1"/>
  <c r="B49" i="2"/>
  <c r="C49" i="2"/>
  <c r="D49" i="2"/>
  <c r="E49" i="2"/>
  <c r="E36" i="3" s="1"/>
  <c r="A50" i="2"/>
  <c r="A37" i="3" s="1"/>
  <c r="B50" i="2"/>
  <c r="C50" i="2"/>
  <c r="D50" i="2"/>
  <c r="E50" i="2"/>
  <c r="E37" i="3" s="1"/>
  <c r="A51" i="2"/>
  <c r="A38" i="3" s="1"/>
  <c r="B51" i="2"/>
  <c r="C51" i="2"/>
  <c r="D51" i="2"/>
  <c r="E51" i="2"/>
  <c r="E38" i="3" s="1"/>
  <c r="A52" i="2"/>
  <c r="A39" i="3" s="1"/>
  <c r="B52" i="2"/>
  <c r="C52" i="2"/>
  <c r="D52" i="2"/>
  <c r="E52" i="2"/>
  <c r="E39" i="3" s="1"/>
  <c r="A53" i="2"/>
  <c r="A40" i="3" s="1"/>
  <c r="B53" i="2"/>
  <c r="C53" i="2"/>
  <c r="D53" i="2"/>
  <c r="E53" i="2"/>
  <c r="E40" i="3" s="1"/>
  <c r="A54" i="2"/>
  <c r="A41" i="3" s="1"/>
  <c r="B54" i="2"/>
  <c r="C54" i="2"/>
  <c r="D54" i="2"/>
  <c r="E54" i="2"/>
  <c r="E41" i="3" s="1"/>
  <c r="A55" i="2"/>
  <c r="A42" i="3" s="1"/>
  <c r="B55" i="2"/>
  <c r="C55" i="2"/>
  <c r="D55" i="2"/>
  <c r="E55" i="2"/>
  <c r="E42" i="3" s="1"/>
  <c r="A56" i="2"/>
  <c r="A43" i="3" s="1"/>
  <c r="B56" i="2"/>
  <c r="C56" i="2"/>
  <c r="D56" i="2"/>
  <c r="E56" i="2"/>
  <c r="E43" i="3" s="1"/>
  <c r="A57" i="2"/>
  <c r="A44" i="3" s="1"/>
  <c r="B57" i="2"/>
  <c r="C57" i="2"/>
  <c r="D57" i="2"/>
  <c r="E57" i="2"/>
  <c r="E44" i="3" s="1"/>
  <c r="A58" i="2"/>
  <c r="A45" i="3" s="1"/>
  <c r="B58" i="2"/>
  <c r="C58" i="2"/>
  <c r="D58" i="2"/>
  <c r="E58" i="2"/>
  <c r="E45" i="3" s="1"/>
  <c r="A59" i="2"/>
  <c r="A46" i="3" s="1"/>
  <c r="B59" i="2"/>
  <c r="C59" i="2"/>
  <c r="D59" i="2"/>
  <c r="E59" i="2"/>
  <c r="E46" i="3" s="1"/>
  <c r="A60" i="2"/>
  <c r="A47" i="3" s="1"/>
  <c r="B60" i="2"/>
  <c r="C60" i="2"/>
  <c r="D60" i="2"/>
  <c r="E60" i="2"/>
  <c r="E47" i="3" s="1"/>
  <c r="A61" i="2"/>
  <c r="A48" i="3" s="1"/>
  <c r="B61" i="2"/>
  <c r="C61" i="2"/>
  <c r="D61" i="2"/>
  <c r="E61" i="2"/>
  <c r="E48" i="3" s="1"/>
  <c r="A62" i="2"/>
  <c r="A49" i="3" s="1"/>
  <c r="B62" i="2"/>
  <c r="C62" i="2"/>
  <c r="D62" i="2"/>
  <c r="E62" i="2"/>
  <c r="E49" i="3" s="1"/>
  <c r="A63" i="2"/>
  <c r="A50" i="3" s="1"/>
  <c r="B63" i="2"/>
  <c r="C63" i="2"/>
  <c r="D63" i="2"/>
  <c r="E63" i="2"/>
  <c r="E50" i="3" s="1"/>
  <c r="A64" i="2"/>
  <c r="B64" i="2"/>
  <c r="C64" i="2"/>
  <c r="D64" i="2"/>
  <c r="E64" i="2"/>
  <c r="E51" i="3" s="1"/>
  <c r="A65" i="2"/>
  <c r="A52" i="3" s="1"/>
  <c r="B65" i="2"/>
  <c r="C65" i="2"/>
  <c r="D65" i="2"/>
  <c r="E65" i="2"/>
  <c r="E52" i="3" s="1"/>
  <c r="A66" i="2"/>
  <c r="A53" i="3" s="1"/>
  <c r="B66" i="2"/>
  <c r="C66" i="2"/>
  <c r="D66" i="2"/>
  <c r="E66" i="2"/>
  <c r="E53" i="3" s="1"/>
  <c r="A67" i="2"/>
  <c r="A54" i="3" s="1"/>
  <c r="B67" i="2"/>
  <c r="C67" i="2"/>
  <c r="D67" i="2"/>
  <c r="E67" i="2"/>
  <c r="E54" i="3" s="1"/>
  <c r="A68" i="2"/>
  <c r="A55" i="3" s="1"/>
  <c r="B68" i="2"/>
  <c r="C68" i="2"/>
  <c r="D68" i="2"/>
  <c r="E68" i="2"/>
  <c r="E55" i="3" s="1"/>
  <c r="A69" i="2"/>
  <c r="A56" i="3" s="1"/>
  <c r="B69" i="2"/>
  <c r="C69" i="2"/>
  <c r="D69" i="2"/>
  <c r="E69" i="2"/>
  <c r="E56" i="3" s="1"/>
  <c r="A70" i="2"/>
  <c r="A57" i="3" s="1"/>
  <c r="B70" i="2"/>
  <c r="C70" i="2"/>
  <c r="D70" i="2"/>
  <c r="E70" i="2"/>
  <c r="E57" i="3" s="1"/>
  <c r="A71" i="2"/>
  <c r="A58" i="3" s="1"/>
  <c r="B71" i="2"/>
  <c r="C71" i="2"/>
  <c r="D71" i="2"/>
  <c r="E71" i="2"/>
  <c r="E58" i="3" s="1"/>
  <c r="A72" i="2"/>
  <c r="A59" i="3" s="1"/>
  <c r="B72" i="2"/>
  <c r="C72" i="2"/>
  <c r="D72" i="2"/>
  <c r="E72" i="2"/>
  <c r="E59" i="3" s="1"/>
  <c r="A73" i="2"/>
  <c r="A60" i="3" s="1"/>
  <c r="B73" i="2"/>
  <c r="C73" i="2"/>
  <c r="D73" i="2"/>
  <c r="E73" i="2"/>
  <c r="E60" i="3" s="1"/>
  <c r="A74" i="2"/>
  <c r="A61" i="3" s="1"/>
  <c r="B74" i="2"/>
  <c r="C74" i="2"/>
  <c r="D74" i="2"/>
  <c r="E74" i="2"/>
  <c r="E61" i="3" s="1"/>
  <c r="A75" i="2"/>
  <c r="A62" i="3" s="1"/>
  <c r="B75" i="2"/>
  <c r="C75" i="2"/>
  <c r="D75" i="2"/>
  <c r="E75" i="2"/>
  <c r="E62" i="3" s="1"/>
  <c r="A76" i="2"/>
  <c r="A63" i="3" s="1"/>
  <c r="B76" i="2"/>
  <c r="C76" i="2"/>
  <c r="D76" i="2"/>
  <c r="E76" i="2"/>
  <c r="E63" i="3" s="1"/>
  <c r="A77" i="2"/>
  <c r="A64" i="3" s="1"/>
  <c r="B77" i="2"/>
  <c r="C77" i="2"/>
  <c r="D77" i="2"/>
  <c r="E77" i="2"/>
  <c r="E64" i="3" s="1"/>
  <c r="A78" i="2"/>
  <c r="A65" i="3" s="1"/>
  <c r="B78" i="2"/>
  <c r="C78" i="2"/>
  <c r="D78" i="2"/>
  <c r="E78" i="2"/>
  <c r="E65" i="3" s="1"/>
  <c r="A79" i="2"/>
  <c r="A66" i="3" s="1"/>
  <c r="B79" i="2"/>
  <c r="C79" i="2"/>
  <c r="D79" i="2"/>
  <c r="E79" i="2"/>
  <c r="E66" i="3" s="1"/>
  <c r="A80" i="2"/>
  <c r="A67" i="3" s="1"/>
  <c r="B80" i="2"/>
  <c r="C80" i="2"/>
  <c r="D80" i="2"/>
  <c r="E80" i="2"/>
  <c r="E67" i="3" s="1"/>
  <c r="A81" i="2"/>
  <c r="A68" i="3" s="1"/>
  <c r="B81" i="2"/>
  <c r="C81" i="2"/>
  <c r="D81" i="2"/>
  <c r="E81" i="2"/>
  <c r="E68" i="3" s="1"/>
  <c r="A82" i="2"/>
  <c r="A69" i="3" s="1"/>
  <c r="B82" i="2"/>
  <c r="C82" i="2"/>
  <c r="D82" i="2"/>
  <c r="E82" i="2"/>
  <c r="E69" i="3" s="1"/>
  <c r="A83" i="2"/>
  <c r="A70" i="3" s="1"/>
  <c r="B83" i="2"/>
  <c r="C83" i="2"/>
  <c r="D83" i="2"/>
  <c r="E83" i="2"/>
  <c r="E70" i="3" s="1"/>
  <c r="A84" i="2"/>
  <c r="A71" i="3" s="1"/>
  <c r="B84" i="2"/>
  <c r="C84" i="2"/>
  <c r="D84" i="2"/>
  <c r="E84" i="2"/>
  <c r="E71" i="3" s="1"/>
  <c r="A85" i="2"/>
  <c r="A72" i="3" s="1"/>
  <c r="B85" i="2"/>
  <c r="C85" i="2"/>
  <c r="D85" i="2"/>
  <c r="E85" i="2"/>
  <c r="E72" i="3" s="1"/>
  <c r="A86" i="2"/>
  <c r="A73" i="3" s="1"/>
  <c r="B86" i="2"/>
  <c r="C86" i="2"/>
  <c r="D86" i="2"/>
  <c r="E86" i="2"/>
  <c r="E73" i="3" s="1"/>
  <c r="C87" i="2"/>
  <c r="D87" i="2"/>
  <c r="E87" i="2"/>
  <c r="E74" i="3" s="1"/>
  <c r="B88" i="2"/>
  <c r="C88" i="2"/>
  <c r="D88" i="2"/>
  <c r="E88" i="2"/>
  <c r="E75" i="3" s="1"/>
  <c r="B89" i="2"/>
  <c r="C89" i="2"/>
  <c r="D89" i="2"/>
  <c r="E89" i="2"/>
  <c r="E76" i="3" s="1"/>
  <c r="B90" i="2"/>
  <c r="C90" i="2"/>
  <c r="D90" i="2"/>
  <c r="E90" i="2"/>
  <c r="E77" i="3" s="1"/>
  <c r="B91" i="2"/>
  <c r="C91" i="2"/>
  <c r="D91" i="2"/>
  <c r="E91" i="2"/>
  <c r="E78" i="3" s="1"/>
  <c r="B92" i="2"/>
  <c r="C92" i="2"/>
  <c r="D92" i="2"/>
  <c r="E92" i="2"/>
  <c r="E79" i="3" s="1"/>
  <c r="B93" i="2"/>
  <c r="C93" i="2"/>
  <c r="D93" i="2"/>
  <c r="E93" i="2"/>
  <c r="E80" i="3" s="1"/>
  <c r="A94" i="2"/>
  <c r="A81" i="3" s="1"/>
  <c r="B94" i="2"/>
  <c r="C94" i="2"/>
  <c r="D94" i="2"/>
  <c r="E94" i="2"/>
  <c r="E81" i="3" s="1"/>
  <c r="B95" i="2"/>
  <c r="C95" i="2"/>
  <c r="D95" i="2"/>
  <c r="E95" i="2"/>
  <c r="E82" i="3" s="1"/>
  <c r="D96" i="2"/>
  <c r="E96" i="2"/>
  <c r="E83" i="3" s="1"/>
  <c r="B97" i="2"/>
  <c r="C97" i="2"/>
  <c r="D97" i="2"/>
  <c r="E97" i="2"/>
  <c r="E84" i="3" s="1"/>
  <c r="B98" i="2"/>
  <c r="C98" i="2"/>
  <c r="D98" i="2"/>
  <c r="E98" i="2"/>
  <c r="E85" i="3" s="1"/>
  <c r="B99" i="2"/>
  <c r="C99" i="2"/>
  <c r="D99" i="2"/>
  <c r="E99" i="2"/>
  <c r="E86" i="3" s="1"/>
  <c r="B100" i="2"/>
  <c r="C100" i="2"/>
  <c r="D100" i="2"/>
  <c r="E100" i="2"/>
  <c r="E87" i="3" s="1"/>
  <c r="B101" i="2"/>
  <c r="C101" i="2"/>
  <c r="D101" i="2"/>
  <c r="E101" i="2"/>
  <c r="E88" i="3" s="1"/>
  <c r="B102" i="2"/>
  <c r="C102" i="2"/>
  <c r="D102" i="2"/>
  <c r="E102" i="2"/>
  <c r="E89" i="3" s="1"/>
  <c r="B103" i="2"/>
  <c r="C103" i="2"/>
  <c r="D103" i="2"/>
  <c r="E103" i="2"/>
  <c r="E90" i="3" s="1"/>
  <c r="B104" i="2"/>
  <c r="C104" i="2"/>
  <c r="D104" i="2"/>
  <c r="E104" i="2"/>
  <c r="E91" i="3" s="1"/>
  <c r="B105" i="2"/>
  <c r="C105" i="2"/>
  <c r="D105" i="2"/>
  <c r="E105" i="2"/>
  <c r="E92" i="3" s="1"/>
  <c r="B106" i="2"/>
  <c r="C106" i="2"/>
  <c r="D106" i="2"/>
  <c r="E106" i="2"/>
  <c r="E93" i="3" s="1"/>
  <c r="B107" i="2"/>
  <c r="C107" i="2"/>
  <c r="D107" i="2"/>
  <c r="E107" i="2"/>
  <c r="E94" i="3" s="1"/>
  <c r="B108" i="2"/>
  <c r="C108" i="2"/>
  <c r="D108" i="2"/>
  <c r="E108" i="2"/>
  <c r="E95" i="3" s="1"/>
  <c r="B109" i="2"/>
  <c r="C109" i="2"/>
  <c r="D109" i="2"/>
  <c r="E109" i="2"/>
  <c r="E96" i="3" s="1"/>
  <c r="B110" i="2"/>
  <c r="C110" i="2"/>
  <c r="D110" i="2"/>
  <c r="E110" i="2"/>
  <c r="E97" i="3" s="1"/>
  <c r="B111" i="2"/>
  <c r="C111" i="2"/>
  <c r="D111" i="2"/>
  <c r="E111" i="2"/>
  <c r="E98" i="3" s="1"/>
  <c r="B112" i="2"/>
  <c r="C112" i="2"/>
  <c r="D112" i="2"/>
  <c r="E112" i="2"/>
  <c r="E99" i="3" s="1"/>
  <c r="B113" i="2"/>
  <c r="C113" i="2"/>
  <c r="D113" i="2"/>
  <c r="E113" i="2"/>
  <c r="E100" i="3" s="1"/>
  <c r="B114" i="2"/>
  <c r="C114" i="2"/>
  <c r="D114" i="2"/>
  <c r="E114" i="2"/>
  <c r="E101" i="3" s="1"/>
  <c r="B115" i="2"/>
  <c r="C115" i="2"/>
  <c r="D115" i="2"/>
  <c r="E115" i="2"/>
  <c r="E102" i="3" s="1"/>
  <c r="B116" i="2"/>
  <c r="C116" i="2"/>
  <c r="D116" i="2"/>
  <c r="E116" i="2"/>
  <c r="E103" i="3" s="1"/>
  <c r="B117" i="2"/>
  <c r="C117" i="2"/>
  <c r="D117" i="2"/>
  <c r="E117" i="2"/>
  <c r="E104" i="3" s="1"/>
  <c r="B118" i="2"/>
  <c r="C118" i="2"/>
  <c r="D118" i="2"/>
  <c r="E118" i="2"/>
  <c r="E105" i="3" s="1"/>
  <c r="B119" i="2"/>
  <c r="C119" i="2"/>
  <c r="D119" i="2"/>
  <c r="E119" i="2"/>
  <c r="E106" i="3" s="1"/>
  <c r="B120" i="2"/>
  <c r="C120" i="2"/>
  <c r="D120" i="2"/>
  <c r="E120" i="2"/>
  <c r="E107" i="3" s="1"/>
  <c r="B121" i="2"/>
  <c r="C121" i="2"/>
  <c r="D121" i="2"/>
  <c r="E121" i="2"/>
  <c r="E108" i="3" s="1"/>
  <c r="B122" i="2"/>
  <c r="C122" i="2"/>
  <c r="D122" i="2"/>
  <c r="E122" i="2"/>
  <c r="E109" i="3" s="1"/>
  <c r="B123" i="2"/>
  <c r="C123" i="2"/>
  <c r="D123" i="2"/>
  <c r="E123" i="2"/>
  <c r="E110" i="3" s="1"/>
  <c r="A9" i="2"/>
  <c r="A2" i="3" s="1"/>
  <c r="B9" i="2"/>
  <c r="C9" i="2"/>
  <c r="D9" i="2"/>
  <c r="E9" i="2"/>
  <c r="E2" i="3" s="1"/>
  <c r="A10" i="2"/>
  <c r="A3" i="3" s="1"/>
  <c r="B10" i="2"/>
  <c r="C10" i="2"/>
  <c r="D10" i="2"/>
  <c r="E10" i="2"/>
  <c r="E3" i="3" s="1"/>
  <c r="A11" i="2"/>
  <c r="A4" i="3" s="1"/>
  <c r="B11" i="2"/>
  <c r="C11" i="2"/>
  <c r="D11" i="2"/>
  <c r="E11" i="2"/>
  <c r="E4" i="3" s="1"/>
  <c r="A12" i="2"/>
  <c r="A5" i="3" s="1"/>
  <c r="B12" i="2"/>
  <c r="C12" i="2"/>
  <c r="D12" i="2"/>
  <c r="E12" i="2"/>
  <c r="E5" i="3" s="1"/>
  <c r="A14" i="2"/>
  <c r="A6" i="3" s="1"/>
  <c r="B14" i="2"/>
  <c r="C14" i="2"/>
  <c r="D14" i="2"/>
  <c r="E14" i="2"/>
  <c r="E6" i="3" s="1"/>
  <c r="A15" i="2"/>
  <c r="A7" i="3" s="1"/>
  <c r="B15" i="2"/>
  <c r="C15" i="2"/>
  <c r="D15" i="2"/>
  <c r="E15" i="2"/>
  <c r="E7" i="3" s="1"/>
  <c r="A19" i="2"/>
  <c r="A8" i="3" s="1"/>
  <c r="B19" i="2"/>
  <c r="C19" i="2"/>
  <c r="D19" i="2"/>
  <c r="E19" i="2"/>
  <c r="E8" i="3" s="1"/>
  <c r="A20" i="2"/>
  <c r="B20" i="2"/>
  <c r="C20" i="2"/>
  <c r="D20" i="2"/>
  <c r="E20" i="2"/>
  <c r="E9" i="3" s="1"/>
  <c r="A24" i="2"/>
  <c r="A13" i="3" s="1"/>
  <c r="B24" i="2"/>
  <c r="C24" i="2"/>
  <c r="D24" i="2"/>
  <c r="E24" i="2"/>
  <c r="E13" i="3" s="1"/>
  <c r="A25" i="2"/>
  <c r="A14" i="3" s="1"/>
  <c r="B25" i="2"/>
  <c r="C25" i="2"/>
  <c r="D25" i="2"/>
  <c r="E25" i="2"/>
  <c r="E14" i="3" s="1"/>
  <c r="A28" i="2"/>
  <c r="A15" i="3" s="1"/>
  <c r="B28" i="2"/>
  <c r="C28" i="2"/>
  <c r="D28" i="2"/>
  <c r="E28" i="2"/>
  <c r="E15" i="3" s="1"/>
  <c r="A29" i="2"/>
  <c r="A16" i="3" s="1"/>
  <c r="B29" i="2"/>
  <c r="C29" i="2"/>
  <c r="D29" i="2"/>
  <c r="E29" i="2"/>
  <c r="E16" i="3" s="1"/>
  <c r="A30" i="2"/>
  <c r="A17" i="3" s="1"/>
  <c r="B30" i="2"/>
  <c r="C30" i="2"/>
  <c r="D30" i="2"/>
  <c r="E30" i="2"/>
  <c r="E17" i="3" s="1"/>
  <c r="A31" i="2"/>
  <c r="A18" i="3" s="1"/>
  <c r="B31" i="2"/>
  <c r="C31" i="2"/>
  <c r="D31" i="2"/>
  <c r="E31" i="2"/>
  <c r="E18" i="3" s="1"/>
  <c r="A32" i="2"/>
  <c r="A19" i="3" s="1"/>
  <c r="B32" i="2"/>
  <c r="C32" i="2"/>
  <c r="D32" i="2"/>
  <c r="E32" i="2"/>
  <c r="E19" i="3" s="1"/>
  <c r="A33" i="2"/>
  <c r="A20" i="3" s="1"/>
  <c r="B33" i="2"/>
  <c r="C33" i="2"/>
  <c r="D33" i="2"/>
  <c r="E33" i="2"/>
  <c r="E20" i="3" s="1"/>
  <c r="A34" i="2"/>
  <c r="A21" i="3" s="1"/>
  <c r="B34" i="2"/>
  <c r="C34" i="2"/>
  <c r="D34" i="2"/>
  <c r="E34" i="2"/>
  <c r="E21" i="3" s="1"/>
  <c r="A35" i="2"/>
  <c r="A22" i="3" s="1"/>
  <c r="B35" i="2"/>
  <c r="C35" i="2"/>
  <c r="D35" i="2"/>
  <c r="E35" i="2"/>
  <c r="E22" i="3" s="1"/>
  <c r="A36" i="2"/>
  <c r="A23" i="3" s="1"/>
  <c r="B36" i="2"/>
  <c r="C36" i="2"/>
  <c r="D36" i="2"/>
  <c r="E36" i="2"/>
  <c r="E23" i="3" s="1"/>
  <c r="A37" i="2"/>
  <c r="A24" i="3" s="1"/>
  <c r="B37" i="2"/>
  <c r="C37" i="2"/>
  <c r="D37" i="2"/>
  <c r="E37" i="2"/>
  <c r="E24" i="3" s="1"/>
  <c r="A38" i="2"/>
  <c r="A25" i="3" s="1"/>
  <c r="B38" i="2"/>
  <c r="C38" i="2"/>
  <c r="D38" i="2"/>
  <c r="E38" i="2"/>
  <c r="E25" i="3" s="1"/>
  <c r="A39" i="2"/>
  <c r="A26" i="3" s="1"/>
  <c r="B39" i="2"/>
  <c r="C39" i="2"/>
  <c r="D39" i="2"/>
  <c r="E39" i="2"/>
  <c r="E26" i="3" s="1"/>
  <c r="A40" i="2"/>
  <c r="A27" i="3" s="1"/>
  <c r="B40" i="2"/>
  <c r="C40" i="2"/>
  <c r="D40" i="2"/>
  <c r="E40" i="2"/>
  <c r="E27" i="3" s="1"/>
  <c r="A41" i="2"/>
  <c r="A28" i="3" s="1"/>
  <c r="B41" i="2"/>
  <c r="C41" i="2"/>
  <c r="D41" i="2"/>
  <c r="E41" i="2"/>
  <c r="E28" i="3" s="1"/>
  <c r="A42" i="2"/>
  <c r="A29" i="3" s="1"/>
  <c r="B42" i="2"/>
  <c r="C42" i="2"/>
  <c r="D42" i="2"/>
  <c r="E42" i="2"/>
  <c r="E29" i="3" s="1"/>
  <c r="A43" i="2"/>
  <c r="A30" i="3" s="1"/>
  <c r="B43" i="2"/>
  <c r="C43" i="2"/>
  <c r="D43" i="2"/>
  <c r="E43" i="2"/>
  <c r="E30" i="3" s="1"/>
  <c r="B1" i="2"/>
  <c r="B1" i="3" s="1"/>
  <c r="C1" i="2"/>
  <c r="C1" i="3" s="1"/>
  <c r="D1" i="2"/>
  <c r="D1" i="3" s="1"/>
  <c r="E1" i="2"/>
  <c r="E1" i="3" s="1"/>
  <c r="A1" i="2"/>
  <c r="A1" i="3" s="1"/>
  <c r="R106" i="1"/>
  <c r="B95" i="4" s="1"/>
  <c r="V106" i="1"/>
  <c r="C95" i="4" s="1"/>
  <c r="W106" i="1"/>
  <c r="X106" i="1" s="1"/>
  <c r="Y106" i="1"/>
  <c r="AI106" i="1"/>
  <c r="N106" i="1"/>
  <c r="O106" i="1"/>
  <c r="N102" i="1"/>
  <c r="O102" i="1"/>
  <c r="R102" i="1"/>
  <c r="B91" i="4" s="1"/>
  <c r="V102" i="1"/>
  <c r="C91" i="4" s="1"/>
  <c r="W102" i="1"/>
  <c r="X102" i="1" s="1"/>
  <c r="Y102" i="1"/>
  <c r="AI102" i="1"/>
  <c r="N103" i="1"/>
  <c r="O103" i="1"/>
  <c r="R103" i="1"/>
  <c r="B92" i="4" s="1"/>
  <c r="V103" i="1"/>
  <c r="C92" i="4" s="1"/>
  <c r="W103" i="1"/>
  <c r="X103" i="1" s="1"/>
  <c r="Y103" i="1"/>
  <c r="AI103" i="1"/>
  <c r="N104" i="1"/>
  <c r="O104" i="1"/>
  <c r="R104" i="1"/>
  <c r="B93" i="4" s="1"/>
  <c r="V104" i="1"/>
  <c r="C93" i="4" s="1"/>
  <c r="W104" i="1"/>
  <c r="X104" i="1" s="1"/>
  <c r="Y104" i="1"/>
  <c r="AI104" i="1"/>
  <c r="N105" i="1"/>
  <c r="O105" i="1"/>
  <c r="R105" i="1"/>
  <c r="B94" i="4" s="1"/>
  <c r="V105" i="1"/>
  <c r="C94" i="4" s="1"/>
  <c r="W105" i="1"/>
  <c r="X105" i="1" s="1"/>
  <c r="Y105" i="1"/>
  <c r="AI105" i="1"/>
  <c r="R101" i="1"/>
  <c r="B90" i="4" s="1"/>
  <c r="V101" i="1"/>
  <c r="C90" i="4" s="1"/>
  <c r="W101" i="1"/>
  <c r="X101" i="1" s="1"/>
  <c r="Y101" i="1"/>
  <c r="AI101" i="1"/>
  <c r="N101" i="1"/>
  <c r="O101" i="1"/>
  <c r="R100" i="1"/>
  <c r="B89" i="4" s="1"/>
  <c r="V100" i="1"/>
  <c r="C89" i="4" s="1"/>
  <c r="W100" i="1"/>
  <c r="X100" i="1" s="1"/>
  <c r="Y100" i="1"/>
  <c r="AI100" i="1"/>
  <c r="N100" i="1"/>
  <c r="O100" i="1"/>
  <c r="R99" i="1"/>
  <c r="B88" i="4" s="1"/>
  <c r="V99" i="1"/>
  <c r="C88" i="4" s="1"/>
  <c r="W99" i="1"/>
  <c r="X99" i="1" s="1"/>
  <c r="Y99" i="1"/>
  <c r="AI99" i="1"/>
  <c r="N99" i="1"/>
  <c r="O99" i="1"/>
  <c r="S106" i="1" l="1"/>
  <c r="W107" i="1"/>
  <c r="X107" i="1" s="1"/>
  <c r="D95" i="4"/>
  <c r="U106" i="1" s="1"/>
  <c r="T107" i="1"/>
  <c r="C96" i="4"/>
  <c r="D99" i="4" s="1"/>
  <c r="U110" i="1" s="1"/>
  <c r="D94" i="4"/>
  <c r="U105" i="1" s="1"/>
  <c r="T100" i="1"/>
  <c r="S101" i="1"/>
  <c r="T101" i="1"/>
  <c r="S104" i="1"/>
  <c r="S103" i="1"/>
  <c r="T106" i="1"/>
  <c r="T99" i="1"/>
  <c r="D111" i="3"/>
  <c r="K124" i="2"/>
  <c r="J111" i="3" s="1"/>
  <c r="S100" i="1"/>
  <c r="S107" i="1"/>
  <c r="S102" i="1"/>
  <c r="B30" i="3"/>
  <c r="P43" i="2"/>
  <c r="N30" i="3" s="1"/>
  <c r="C29" i="3"/>
  <c r="U42" i="2"/>
  <c r="R29" i="3" s="1"/>
  <c r="B26" i="3"/>
  <c r="P39" i="2"/>
  <c r="N26" i="3" s="1"/>
  <c r="C25" i="3"/>
  <c r="U38" i="2"/>
  <c r="R25" i="3" s="1"/>
  <c r="B22" i="3"/>
  <c r="P35" i="2"/>
  <c r="N22" i="3" s="1"/>
  <c r="C21" i="3"/>
  <c r="U34" i="2"/>
  <c r="R21" i="3" s="1"/>
  <c r="B18" i="3"/>
  <c r="P31" i="2"/>
  <c r="N18" i="3" s="1"/>
  <c r="C17" i="3"/>
  <c r="U30" i="2"/>
  <c r="R17" i="3" s="1"/>
  <c r="B14" i="3"/>
  <c r="P25" i="2"/>
  <c r="N14" i="3" s="1"/>
  <c r="C13" i="3"/>
  <c r="U24" i="2"/>
  <c r="R13" i="3" s="1"/>
  <c r="B7" i="3"/>
  <c r="P15" i="2"/>
  <c r="N7" i="3" s="1"/>
  <c r="C6" i="3"/>
  <c r="U14" i="2"/>
  <c r="R6" i="3" s="1"/>
  <c r="D5" i="3"/>
  <c r="K12" i="2"/>
  <c r="J5" i="3" s="1"/>
  <c r="B3" i="3"/>
  <c r="P10" i="2"/>
  <c r="N3" i="3" s="1"/>
  <c r="C2" i="3"/>
  <c r="U9" i="2"/>
  <c r="R2" i="3" s="1"/>
  <c r="B108" i="3"/>
  <c r="P121" i="2"/>
  <c r="N108" i="3" s="1"/>
  <c r="C107" i="3"/>
  <c r="U120" i="2"/>
  <c r="R107" i="3" s="1"/>
  <c r="P117" i="2"/>
  <c r="N104" i="3" s="1"/>
  <c r="B104" i="3"/>
  <c r="C103" i="3"/>
  <c r="U116" i="2"/>
  <c r="R103" i="3" s="1"/>
  <c r="B100" i="3"/>
  <c r="P113" i="2"/>
  <c r="N100" i="3" s="1"/>
  <c r="C99" i="3"/>
  <c r="U112" i="2"/>
  <c r="R99" i="3" s="1"/>
  <c r="B96" i="3"/>
  <c r="P109" i="2"/>
  <c r="N96" i="3" s="1"/>
  <c r="C95" i="3"/>
  <c r="U108" i="2"/>
  <c r="R95" i="3" s="1"/>
  <c r="B92" i="3"/>
  <c r="P105" i="2"/>
  <c r="N92" i="3" s="1"/>
  <c r="C91" i="3"/>
  <c r="U104" i="2"/>
  <c r="R91" i="3" s="1"/>
  <c r="P101" i="2"/>
  <c r="N88" i="3" s="1"/>
  <c r="B88" i="3"/>
  <c r="C87" i="3"/>
  <c r="U100" i="2"/>
  <c r="R87" i="3" s="1"/>
  <c r="B84" i="3"/>
  <c r="P97" i="2"/>
  <c r="N84" i="3" s="1"/>
  <c r="B80" i="3"/>
  <c r="P93" i="2"/>
  <c r="N80" i="3" s="1"/>
  <c r="C79" i="3"/>
  <c r="U92" i="2"/>
  <c r="R79" i="3" s="1"/>
  <c r="B76" i="3"/>
  <c r="P89" i="2"/>
  <c r="N76" i="3" s="1"/>
  <c r="C75" i="3"/>
  <c r="U88" i="2"/>
  <c r="R75" i="3" s="1"/>
  <c r="B72" i="3"/>
  <c r="P85" i="2"/>
  <c r="N72" i="3" s="1"/>
  <c r="C71" i="3"/>
  <c r="U84" i="2"/>
  <c r="R71" i="3" s="1"/>
  <c r="B68" i="3"/>
  <c r="P81" i="2"/>
  <c r="N68" i="3" s="1"/>
  <c r="C67" i="3"/>
  <c r="U80" i="2"/>
  <c r="R67" i="3" s="1"/>
  <c r="B64" i="3"/>
  <c r="P77" i="2"/>
  <c r="N64" i="3" s="1"/>
  <c r="C63" i="3"/>
  <c r="U76" i="2"/>
  <c r="R63" i="3" s="1"/>
  <c r="B60" i="3"/>
  <c r="P73" i="2"/>
  <c r="N60" i="3" s="1"/>
  <c r="C59" i="3"/>
  <c r="U72" i="2"/>
  <c r="R59" i="3" s="1"/>
  <c r="B56" i="3"/>
  <c r="P69" i="2"/>
  <c r="N56" i="3" s="1"/>
  <c r="C55" i="3"/>
  <c r="U68" i="2"/>
  <c r="R55" i="3" s="1"/>
  <c r="B52" i="3"/>
  <c r="P65" i="2"/>
  <c r="N52" i="3" s="1"/>
  <c r="C51" i="3"/>
  <c r="U64" i="2"/>
  <c r="R51" i="3" s="1"/>
  <c r="B48" i="3"/>
  <c r="P61" i="2"/>
  <c r="N48" i="3" s="1"/>
  <c r="C47" i="3"/>
  <c r="U60" i="2"/>
  <c r="R47" i="3" s="1"/>
  <c r="B44" i="3"/>
  <c r="P57" i="2"/>
  <c r="N44" i="3" s="1"/>
  <c r="C43" i="3"/>
  <c r="U56" i="2"/>
  <c r="R43" i="3" s="1"/>
  <c r="B40" i="3"/>
  <c r="P53" i="2"/>
  <c r="N40" i="3" s="1"/>
  <c r="C39" i="3"/>
  <c r="U52" i="2"/>
  <c r="R39" i="3" s="1"/>
  <c r="B36" i="3"/>
  <c r="P49" i="2"/>
  <c r="N36" i="3" s="1"/>
  <c r="C35" i="3"/>
  <c r="U48" i="2"/>
  <c r="R35" i="3" s="1"/>
  <c r="B32" i="3"/>
  <c r="P45" i="2"/>
  <c r="N32" i="3" s="1"/>
  <c r="C31" i="3"/>
  <c r="U44" i="2"/>
  <c r="R31" i="3" s="1"/>
  <c r="B29" i="3"/>
  <c r="P42" i="2"/>
  <c r="N29" i="3" s="1"/>
  <c r="C28" i="3"/>
  <c r="U41" i="2"/>
  <c r="R28" i="3" s="1"/>
  <c r="B25" i="3"/>
  <c r="P38" i="2"/>
  <c r="N25" i="3" s="1"/>
  <c r="C24" i="3"/>
  <c r="U37" i="2"/>
  <c r="R24" i="3" s="1"/>
  <c r="B21" i="3"/>
  <c r="P34" i="2"/>
  <c r="N21" i="3" s="1"/>
  <c r="C20" i="3"/>
  <c r="U33" i="2"/>
  <c r="R20" i="3" s="1"/>
  <c r="B17" i="3"/>
  <c r="P30" i="2"/>
  <c r="N17" i="3" s="1"/>
  <c r="C16" i="3"/>
  <c r="U29" i="2"/>
  <c r="R16" i="3" s="1"/>
  <c r="B13" i="3"/>
  <c r="P24" i="2"/>
  <c r="N13" i="3" s="1"/>
  <c r="C9" i="3"/>
  <c r="U20" i="2"/>
  <c r="R9" i="3" s="1"/>
  <c r="B6" i="3"/>
  <c r="P14" i="2"/>
  <c r="N6" i="3" s="1"/>
  <c r="C5" i="3"/>
  <c r="U12" i="2"/>
  <c r="R5" i="3" s="1"/>
  <c r="D4" i="3"/>
  <c r="K11" i="2"/>
  <c r="J4" i="3" s="1"/>
  <c r="B2" i="3"/>
  <c r="P9" i="2"/>
  <c r="N2" i="3" s="1"/>
  <c r="C110" i="3"/>
  <c r="U123" i="2"/>
  <c r="R110" i="3" s="1"/>
  <c r="B107" i="3"/>
  <c r="P120" i="2"/>
  <c r="N107" i="3" s="1"/>
  <c r="C106" i="3"/>
  <c r="U119" i="2"/>
  <c r="R106" i="3" s="1"/>
  <c r="B103" i="3"/>
  <c r="P116" i="2"/>
  <c r="N103" i="3" s="1"/>
  <c r="C102" i="3"/>
  <c r="U115" i="2"/>
  <c r="R102" i="3" s="1"/>
  <c r="P112" i="2"/>
  <c r="N99" i="3" s="1"/>
  <c r="B99" i="3"/>
  <c r="C98" i="3"/>
  <c r="U111" i="2"/>
  <c r="R98" i="3" s="1"/>
  <c r="B95" i="3"/>
  <c r="P108" i="2"/>
  <c r="N95" i="3" s="1"/>
  <c r="C94" i="3"/>
  <c r="U107" i="2"/>
  <c r="R94" i="3" s="1"/>
  <c r="B91" i="3"/>
  <c r="P104" i="2"/>
  <c r="N91" i="3" s="1"/>
  <c r="C90" i="3"/>
  <c r="U103" i="2"/>
  <c r="R90" i="3" s="1"/>
  <c r="B87" i="3"/>
  <c r="P100" i="2"/>
  <c r="N87" i="3" s="1"/>
  <c r="C86" i="3"/>
  <c r="U99" i="2"/>
  <c r="R86" i="3" s="1"/>
  <c r="C82" i="3"/>
  <c r="U95" i="2"/>
  <c r="R82" i="3" s="1"/>
  <c r="B79" i="3"/>
  <c r="P92" i="2"/>
  <c r="N79" i="3" s="1"/>
  <c r="C78" i="3"/>
  <c r="U91" i="2"/>
  <c r="R78" i="3" s="1"/>
  <c r="B75" i="3"/>
  <c r="P88" i="2"/>
  <c r="N75" i="3" s="1"/>
  <c r="C74" i="3"/>
  <c r="U87" i="2"/>
  <c r="R74" i="3" s="1"/>
  <c r="B71" i="3"/>
  <c r="P84" i="2"/>
  <c r="N71" i="3" s="1"/>
  <c r="C70" i="3"/>
  <c r="U83" i="2"/>
  <c r="R70" i="3" s="1"/>
  <c r="B67" i="3"/>
  <c r="P80" i="2"/>
  <c r="N67" i="3" s="1"/>
  <c r="C66" i="3"/>
  <c r="U79" i="2"/>
  <c r="R66" i="3" s="1"/>
  <c r="B63" i="3"/>
  <c r="P76" i="2"/>
  <c r="N63" i="3" s="1"/>
  <c r="C62" i="3"/>
  <c r="U75" i="2"/>
  <c r="R62" i="3" s="1"/>
  <c r="B59" i="3"/>
  <c r="P72" i="2"/>
  <c r="N59" i="3" s="1"/>
  <c r="C58" i="3"/>
  <c r="U71" i="2"/>
  <c r="R58" i="3" s="1"/>
  <c r="B55" i="3"/>
  <c r="P68" i="2"/>
  <c r="N55" i="3" s="1"/>
  <c r="C54" i="3"/>
  <c r="U67" i="2"/>
  <c r="R54" i="3" s="1"/>
  <c r="B51" i="3"/>
  <c r="P64" i="2"/>
  <c r="N51" i="3" s="1"/>
  <c r="C50" i="3"/>
  <c r="U63" i="2"/>
  <c r="R50" i="3" s="1"/>
  <c r="B47" i="3"/>
  <c r="P60" i="2"/>
  <c r="N47" i="3" s="1"/>
  <c r="C46" i="3"/>
  <c r="U59" i="2"/>
  <c r="R46" i="3" s="1"/>
  <c r="B43" i="3"/>
  <c r="P56" i="2"/>
  <c r="N43" i="3" s="1"/>
  <c r="C42" i="3"/>
  <c r="U55" i="2"/>
  <c r="R42" i="3" s="1"/>
  <c r="B39" i="3"/>
  <c r="P52" i="2"/>
  <c r="N39" i="3" s="1"/>
  <c r="C38" i="3"/>
  <c r="U51" i="2"/>
  <c r="R38" i="3" s="1"/>
  <c r="B35" i="3"/>
  <c r="P48" i="2"/>
  <c r="N35" i="3" s="1"/>
  <c r="C34" i="3"/>
  <c r="U47" i="2"/>
  <c r="R34" i="3" s="1"/>
  <c r="B31" i="3"/>
  <c r="P44" i="2"/>
  <c r="N31" i="3" s="1"/>
  <c r="B28" i="3"/>
  <c r="P41" i="2"/>
  <c r="N28" i="3" s="1"/>
  <c r="C27" i="3"/>
  <c r="U40" i="2"/>
  <c r="R27" i="3" s="1"/>
  <c r="B24" i="3"/>
  <c r="P37" i="2"/>
  <c r="N24" i="3" s="1"/>
  <c r="C23" i="3"/>
  <c r="U36" i="2"/>
  <c r="R23" i="3" s="1"/>
  <c r="B20" i="3"/>
  <c r="P33" i="2"/>
  <c r="N20" i="3" s="1"/>
  <c r="C19" i="3"/>
  <c r="U32" i="2"/>
  <c r="R19" i="3" s="1"/>
  <c r="B16" i="3"/>
  <c r="P29" i="2"/>
  <c r="N16" i="3" s="1"/>
  <c r="C15" i="3"/>
  <c r="U28" i="2"/>
  <c r="R15" i="3" s="1"/>
  <c r="B9" i="3"/>
  <c r="P20" i="2"/>
  <c r="N9" i="3" s="1"/>
  <c r="C8" i="3"/>
  <c r="U19" i="2"/>
  <c r="R8" i="3" s="1"/>
  <c r="D7" i="3"/>
  <c r="K15" i="2"/>
  <c r="J7" i="3" s="1"/>
  <c r="B5" i="3"/>
  <c r="P12" i="2"/>
  <c r="N5" i="3" s="1"/>
  <c r="C4" i="3"/>
  <c r="U11" i="2"/>
  <c r="R4" i="3" s="1"/>
  <c r="D3" i="3"/>
  <c r="K10" i="2"/>
  <c r="J3" i="3" s="1"/>
  <c r="B110" i="3"/>
  <c r="P123" i="2"/>
  <c r="N110" i="3" s="1"/>
  <c r="C109" i="3"/>
  <c r="U122" i="2"/>
  <c r="R109" i="3" s="1"/>
  <c r="B106" i="3"/>
  <c r="P119" i="2"/>
  <c r="N106" i="3" s="1"/>
  <c r="C105" i="3"/>
  <c r="U118" i="2"/>
  <c r="R105" i="3" s="1"/>
  <c r="B102" i="3"/>
  <c r="P115" i="2"/>
  <c r="N102" i="3" s="1"/>
  <c r="C101" i="3"/>
  <c r="U114" i="2"/>
  <c r="R101" i="3" s="1"/>
  <c r="B98" i="3"/>
  <c r="P111" i="2"/>
  <c r="N98" i="3" s="1"/>
  <c r="C97" i="3"/>
  <c r="U110" i="2"/>
  <c r="R97" i="3" s="1"/>
  <c r="B94" i="3"/>
  <c r="P107" i="2"/>
  <c r="N94" i="3" s="1"/>
  <c r="C93" i="3"/>
  <c r="U106" i="2"/>
  <c r="R93" i="3" s="1"/>
  <c r="B90" i="3"/>
  <c r="P103" i="2"/>
  <c r="N90" i="3" s="1"/>
  <c r="C89" i="3"/>
  <c r="U102" i="2"/>
  <c r="R89" i="3" s="1"/>
  <c r="B86" i="3"/>
  <c r="P99" i="2"/>
  <c r="N86" i="3" s="1"/>
  <c r="C85" i="3"/>
  <c r="U98" i="2"/>
  <c r="R85" i="3" s="1"/>
  <c r="B82" i="3"/>
  <c r="P95" i="2"/>
  <c r="N82" i="3" s="1"/>
  <c r="C81" i="3"/>
  <c r="U94" i="2"/>
  <c r="R81" i="3" s="1"/>
  <c r="B78" i="3"/>
  <c r="P91" i="2"/>
  <c r="N78" i="3" s="1"/>
  <c r="C77" i="3"/>
  <c r="U90" i="2"/>
  <c r="R77" i="3" s="1"/>
  <c r="C73" i="3"/>
  <c r="U86" i="2"/>
  <c r="R73" i="3" s="1"/>
  <c r="B70" i="3"/>
  <c r="P83" i="2"/>
  <c r="N70" i="3" s="1"/>
  <c r="C69" i="3"/>
  <c r="U82" i="2"/>
  <c r="R69" i="3" s="1"/>
  <c r="B66" i="3"/>
  <c r="P79" i="2"/>
  <c r="N66" i="3" s="1"/>
  <c r="C65" i="3"/>
  <c r="U78" i="2"/>
  <c r="R65" i="3" s="1"/>
  <c r="B62" i="3"/>
  <c r="P75" i="2"/>
  <c r="N62" i="3" s="1"/>
  <c r="C61" i="3"/>
  <c r="U74" i="2"/>
  <c r="R61" i="3" s="1"/>
  <c r="B58" i="3"/>
  <c r="P71" i="2"/>
  <c r="N58" i="3" s="1"/>
  <c r="C57" i="3"/>
  <c r="U70" i="2"/>
  <c r="R57" i="3" s="1"/>
  <c r="B54" i="3"/>
  <c r="P67" i="2"/>
  <c r="N54" i="3" s="1"/>
  <c r="C53" i="3"/>
  <c r="U66" i="2"/>
  <c r="R53" i="3" s="1"/>
  <c r="A51" i="3"/>
  <c r="F124" i="2"/>
  <c r="F111" i="3" s="1"/>
  <c r="F122" i="2"/>
  <c r="F109" i="3" s="1"/>
  <c r="F123" i="2"/>
  <c r="F110" i="3" s="1"/>
  <c r="B50" i="3"/>
  <c r="P63" i="2"/>
  <c r="N50" i="3" s="1"/>
  <c r="C49" i="3"/>
  <c r="U62" i="2"/>
  <c r="R49" i="3" s="1"/>
  <c r="B46" i="3"/>
  <c r="P59" i="2"/>
  <c r="N46" i="3" s="1"/>
  <c r="C45" i="3"/>
  <c r="U58" i="2"/>
  <c r="R45" i="3" s="1"/>
  <c r="B42" i="3"/>
  <c r="P55" i="2"/>
  <c r="N42" i="3" s="1"/>
  <c r="C41" i="3"/>
  <c r="U54" i="2"/>
  <c r="R41" i="3" s="1"/>
  <c r="B38" i="3"/>
  <c r="P51" i="2"/>
  <c r="N38" i="3" s="1"/>
  <c r="C37" i="3"/>
  <c r="U50" i="2"/>
  <c r="R37" i="3" s="1"/>
  <c r="B34" i="3"/>
  <c r="P47" i="2"/>
  <c r="N34" i="3" s="1"/>
  <c r="C33" i="3"/>
  <c r="U46" i="2"/>
  <c r="R33" i="3" s="1"/>
  <c r="C30" i="3"/>
  <c r="U43" i="2"/>
  <c r="R30" i="3" s="1"/>
  <c r="B27" i="3"/>
  <c r="P40" i="2"/>
  <c r="N27" i="3" s="1"/>
  <c r="C26" i="3"/>
  <c r="U39" i="2"/>
  <c r="R26" i="3" s="1"/>
  <c r="B23" i="3"/>
  <c r="P36" i="2"/>
  <c r="N23" i="3" s="1"/>
  <c r="C22" i="3"/>
  <c r="U35" i="2"/>
  <c r="R22" i="3" s="1"/>
  <c r="B19" i="3"/>
  <c r="P32" i="2"/>
  <c r="N19" i="3" s="1"/>
  <c r="C18" i="3"/>
  <c r="U31" i="2"/>
  <c r="R18" i="3" s="1"/>
  <c r="B15" i="3"/>
  <c r="P28" i="2"/>
  <c r="N15" i="3" s="1"/>
  <c r="C14" i="3"/>
  <c r="U25" i="2"/>
  <c r="R14" i="3" s="1"/>
  <c r="A21" i="2"/>
  <c r="A9" i="3"/>
  <c r="B8" i="3"/>
  <c r="P19" i="2"/>
  <c r="N8" i="3" s="1"/>
  <c r="C7" i="3"/>
  <c r="U15" i="2"/>
  <c r="R7" i="3" s="1"/>
  <c r="D6" i="3"/>
  <c r="K14" i="2"/>
  <c r="J6" i="3" s="1"/>
  <c r="B4" i="3"/>
  <c r="P11" i="2"/>
  <c r="N4" i="3" s="1"/>
  <c r="C3" i="3"/>
  <c r="U10" i="2"/>
  <c r="R3" i="3" s="1"/>
  <c r="D2" i="3"/>
  <c r="K9" i="2"/>
  <c r="J2" i="3" s="1"/>
  <c r="B109" i="3"/>
  <c r="P122" i="2"/>
  <c r="N109" i="3" s="1"/>
  <c r="C108" i="3"/>
  <c r="U121" i="2"/>
  <c r="R108" i="3" s="1"/>
  <c r="B105" i="3"/>
  <c r="P118" i="2"/>
  <c r="N105" i="3" s="1"/>
  <c r="C104" i="3"/>
  <c r="U117" i="2"/>
  <c r="R104" i="3" s="1"/>
  <c r="B101" i="3"/>
  <c r="P114" i="2"/>
  <c r="N101" i="3" s="1"/>
  <c r="C100" i="3"/>
  <c r="U113" i="2"/>
  <c r="R100" i="3" s="1"/>
  <c r="B97" i="3"/>
  <c r="P110" i="2"/>
  <c r="N97" i="3" s="1"/>
  <c r="C96" i="3"/>
  <c r="U109" i="2"/>
  <c r="R96" i="3" s="1"/>
  <c r="B93" i="3"/>
  <c r="P106" i="2"/>
  <c r="N93" i="3" s="1"/>
  <c r="U105" i="2"/>
  <c r="R92" i="3" s="1"/>
  <c r="C92" i="3"/>
  <c r="B89" i="3"/>
  <c r="P102" i="2"/>
  <c r="N89" i="3" s="1"/>
  <c r="C88" i="3"/>
  <c r="U101" i="2"/>
  <c r="R88" i="3" s="1"/>
  <c r="B85" i="3"/>
  <c r="P98" i="2"/>
  <c r="N85" i="3" s="1"/>
  <c r="C84" i="3"/>
  <c r="U97" i="2"/>
  <c r="R84" i="3" s="1"/>
  <c r="B81" i="3"/>
  <c r="P94" i="2"/>
  <c r="N81" i="3" s="1"/>
  <c r="C80" i="3"/>
  <c r="U93" i="2"/>
  <c r="R80" i="3" s="1"/>
  <c r="B77" i="3"/>
  <c r="P90" i="2"/>
  <c r="N77" i="3" s="1"/>
  <c r="C76" i="3"/>
  <c r="U89" i="2"/>
  <c r="R76" i="3" s="1"/>
  <c r="B73" i="3"/>
  <c r="P86" i="2"/>
  <c r="N73" i="3" s="1"/>
  <c r="C72" i="3"/>
  <c r="U85" i="2"/>
  <c r="R72" i="3" s="1"/>
  <c r="B69" i="3"/>
  <c r="P82" i="2"/>
  <c r="N69" i="3" s="1"/>
  <c r="C68" i="3"/>
  <c r="U81" i="2"/>
  <c r="R68" i="3" s="1"/>
  <c r="B65" i="3"/>
  <c r="P78" i="2"/>
  <c r="N65" i="3" s="1"/>
  <c r="C64" i="3"/>
  <c r="U77" i="2"/>
  <c r="R64" i="3" s="1"/>
  <c r="B61" i="3"/>
  <c r="P74" i="2"/>
  <c r="N61" i="3" s="1"/>
  <c r="C60" i="3"/>
  <c r="U73" i="2"/>
  <c r="R60" i="3" s="1"/>
  <c r="B57" i="3"/>
  <c r="P70" i="2"/>
  <c r="N57" i="3" s="1"/>
  <c r="C56" i="3"/>
  <c r="U69" i="2"/>
  <c r="R56" i="3" s="1"/>
  <c r="B53" i="3"/>
  <c r="P66" i="2"/>
  <c r="N53" i="3" s="1"/>
  <c r="C52" i="3"/>
  <c r="U65" i="2"/>
  <c r="R52" i="3" s="1"/>
  <c r="B49" i="3"/>
  <c r="P62" i="2"/>
  <c r="N49" i="3" s="1"/>
  <c r="C48" i="3"/>
  <c r="U61" i="2"/>
  <c r="R48" i="3" s="1"/>
  <c r="B45" i="3"/>
  <c r="P58" i="2"/>
  <c r="N45" i="3" s="1"/>
  <c r="C44" i="3"/>
  <c r="U57" i="2"/>
  <c r="R44" i="3" s="1"/>
  <c r="B41" i="3"/>
  <c r="P54" i="2"/>
  <c r="N41" i="3" s="1"/>
  <c r="C40" i="3"/>
  <c r="U53" i="2"/>
  <c r="R40" i="3" s="1"/>
  <c r="B37" i="3"/>
  <c r="P50" i="2"/>
  <c r="N37" i="3" s="1"/>
  <c r="C36" i="3"/>
  <c r="U49" i="2"/>
  <c r="R36" i="3" s="1"/>
  <c r="B33" i="3"/>
  <c r="P46" i="2"/>
  <c r="N33" i="3" s="1"/>
  <c r="C32" i="3"/>
  <c r="U45" i="2"/>
  <c r="R32" i="3" s="1"/>
  <c r="D110" i="3"/>
  <c r="K123" i="2"/>
  <c r="J110" i="3" s="1"/>
  <c r="D107" i="3"/>
  <c r="K120" i="2"/>
  <c r="J107" i="3" s="1"/>
  <c r="D108" i="3"/>
  <c r="K121" i="2"/>
  <c r="J108" i="3" s="1"/>
  <c r="K119" i="2"/>
  <c r="J106" i="3" s="1"/>
  <c r="D106" i="3"/>
  <c r="K122" i="2"/>
  <c r="J109" i="3" s="1"/>
  <c r="D109" i="3"/>
  <c r="K118" i="2"/>
  <c r="J105" i="3" s="1"/>
  <c r="D105" i="3"/>
  <c r="D104" i="3"/>
  <c r="K117" i="2"/>
  <c r="J104" i="3" s="1"/>
  <c r="D92" i="3"/>
  <c r="K105" i="2"/>
  <c r="J92" i="3" s="1"/>
  <c r="D84" i="3"/>
  <c r="K97" i="2"/>
  <c r="J84" i="3" s="1"/>
  <c r="D103" i="3"/>
  <c r="K116" i="2"/>
  <c r="J103" i="3" s="1"/>
  <c r="D99" i="3"/>
  <c r="K112" i="2"/>
  <c r="J99" i="3" s="1"/>
  <c r="D95" i="3"/>
  <c r="K108" i="2"/>
  <c r="J95" i="3" s="1"/>
  <c r="D91" i="3"/>
  <c r="K104" i="2"/>
  <c r="J91" i="3" s="1"/>
  <c r="D87" i="3"/>
  <c r="K100" i="2"/>
  <c r="J87" i="3" s="1"/>
  <c r="D83" i="3"/>
  <c r="K96" i="2"/>
  <c r="J83" i="3" s="1"/>
  <c r="D100" i="3"/>
  <c r="K113" i="2"/>
  <c r="J100" i="3" s="1"/>
  <c r="D88" i="3"/>
  <c r="K101" i="2"/>
  <c r="J88" i="3" s="1"/>
  <c r="K115" i="2"/>
  <c r="J102" i="3" s="1"/>
  <c r="D102" i="3"/>
  <c r="K111" i="2"/>
  <c r="J98" i="3" s="1"/>
  <c r="D98" i="3"/>
  <c r="K107" i="2"/>
  <c r="J94" i="3" s="1"/>
  <c r="D94" i="3"/>
  <c r="K103" i="2"/>
  <c r="J90" i="3" s="1"/>
  <c r="D90" i="3"/>
  <c r="K99" i="2"/>
  <c r="J86" i="3" s="1"/>
  <c r="D86" i="3"/>
  <c r="K95" i="2"/>
  <c r="J82" i="3" s="1"/>
  <c r="D82" i="3"/>
  <c r="D96" i="3"/>
  <c r="K109" i="2"/>
  <c r="J96" i="3" s="1"/>
  <c r="D101" i="3"/>
  <c r="K114" i="2"/>
  <c r="J101" i="3" s="1"/>
  <c r="K110" i="2"/>
  <c r="J97" i="3" s="1"/>
  <c r="D97" i="3"/>
  <c r="D93" i="3"/>
  <c r="K106" i="2"/>
  <c r="J93" i="3" s="1"/>
  <c r="D89" i="3"/>
  <c r="K102" i="2"/>
  <c r="J89" i="3" s="1"/>
  <c r="K98" i="2"/>
  <c r="J85" i="3" s="1"/>
  <c r="D85" i="3"/>
  <c r="K94" i="2"/>
  <c r="J81" i="3" s="1"/>
  <c r="D81" i="3"/>
  <c r="D80" i="3"/>
  <c r="K93" i="2"/>
  <c r="J80" i="3" s="1"/>
  <c r="D72" i="3"/>
  <c r="K85" i="2"/>
  <c r="J72" i="3" s="1"/>
  <c r="D64" i="3"/>
  <c r="K77" i="2"/>
  <c r="J64" i="3" s="1"/>
  <c r="D60" i="3"/>
  <c r="K73" i="2"/>
  <c r="J60" i="3" s="1"/>
  <c r="D48" i="3"/>
  <c r="K61" i="2"/>
  <c r="J48" i="3" s="1"/>
  <c r="D40" i="3"/>
  <c r="K53" i="2"/>
  <c r="J40" i="3" s="1"/>
  <c r="D36" i="3"/>
  <c r="K49" i="2"/>
  <c r="J36" i="3" s="1"/>
  <c r="D79" i="3"/>
  <c r="K92" i="2"/>
  <c r="J79" i="3" s="1"/>
  <c r="D75" i="3"/>
  <c r="K88" i="2"/>
  <c r="J75" i="3" s="1"/>
  <c r="D71" i="3"/>
  <c r="K84" i="2"/>
  <c r="J71" i="3" s="1"/>
  <c r="D67" i="3"/>
  <c r="K80" i="2"/>
  <c r="J67" i="3" s="1"/>
  <c r="D63" i="3"/>
  <c r="K76" i="2"/>
  <c r="J63" i="3" s="1"/>
  <c r="D59" i="3"/>
  <c r="K72" i="2"/>
  <c r="J59" i="3" s="1"/>
  <c r="D55" i="3"/>
  <c r="K68" i="2"/>
  <c r="J55" i="3" s="1"/>
  <c r="D51" i="3"/>
  <c r="K64" i="2"/>
  <c r="J51" i="3" s="1"/>
  <c r="D47" i="3"/>
  <c r="K60" i="2"/>
  <c r="J47" i="3" s="1"/>
  <c r="D43" i="3"/>
  <c r="K56" i="2"/>
  <c r="J43" i="3" s="1"/>
  <c r="D39" i="3"/>
  <c r="K52" i="2"/>
  <c r="J39" i="3" s="1"/>
  <c r="D35" i="3"/>
  <c r="K48" i="2"/>
  <c r="J35" i="3" s="1"/>
  <c r="D76" i="3"/>
  <c r="K89" i="2"/>
  <c r="J76" i="3" s="1"/>
  <c r="D68" i="3"/>
  <c r="K81" i="2"/>
  <c r="J68" i="3" s="1"/>
  <c r="D56" i="3"/>
  <c r="K69" i="2"/>
  <c r="J56" i="3" s="1"/>
  <c r="D52" i="3"/>
  <c r="K65" i="2"/>
  <c r="J52" i="3" s="1"/>
  <c r="D44" i="3"/>
  <c r="K57" i="2"/>
  <c r="J44" i="3" s="1"/>
  <c r="K91" i="2"/>
  <c r="J78" i="3" s="1"/>
  <c r="D78" i="3"/>
  <c r="K87" i="2"/>
  <c r="J74" i="3" s="1"/>
  <c r="D74" i="3"/>
  <c r="K83" i="2"/>
  <c r="J70" i="3" s="1"/>
  <c r="D70" i="3"/>
  <c r="K79" i="2"/>
  <c r="J66" i="3" s="1"/>
  <c r="D66" i="3"/>
  <c r="K75" i="2"/>
  <c r="J62" i="3" s="1"/>
  <c r="D62" i="3"/>
  <c r="K71" i="2"/>
  <c r="J58" i="3" s="1"/>
  <c r="D58" i="3"/>
  <c r="K67" i="2"/>
  <c r="J54" i="3" s="1"/>
  <c r="D54" i="3"/>
  <c r="K63" i="2"/>
  <c r="J50" i="3" s="1"/>
  <c r="D50" i="3"/>
  <c r="K59" i="2"/>
  <c r="J46" i="3" s="1"/>
  <c r="D46" i="3"/>
  <c r="K55" i="2"/>
  <c r="J42" i="3" s="1"/>
  <c r="D42" i="3"/>
  <c r="K51" i="2"/>
  <c r="J38" i="3" s="1"/>
  <c r="D38" i="3"/>
  <c r="K47" i="2"/>
  <c r="J34" i="3" s="1"/>
  <c r="D34" i="3"/>
  <c r="D77" i="3"/>
  <c r="K90" i="2"/>
  <c r="J77" i="3" s="1"/>
  <c r="K86" i="2"/>
  <c r="J73" i="3" s="1"/>
  <c r="D73" i="3"/>
  <c r="D69" i="3"/>
  <c r="K82" i="2"/>
  <c r="J69" i="3" s="1"/>
  <c r="K78" i="2"/>
  <c r="J65" i="3" s="1"/>
  <c r="D65" i="3"/>
  <c r="D61" i="3"/>
  <c r="K74" i="2"/>
  <c r="J61" i="3" s="1"/>
  <c r="K70" i="2"/>
  <c r="J57" i="3" s="1"/>
  <c r="D57" i="3"/>
  <c r="K66" i="2"/>
  <c r="J53" i="3" s="1"/>
  <c r="D53" i="3"/>
  <c r="D49" i="3"/>
  <c r="K62" i="2"/>
  <c r="J49" i="3" s="1"/>
  <c r="D45" i="3"/>
  <c r="K58" i="2"/>
  <c r="J45" i="3" s="1"/>
  <c r="K54" i="2"/>
  <c r="J41" i="3" s="1"/>
  <c r="D41" i="3"/>
  <c r="D37" i="3"/>
  <c r="K50" i="2"/>
  <c r="J37" i="3" s="1"/>
  <c r="K46" i="2"/>
  <c r="J33" i="3" s="1"/>
  <c r="D33" i="3"/>
  <c r="K39" i="2"/>
  <c r="J26" i="3" s="1"/>
  <c r="D26" i="3"/>
  <c r="D29" i="3"/>
  <c r="K42" i="2"/>
  <c r="J29" i="3" s="1"/>
  <c r="D25" i="3"/>
  <c r="K38" i="2"/>
  <c r="J25" i="3" s="1"/>
  <c r="D21" i="3"/>
  <c r="K34" i="2"/>
  <c r="J21" i="3" s="1"/>
  <c r="D17" i="3"/>
  <c r="K30" i="2"/>
  <c r="J17" i="3" s="1"/>
  <c r="D13" i="3"/>
  <c r="K24" i="2"/>
  <c r="J13" i="3" s="1"/>
  <c r="K44" i="2"/>
  <c r="J31" i="3" s="1"/>
  <c r="D31" i="3"/>
  <c r="D30" i="3"/>
  <c r="K43" i="2"/>
  <c r="J30" i="3" s="1"/>
  <c r="D22" i="3"/>
  <c r="K35" i="2"/>
  <c r="J22" i="3" s="1"/>
  <c r="D14" i="3"/>
  <c r="K25" i="2"/>
  <c r="J14" i="3" s="1"/>
  <c r="K41" i="2"/>
  <c r="J28" i="3" s="1"/>
  <c r="D28" i="3"/>
  <c r="K37" i="2"/>
  <c r="J24" i="3" s="1"/>
  <c r="D24" i="3"/>
  <c r="K33" i="2"/>
  <c r="J20" i="3" s="1"/>
  <c r="D20" i="3"/>
  <c r="K29" i="2"/>
  <c r="J16" i="3" s="1"/>
  <c r="D16" i="3"/>
  <c r="D9" i="3"/>
  <c r="K20" i="2"/>
  <c r="J9" i="3" s="1"/>
  <c r="D18" i="3"/>
  <c r="K31" i="2"/>
  <c r="J18" i="3" s="1"/>
  <c r="K45" i="2"/>
  <c r="J32" i="3" s="1"/>
  <c r="D32" i="3"/>
  <c r="K40" i="2"/>
  <c r="J27" i="3" s="1"/>
  <c r="D27" i="3"/>
  <c r="K36" i="2"/>
  <c r="J23" i="3" s="1"/>
  <c r="D23" i="3"/>
  <c r="K32" i="2"/>
  <c r="J19" i="3" s="1"/>
  <c r="D19" i="3"/>
  <c r="K28" i="2"/>
  <c r="J15" i="3" s="1"/>
  <c r="D15" i="3"/>
  <c r="D8" i="3"/>
  <c r="K19" i="2"/>
  <c r="J8" i="3" s="1"/>
  <c r="F80" i="2"/>
  <c r="F67" i="3" s="1"/>
  <c r="F72" i="2"/>
  <c r="F59" i="3" s="1"/>
  <c r="F68" i="2"/>
  <c r="F55" i="3" s="1"/>
  <c r="F44" i="2"/>
  <c r="F31" i="3" s="1"/>
  <c r="F64" i="2"/>
  <c r="F51" i="3" s="1"/>
  <c r="F60" i="2"/>
  <c r="F47" i="3" s="1"/>
  <c r="F56" i="2"/>
  <c r="F43" i="3" s="1"/>
  <c r="F52" i="2"/>
  <c r="F39" i="3" s="1"/>
  <c r="F83" i="2"/>
  <c r="F70" i="3" s="1"/>
  <c r="F79" i="2"/>
  <c r="F66" i="3" s="1"/>
  <c r="F75" i="2"/>
  <c r="F62" i="3" s="1"/>
  <c r="F76" i="2"/>
  <c r="F63" i="3" s="1"/>
  <c r="F71" i="2"/>
  <c r="F58" i="3" s="1"/>
  <c r="F67" i="2"/>
  <c r="F54" i="3" s="1"/>
  <c r="F63" i="2"/>
  <c r="F50" i="3" s="1"/>
  <c r="F59" i="2"/>
  <c r="F46" i="3" s="1"/>
  <c r="F55" i="2"/>
  <c r="F42" i="3" s="1"/>
  <c r="F51" i="2"/>
  <c r="F38" i="3" s="1"/>
  <c r="F43" i="2"/>
  <c r="F30" i="3" s="1"/>
  <c r="F82" i="2"/>
  <c r="F69" i="3" s="1"/>
  <c r="F78" i="2"/>
  <c r="F65" i="3" s="1"/>
  <c r="F74" i="2"/>
  <c r="F61" i="3" s="1"/>
  <c r="F70" i="2"/>
  <c r="F57" i="3" s="1"/>
  <c r="F66" i="2"/>
  <c r="F53" i="3" s="1"/>
  <c r="F62" i="2"/>
  <c r="F49" i="3" s="1"/>
  <c r="F58" i="2"/>
  <c r="F45" i="3" s="1"/>
  <c r="F54" i="2"/>
  <c r="F41" i="3" s="1"/>
  <c r="F50" i="2"/>
  <c r="F37" i="3" s="1"/>
  <c r="F42" i="2"/>
  <c r="F29" i="3" s="1"/>
  <c r="F81" i="2"/>
  <c r="F68" i="3" s="1"/>
  <c r="F77" i="2"/>
  <c r="F64" i="3" s="1"/>
  <c r="F73" i="2"/>
  <c r="F60" i="3" s="1"/>
  <c r="F69" i="2"/>
  <c r="F56" i="3" s="1"/>
  <c r="F65" i="2"/>
  <c r="F52" i="3" s="1"/>
  <c r="F61" i="2"/>
  <c r="F48" i="3" s="1"/>
  <c r="F57" i="2"/>
  <c r="F44" i="3" s="1"/>
  <c r="F53" i="2"/>
  <c r="F40" i="3" s="1"/>
  <c r="T103" i="1"/>
  <c r="T105" i="1"/>
  <c r="T102" i="1"/>
  <c r="T104" i="1"/>
  <c r="S105" i="1"/>
  <c r="AI97" i="1"/>
  <c r="AI98" i="1"/>
  <c r="R98" i="1"/>
  <c r="B87" i="4" s="1"/>
  <c r="V98" i="1"/>
  <c r="C87" i="4" s="1"/>
  <c r="W98" i="1"/>
  <c r="X98" i="1" s="1"/>
  <c r="Y98" i="1"/>
  <c r="N98" i="1"/>
  <c r="S99" i="1" s="1"/>
  <c r="O98" i="1"/>
  <c r="R97" i="1"/>
  <c r="B86" i="4" s="1"/>
  <c r="V97" i="1"/>
  <c r="C86" i="4" s="1"/>
  <c r="W97" i="1"/>
  <c r="X97" i="1" s="1"/>
  <c r="Y97" i="1"/>
  <c r="N97" i="1"/>
  <c r="O97" i="1"/>
  <c r="AI96" i="1"/>
  <c r="R96" i="1"/>
  <c r="B85" i="4" s="1"/>
  <c r="V96" i="1"/>
  <c r="C85" i="4" s="1"/>
  <c r="W96" i="1"/>
  <c r="X96" i="1" s="1"/>
  <c r="Y96" i="1"/>
  <c r="N96" i="1"/>
  <c r="O96" i="1"/>
  <c r="AI92" i="1"/>
  <c r="AI93" i="1"/>
  <c r="AI94" i="1"/>
  <c r="AI95" i="1"/>
  <c r="N92" i="1"/>
  <c r="O92" i="1"/>
  <c r="R92" i="1"/>
  <c r="B81" i="4" s="1"/>
  <c r="V92" i="1"/>
  <c r="C81" i="4" s="1"/>
  <c r="W92" i="1"/>
  <c r="X92" i="1" s="1"/>
  <c r="Y92" i="1"/>
  <c r="N93" i="1"/>
  <c r="O93" i="1"/>
  <c r="R93" i="1"/>
  <c r="B82" i="4" s="1"/>
  <c r="V93" i="1"/>
  <c r="C82" i="4" s="1"/>
  <c r="W93" i="1"/>
  <c r="X93" i="1" s="1"/>
  <c r="Y93" i="1"/>
  <c r="N94" i="1"/>
  <c r="O94" i="1"/>
  <c r="R94" i="1"/>
  <c r="B83" i="4" s="1"/>
  <c r="V94" i="1"/>
  <c r="C83" i="4" s="1"/>
  <c r="W94" i="1"/>
  <c r="X94" i="1" s="1"/>
  <c r="Y94" i="1"/>
  <c r="N95" i="1"/>
  <c r="O95" i="1"/>
  <c r="R95" i="1"/>
  <c r="B84" i="4" s="1"/>
  <c r="V95" i="1"/>
  <c r="C84" i="4" s="1"/>
  <c r="W95" i="1"/>
  <c r="X95" i="1" s="1"/>
  <c r="Y95" i="1"/>
  <c r="D102" i="4" l="1"/>
  <c r="U113" i="1" s="1"/>
  <c r="D90" i="4"/>
  <c r="U101" i="1" s="1"/>
  <c r="D97" i="4"/>
  <c r="U108" i="1" s="1"/>
  <c r="D100" i="4"/>
  <c r="U111" i="1" s="1"/>
  <c r="D101" i="4"/>
  <c r="U112" i="1" s="1"/>
  <c r="D96" i="4"/>
  <c r="U107" i="1" s="1"/>
  <c r="D98" i="4"/>
  <c r="U109" i="1" s="1"/>
  <c r="D88" i="4"/>
  <c r="U99" i="1" s="1"/>
  <c r="D89" i="4"/>
  <c r="U100" i="1" s="1"/>
  <c r="D87" i="4"/>
  <c r="U98" i="1" s="1"/>
  <c r="D91" i="4"/>
  <c r="U102" i="1" s="1"/>
  <c r="D93" i="4"/>
  <c r="U104" i="1" s="1"/>
  <c r="D92" i="4"/>
  <c r="U103" i="1" s="1"/>
  <c r="T98" i="1"/>
  <c r="T94" i="1"/>
  <c r="T97" i="1"/>
  <c r="T96" i="1"/>
  <c r="T95" i="1"/>
  <c r="S94" i="1"/>
  <c r="T93" i="1"/>
  <c r="S98" i="1"/>
  <c r="T92" i="1"/>
  <c r="S96" i="1"/>
  <c r="S97" i="1"/>
  <c r="S95" i="1"/>
  <c r="S93" i="1"/>
  <c r="A22" i="2"/>
  <c r="A10" i="3"/>
  <c r="AI91" i="1"/>
  <c r="Y91" i="1"/>
  <c r="R91" i="1"/>
  <c r="B80" i="4" s="1"/>
  <c r="V91" i="1"/>
  <c r="C80" i="4" s="1"/>
  <c r="W91" i="1"/>
  <c r="X91" i="1" s="1"/>
  <c r="N91" i="1"/>
  <c r="S92" i="1" s="1"/>
  <c r="O91" i="1"/>
  <c r="N90" i="1"/>
  <c r="O90" i="1"/>
  <c r="R90" i="1"/>
  <c r="B79" i="4" s="1"/>
  <c r="V90" i="1"/>
  <c r="C79" i="4" s="1"/>
  <c r="W90" i="1"/>
  <c r="X90" i="1" s="1"/>
  <c r="Y90" i="1"/>
  <c r="AI90" i="1"/>
  <c r="D86" i="4" l="1"/>
  <c r="U97" i="1" s="1"/>
  <c r="D85" i="4"/>
  <c r="U96" i="1" s="1"/>
  <c r="T91" i="1"/>
  <c r="T90" i="1"/>
  <c r="S91" i="1"/>
  <c r="A23" i="2"/>
  <c r="A12" i="3" s="1"/>
  <c r="A11" i="3"/>
  <c r="F46" i="2"/>
  <c r="F33" i="3" s="1"/>
  <c r="F45" i="2"/>
  <c r="F32" i="3" s="1"/>
  <c r="AI89" i="1"/>
  <c r="R89" i="1"/>
  <c r="B78" i="4" s="1"/>
  <c r="V89" i="1"/>
  <c r="C78" i="4" s="1"/>
  <c r="W89" i="1"/>
  <c r="X89" i="1" s="1"/>
  <c r="Y89" i="1"/>
  <c r="N89" i="1"/>
  <c r="O89" i="1"/>
  <c r="AI88" i="1"/>
  <c r="Y88" i="1"/>
  <c r="R88" i="1"/>
  <c r="B77" i="4" s="1"/>
  <c r="V88" i="1"/>
  <c r="C77" i="4" s="1"/>
  <c r="W88" i="1"/>
  <c r="X88" i="1" s="1"/>
  <c r="N88" i="1"/>
  <c r="O88" i="1"/>
  <c r="AI87" i="1"/>
  <c r="R87" i="1"/>
  <c r="B76" i="4" s="1"/>
  <c r="V87" i="1"/>
  <c r="C76" i="4" s="1"/>
  <c r="W87" i="1"/>
  <c r="X87" i="1" s="1"/>
  <c r="Y87" i="1"/>
  <c r="N87" i="1"/>
  <c r="O87" i="1"/>
  <c r="AI86" i="1"/>
  <c r="R86" i="1"/>
  <c r="B75" i="4" s="1"/>
  <c r="V86" i="1"/>
  <c r="C75" i="4" s="1"/>
  <c r="W86" i="1"/>
  <c r="X86" i="1" s="1"/>
  <c r="Y86" i="1"/>
  <c r="N86" i="1"/>
  <c r="O86" i="1"/>
  <c r="AI85" i="1"/>
  <c r="R85" i="1"/>
  <c r="B74" i="4" s="1"/>
  <c r="V85" i="1"/>
  <c r="C74" i="4" s="1"/>
  <c r="W85" i="1"/>
  <c r="X85" i="1" s="1"/>
  <c r="Y85" i="1"/>
  <c r="N85" i="1"/>
  <c r="O85" i="1"/>
  <c r="AI84" i="1"/>
  <c r="R84" i="1"/>
  <c r="B73" i="4" s="1"/>
  <c r="V84" i="1"/>
  <c r="C73" i="4" s="1"/>
  <c r="W84" i="1"/>
  <c r="X84" i="1" s="1"/>
  <c r="Y84" i="1"/>
  <c r="N84" i="1"/>
  <c r="O84" i="1"/>
  <c r="AI83" i="1"/>
  <c r="R83" i="1"/>
  <c r="B72" i="4" s="1"/>
  <c r="V83" i="1"/>
  <c r="C72" i="4" s="1"/>
  <c r="W83" i="1"/>
  <c r="X83" i="1" s="1"/>
  <c r="Y83" i="1"/>
  <c r="N83" i="1"/>
  <c r="O83" i="1"/>
  <c r="AI82" i="1"/>
  <c r="R82" i="1"/>
  <c r="B71" i="4" s="1"/>
  <c r="V82" i="1"/>
  <c r="C71" i="4" s="1"/>
  <c r="W82" i="1"/>
  <c r="X82" i="1" s="1"/>
  <c r="Y82" i="1"/>
  <c r="N82" i="1"/>
  <c r="O82" i="1"/>
  <c r="AI81" i="1"/>
  <c r="Y81" i="1"/>
  <c r="R81" i="1"/>
  <c r="B70" i="4" s="1"/>
  <c r="V81" i="1"/>
  <c r="C70" i="4" s="1"/>
  <c r="W81" i="1"/>
  <c r="X81" i="1" s="1"/>
  <c r="N81" i="1"/>
  <c r="O81" i="1"/>
  <c r="AI80" i="1"/>
  <c r="C79" i="1"/>
  <c r="B79" i="1"/>
  <c r="V80" i="1" s="1"/>
  <c r="C69" i="4" s="1"/>
  <c r="Y79" i="1"/>
  <c r="Y80" i="1"/>
  <c r="W80" i="1"/>
  <c r="X80" i="1" s="1"/>
  <c r="N80" i="1"/>
  <c r="O80" i="1"/>
  <c r="AI79" i="1"/>
  <c r="AI78" i="1"/>
  <c r="Y78" i="1"/>
  <c r="R78" i="1"/>
  <c r="B67" i="4" s="1"/>
  <c r="V78" i="1"/>
  <c r="C67" i="4" s="1"/>
  <c r="W78" i="1"/>
  <c r="X78" i="1" s="1"/>
  <c r="N78" i="1"/>
  <c r="O78" i="1"/>
  <c r="A78" i="1"/>
  <c r="AI77" i="1"/>
  <c r="N77" i="1"/>
  <c r="O77" i="1"/>
  <c r="R77" i="1"/>
  <c r="B66" i="4" s="1"/>
  <c r="V77" i="1"/>
  <c r="C66" i="4" s="1"/>
  <c r="W77" i="1"/>
  <c r="X77" i="1" s="1"/>
  <c r="Y77" i="1"/>
  <c r="AI76" i="1"/>
  <c r="AI75" i="1"/>
  <c r="Y73" i="1"/>
  <c r="Y74" i="1"/>
  <c r="Y75" i="1"/>
  <c r="Y76" i="1"/>
  <c r="R73" i="1"/>
  <c r="B62" i="4" s="1"/>
  <c r="V73" i="1"/>
  <c r="C62" i="4" s="1"/>
  <c r="R74" i="1"/>
  <c r="B63" i="4" s="1"/>
  <c r="V74" i="1"/>
  <c r="C63" i="4" s="1"/>
  <c r="R75" i="1"/>
  <c r="B64" i="4" s="1"/>
  <c r="V75" i="1"/>
  <c r="C64" i="4" s="1"/>
  <c r="R76" i="1"/>
  <c r="B65" i="4" s="1"/>
  <c r="V76" i="1"/>
  <c r="C65" i="4" s="1"/>
  <c r="F76" i="1"/>
  <c r="B76" i="6" s="1"/>
  <c r="W76" i="1"/>
  <c r="N76" i="1"/>
  <c r="O76" i="1"/>
  <c r="F75" i="1"/>
  <c r="B75" i="6" s="1"/>
  <c r="W75" i="1"/>
  <c r="N75" i="1"/>
  <c r="O75" i="1"/>
  <c r="F74" i="1"/>
  <c r="B74" i="6" s="1"/>
  <c r="W74" i="1"/>
  <c r="N74" i="1"/>
  <c r="O74" i="1"/>
  <c r="F73" i="1"/>
  <c r="B73" i="6" s="1"/>
  <c r="W73" i="1"/>
  <c r="N73" i="1"/>
  <c r="O73" i="1"/>
  <c r="R72" i="1"/>
  <c r="B61" i="4" s="1"/>
  <c r="V72" i="1"/>
  <c r="C61" i="4" s="1"/>
  <c r="W72" i="1"/>
  <c r="Y72" i="1"/>
  <c r="N72" i="1"/>
  <c r="O72" i="1"/>
  <c r="F72" i="1"/>
  <c r="B72" i="6" s="1"/>
  <c r="R71" i="1"/>
  <c r="W71" i="1"/>
  <c r="Y71" i="1"/>
  <c r="Q2" i="4" s="1"/>
  <c r="N71" i="1"/>
  <c r="O71" i="1"/>
  <c r="F71" i="1"/>
  <c r="B71" i="6" s="1"/>
  <c r="W70" i="1"/>
  <c r="F70" i="1"/>
  <c r="B70" i="1"/>
  <c r="A59" i="4"/>
  <c r="B60" i="4" l="1"/>
  <c r="U2" i="4"/>
  <c r="F2" i="4"/>
  <c r="B70" i="6"/>
  <c r="A67" i="4"/>
  <c r="A78" i="6"/>
  <c r="D67" i="4"/>
  <c r="U78" i="1" s="1"/>
  <c r="D78" i="4"/>
  <c r="U89" i="1" s="1"/>
  <c r="D82" i="4"/>
  <c r="U93" i="1" s="1"/>
  <c r="D76" i="4"/>
  <c r="U87" i="1" s="1"/>
  <c r="D77" i="4"/>
  <c r="U88" i="1" s="1"/>
  <c r="D81" i="4"/>
  <c r="U92" i="1" s="1"/>
  <c r="D80" i="4"/>
  <c r="U91" i="1" s="1"/>
  <c r="D83" i="4"/>
  <c r="U94" i="1" s="1"/>
  <c r="D84" i="4"/>
  <c r="U95" i="1" s="1"/>
  <c r="D79" i="4"/>
  <c r="U90" i="1" s="1"/>
  <c r="T78" i="1"/>
  <c r="S83" i="1"/>
  <c r="S87" i="1"/>
  <c r="F48" i="2"/>
  <c r="F35" i="3" s="1"/>
  <c r="S77" i="1"/>
  <c r="T88" i="1"/>
  <c r="T84" i="1"/>
  <c r="S81" i="1"/>
  <c r="F49" i="2"/>
  <c r="F36" i="3" s="1"/>
  <c r="F47" i="2"/>
  <c r="F34" i="3" s="1"/>
  <c r="S78" i="1"/>
  <c r="T82" i="1"/>
  <c r="O79" i="1"/>
  <c r="T85" i="1"/>
  <c r="V79" i="1"/>
  <c r="B96" i="2"/>
  <c r="R79" i="1"/>
  <c r="B68" i="4" s="1"/>
  <c r="T83" i="1"/>
  <c r="A71" i="1"/>
  <c r="A87" i="2"/>
  <c r="S73" i="1"/>
  <c r="S74" i="1"/>
  <c r="T76" i="1"/>
  <c r="T77" i="1"/>
  <c r="A79" i="1"/>
  <c r="A95" i="2"/>
  <c r="T86" i="1"/>
  <c r="S88" i="1"/>
  <c r="S89" i="1"/>
  <c r="S90" i="1"/>
  <c r="T89" i="1"/>
  <c r="R80" i="1"/>
  <c r="B69" i="4" s="1"/>
  <c r="D75" i="4" s="1"/>
  <c r="U86" i="1" s="1"/>
  <c r="C96" i="2"/>
  <c r="S82" i="1"/>
  <c r="V71" i="1"/>
  <c r="N2" i="4" s="1"/>
  <c r="B87" i="2"/>
  <c r="W79" i="1"/>
  <c r="X79" i="1" s="1"/>
  <c r="T81" i="1"/>
  <c r="S85" i="1"/>
  <c r="S86" i="1"/>
  <c r="T87" i="1"/>
  <c r="S84" i="1"/>
  <c r="X71" i="1"/>
  <c r="X73" i="1"/>
  <c r="X74" i="1"/>
  <c r="X76" i="1"/>
  <c r="X72" i="1"/>
  <c r="X75" i="1"/>
  <c r="S75" i="1"/>
  <c r="S76" i="1"/>
  <c r="S72" i="1"/>
  <c r="T72" i="1"/>
  <c r="T75" i="1"/>
  <c r="N79" i="1"/>
  <c r="S80" i="1" s="1"/>
  <c r="T74" i="1"/>
  <c r="X70" i="1"/>
  <c r="O70" i="1"/>
  <c r="N70" i="1"/>
  <c r="T73" i="1"/>
  <c r="A68" i="4" l="1"/>
  <c r="A79" i="6"/>
  <c r="K2" i="4"/>
  <c r="P2" i="4"/>
  <c r="A60" i="4"/>
  <c r="A71" i="6"/>
  <c r="O2" i="4"/>
  <c r="C59" i="4"/>
  <c r="T71" i="1"/>
  <c r="C60" i="4"/>
  <c r="T79" i="1"/>
  <c r="C68" i="4"/>
  <c r="D73" i="4" s="1"/>
  <c r="U84" i="1" s="1"/>
  <c r="T80" i="1"/>
  <c r="A74" i="3"/>
  <c r="F84" i="2"/>
  <c r="F71" i="3" s="1"/>
  <c r="B83" i="3"/>
  <c r="P96" i="2"/>
  <c r="N83" i="3" s="1"/>
  <c r="A82" i="3"/>
  <c r="U96" i="2"/>
  <c r="R83" i="3" s="1"/>
  <c r="C83" i="3"/>
  <c r="A80" i="1"/>
  <c r="A96" i="2"/>
  <c r="F92" i="2" s="1"/>
  <c r="F79" i="3" s="1"/>
  <c r="B74" i="3"/>
  <c r="P87" i="2"/>
  <c r="N74" i="3" s="1"/>
  <c r="S79" i="1"/>
  <c r="A72" i="1"/>
  <c r="A88" i="2"/>
  <c r="S71" i="1"/>
  <c r="A61" i="4" l="1"/>
  <c r="A72" i="6"/>
  <c r="A69" i="4"/>
  <c r="A80" i="6"/>
  <c r="L2" i="4"/>
  <c r="D68" i="4"/>
  <c r="U79" i="1" s="1"/>
  <c r="D71" i="4"/>
  <c r="U82" i="1" s="1"/>
  <c r="D66" i="4"/>
  <c r="U77" i="1" s="1"/>
  <c r="D69" i="4"/>
  <c r="U80" i="1" s="1"/>
  <c r="D59" i="4"/>
  <c r="U70" i="1" s="1"/>
  <c r="D65" i="4"/>
  <c r="D60" i="4"/>
  <c r="U71" i="1" s="1"/>
  <c r="D62" i="4"/>
  <c r="U73" i="1" s="1"/>
  <c r="D63" i="4"/>
  <c r="U74" i="1" s="1"/>
  <c r="D64" i="4"/>
  <c r="U75" i="1" s="1"/>
  <c r="D61" i="4"/>
  <c r="U72" i="1" s="1"/>
  <c r="D70" i="4"/>
  <c r="U81" i="1" s="1"/>
  <c r="D74" i="4"/>
  <c r="U85" i="1" s="1"/>
  <c r="U76" i="1"/>
  <c r="D72" i="4"/>
  <c r="U83" i="1" s="1"/>
  <c r="A75" i="3"/>
  <c r="F85" i="2"/>
  <c r="F72" i="3" s="1"/>
  <c r="A73" i="1"/>
  <c r="A89" i="2"/>
  <c r="A83" i="3"/>
  <c r="F91" i="2"/>
  <c r="F78" i="3" s="1"/>
  <c r="F93" i="2"/>
  <c r="F80" i="3" s="1"/>
  <c r="A81" i="1"/>
  <c r="A97" i="2"/>
  <c r="A70" i="4" l="1"/>
  <c r="A81" i="6"/>
  <c r="A62" i="4"/>
  <c r="A73" i="6"/>
  <c r="M2" i="4"/>
  <c r="A82" i="1"/>
  <c r="A98" i="2"/>
  <c r="A76" i="3"/>
  <c r="F86" i="2"/>
  <c r="F73" i="3" s="1"/>
  <c r="A74" i="1"/>
  <c r="A90" i="2"/>
  <c r="A84" i="3"/>
  <c r="F94" i="2"/>
  <c r="F81" i="3" s="1"/>
  <c r="A63" i="4" l="1"/>
  <c r="A74" i="6"/>
  <c r="A71" i="4"/>
  <c r="A82" i="6"/>
  <c r="A85" i="3"/>
  <c r="F95" i="2"/>
  <c r="F82" i="3" s="1"/>
  <c r="A77" i="3"/>
  <c r="F87" i="2"/>
  <c r="F74" i="3" s="1"/>
  <c r="A75" i="1"/>
  <c r="A91" i="2"/>
  <c r="A83" i="1"/>
  <c r="A99" i="2"/>
  <c r="A72" i="4" l="1"/>
  <c r="A83" i="6"/>
  <c r="A64" i="4"/>
  <c r="A75" i="6"/>
  <c r="A86" i="3"/>
  <c r="F96" i="2"/>
  <c r="F83" i="3" s="1"/>
  <c r="A84" i="1"/>
  <c r="A100" i="2"/>
  <c r="A78" i="3"/>
  <c r="F88" i="2"/>
  <c r="F75" i="3" s="1"/>
  <c r="A76" i="1"/>
  <c r="A76" i="6" s="1"/>
  <c r="A92" i="2"/>
  <c r="A73" i="4" l="1"/>
  <c r="A84" i="6"/>
  <c r="A93" i="2"/>
  <c r="A80" i="3" s="1"/>
  <c r="A65" i="4"/>
  <c r="A85" i="1"/>
  <c r="A101" i="2"/>
  <c r="A79" i="3"/>
  <c r="F89" i="2"/>
  <c r="F76" i="3" s="1"/>
  <c r="A87" i="3"/>
  <c r="F97" i="2"/>
  <c r="F84" i="3" s="1"/>
  <c r="A74" i="4" l="1"/>
  <c r="A85" i="6"/>
  <c r="F90" i="2"/>
  <c r="F77" i="3" s="1"/>
  <c r="A88" i="3"/>
  <c r="F98" i="2"/>
  <c r="F85" i="3" s="1"/>
  <c r="A86" i="1"/>
  <c r="A102" i="2"/>
  <c r="A75" i="4" l="1"/>
  <c r="A86" i="6"/>
  <c r="A87" i="1"/>
  <c r="A103" i="2"/>
  <c r="A89" i="3"/>
  <c r="F99" i="2"/>
  <c r="F86" i="3" s="1"/>
  <c r="A76" i="4" l="1"/>
  <c r="A87" i="6"/>
  <c r="A90" i="3"/>
  <c r="F100" i="2"/>
  <c r="F87" i="3" s="1"/>
  <c r="A88" i="1"/>
  <c r="A104" i="2"/>
  <c r="A77" i="4" l="1"/>
  <c r="A88" i="6"/>
  <c r="A91" i="3"/>
  <c r="F101" i="2"/>
  <c r="F88" i="3" s="1"/>
  <c r="A89" i="1"/>
  <c r="A105" i="2"/>
  <c r="A78" i="4" l="1"/>
  <c r="A89" i="6"/>
  <c r="A92" i="3"/>
  <c r="F102" i="2"/>
  <c r="F89" i="3" s="1"/>
  <c r="A106" i="2"/>
  <c r="A90" i="1"/>
  <c r="A79" i="4" l="1"/>
  <c r="A90" i="6"/>
  <c r="A91" i="1"/>
  <c r="A107" i="2"/>
  <c r="A93" i="3"/>
  <c r="F103" i="2"/>
  <c r="F90" i="3" s="1"/>
  <c r="A80" i="4" l="1"/>
  <c r="A91" i="6"/>
  <c r="A94" i="3"/>
  <c r="F104" i="2"/>
  <c r="F91" i="3" s="1"/>
  <c r="A108" i="2"/>
  <c r="A92" i="1"/>
  <c r="A81" i="4" l="1"/>
  <c r="A92" i="6"/>
  <c r="A95" i="3"/>
  <c r="F105" i="2"/>
  <c r="F92" i="3" s="1"/>
  <c r="A109" i="2"/>
  <c r="A93" i="1"/>
  <c r="A82" i="4" l="1"/>
  <c r="A93" i="6"/>
  <c r="A94" i="1"/>
  <c r="A110" i="2"/>
  <c r="A96" i="3"/>
  <c r="F106" i="2"/>
  <c r="F93" i="3" s="1"/>
  <c r="A83" i="4" l="1"/>
  <c r="A94" i="6"/>
  <c r="A97" i="3"/>
  <c r="F107" i="2"/>
  <c r="F94" i="3" s="1"/>
  <c r="A95" i="1"/>
  <c r="A111" i="2"/>
  <c r="A84" i="4" l="1"/>
  <c r="A95" i="6"/>
  <c r="A112" i="2"/>
  <c r="A96" i="1"/>
  <c r="A98" i="3"/>
  <c r="F108" i="2"/>
  <c r="F95" i="3" s="1"/>
  <c r="A85" i="4" l="1"/>
  <c r="A96" i="6"/>
  <c r="A113" i="2"/>
  <c r="A97" i="1"/>
  <c r="A99" i="3"/>
  <c r="F109" i="2"/>
  <c r="F96" i="3" s="1"/>
  <c r="A86" i="4" l="1"/>
  <c r="A97" i="6"/>
  <c r="A114" i="2"/>
  <c r="A98" i="1"/>
  <c r="A100" i="3"/>
  <c r="F110" i="2"/>
  <c r="F97" i="3" s="1"/>
  <c r="A87" i="4" l="1"/>
  <c r="A98" i="6"/>
  <c r="A99" i="1"/>
  <c r="A115" i="2"/>
  <c r="A101" i="3"/>
  <c r="F111" i="2"/>
  <c r="F98" i="3" s="1"/>
  <c r="A88" i="4" l="1"/>
  <c r="A99" i="6"/>
  <c r="A102" i="3"/>
  <c r="F112" i="2"/>
  <c r="F99" i="3" s="1"/>
  <c r="A116" i="2"/>
  <c r="A100" i="1"/>
  <c r="A89" i="4" l="1"/>
  <c r="A100" i="6"/>
  <c r="A101" i="1"/>
  <c r="A117" i="2"/>
  <c r="A103" i="3"/>
  <c r="F113" i="2"/>
  <c r="F100" i="3" s="1"/>
  <c r="A90" i="4" l="1"/>
  <c r="A101" i="6"/>
  <c r="A104" i="3"/>
  <c r="F114" i="2"/>
  <c r="F101" i="3" s="1"/>
  <c r="A118" i="2"/>
  <c r="A102" i="1"/>
  <c r="A91" i="4" l="1"/>
  <c r="A102" i="6"/>
  <c r="A119" i="2"/>
  <c r="A103" i="1"/>
  <c r="A105" i="3"/>
  <c r="F115" i="2"/>
  <c r="F102" i="3" s="1"/>
  <c r="A92" i="4" l="1"/>
  <c r="A103" i="6"/>
  <c r="A104" i="1"/>
  <c r="A120" i="2"/>
  <c r="A106" i="3"/>
  <c r="F116" i="2"/>
  <c r="F103" i="3" s="1"/>
  <c r="A93" i="4" l="1"/>
  <c r="A104" i="6"/>
  <c r="A107" i="3"/>
  <c r="F117" i="2"/>
  <c r="F104" i="3" s="1"/>
  <c r="A105" i="1"/>
  <c r="A121" i="2"/>
  <c r="A94" i="4" l="1"/>
  <c r="A105" i="6"/>
  <c r="A108" i="3"/>
  <c r="F118" i="2"/>
  <c r="F105" i="3" s="1"/>
  <c r="A122" i="2"/>
  <c r="A106" i="1"/>
  <c r="A95" i="4" l="1"/>
  <c r="A106" i="6"/>
  <c r="A107" i="1"/>
  <c r="A123" i="2"/>
  <c r="A109" i="3"/>
  <c r="F119" i="2"/>
  <c r="F106" i="3" s="1"/>
  <c r="A96" i="4" l="1"/>
  <c r="A107" i="6"/>
  <c r="A110" i="3"/>
  <c r="F120" i="2"/>
  <c r="F107" i="3" s="1"/>
  <c r="A108" i="1"/>
  <c r="A108" i="6" s="1"/>
  <c r="A124" i="2"/>
  <c r="A109" i="1" l="1"/>
  <c r="A109" i="6" s="1"/>
  <c r="A97" i="4"/>
  <c r="A111" i="3"/>
  <c r="F121" i="2"/>
  <c r="F108" i="3" s="1"/>
  <c r="A110" i="1" l="1"/>
  <c r="A110" i="6" s="1"/>
  <c r="A98" i="4"/>
  <c r="A111" i="1" l="1"/>
  <c r="A111" i="6" s="1"/>
  <c r="A99" i="4"/>
  <c r="A112" i="1" l="1"/>
  <c r="A112" i="6" s="1"/>
  <c r="A100" i="4"/>
  <c r="A113" i="1" l="1"/>
  <c r="A113" i="6" s="1"/>
  <c r="A101" i="4"/>
  <c r="A114" i="1" l="1"/>
  <c r="A114" i="6" s="1"/>
  <c r="A102" i="4"/>
  <c r="A115" i="1" l="1"/>
  <c r="A115" i="6" s="1"/>
  <c r="A103" i="4"/>
  <c r="A116" i="1" l="1"/>
  <c r="A116" i="6" s="1"/>
  <c r="A104" i="4"/>
  <c r="A117" i="1" l="1"/>
  <c r="A117" i="6" s="1"/>
  <c r="A105" i="4"/>
  <c r="A118" i="1" l="1"/>
  <c r="A118" i="6" s="1"/>
  <c r="A106" i="4"/>
  <c r="A107" i="4" l="1"/>
  <c r="A119" i="1"/>
  <c r="A119" i="6" s="1"/>
  <c r="A108" i="4" l="1"/>
  <c r="A120" i="1"/>
  <c r="A120" i="6" s="1"/>
  <c r="A109" i="4" l="1"/>
  <c r="A121" i="1"/>
  <c r="A121" i="6" s="1"/>
  <c r="A110" i="4" l="1"/>
  <c r="A122" i="1"/>
  <c r="A122" i="6" s="1"/>
  <c r="A111" i="4" l="1"/>
  <c r="A123" i="1"/>
  <c r="A123" i="6" s="1"/>
  <c r="A124" i="1" l="1"/>
  <c r="A124" i="6" s="1"/>
  <c r="A112" i="4"/>
  <c r="A125" i="1" l="1"/>
  <c r="A125" i="6" s="1"/>
  <c r="A113" i="4"/>
  <c r="A114" i="4" l="1"/>
  <c r="A126" i="1"/>
  <c r="A126" i="6" s="1"/>
  <c r="A127" i="1" l="1"/>
  <c r="A115" i="4"/>
  <c r="A128" i="1" l="1"/>
  <c r="A127" i="6"/>
  <c r="A129" i="1" l="1"/>
  <c r="A128" i="6"/>
  <c r="A130" i="1" l="1"/>
  <c r="A129" i="6"/>
  <c r="A131" i="1" l="1"/>
  <c r="A130" i="6"/>
  <c r="A132" i="1" l="1"/>
  <c r="A131" i="6"/>
  <c r="A133" i="1" l="1"/>
  <c r="A132" i="6"/>
  <c r="A134" i="1" l="1"/>
  <c r="A133" i="6"/>
  <c r="A135" i="1" l="1"/>
  <c r="A134" i="6"/>
  <c r="A136" i="1" l="1"/>
  <c r="A135" i="6"/>
  <c r="A137" i="1" l="1"/>
  <c r="A136" i="6"/>
  <c r="A138" i="1" l="1"/>
  <c r="A137" i="6"/>
  <c r="A139" i="1" l="1"/>
  <c r="A138" i="6"/>
  <c r="A140" i="1" l="1"/>
  <c r="A139" i="6"/>
  <c r="A141" i="1" l="1"/>
  <c r="A140" i="6"/>
  <c r="A142" i="1" l="1"/>
  <c r="A141" i="6"/>
  <c r="A143" i="1" l="1"/>
  <c r="A142" i="6"/>
  <c r="A144" i="1" l="1"/>
  <c r="A143" i="6"/>
  <c r="A145" i="1" l="1"/>
  <c r="A144" i="6"/>
  <c r="A146" i="1" l="1"/>
  <c r="A145" i="6"/>
  <c r="A147" i="1" l="1"/>
  <c r="A146" i="6"/>
  <c r="A148" i="1" l="1"/>
  <c r="A147" i="6"/>
  <c r="A149" i="1" l="1"/>
  <c r="A148" i="6"/>
  <c r="A150" i="1" l="1"/>
  <c r="A149" i="6"/>
  <c r="A151" i="1" l="1"/>
  <c r="A150" i="6"/>
  <c r="A152" i="1" l="1"/>
  <c r="A151" i="6"/>
  <c r="A153" i="1" l="1"/>
  <c r="A152" i="6"/>
  <c r="A154" i="1" l="1"/>
  <c r="A153" i="6"/>
  <c r="A155" i="1" l="1"/>
  <c r="A154" i="6"/>
  <c r="A156" i="1" l="1"/>
  <c r="A155" i="6"/>
  <c r="A157" i="1" l="1"/>
  <c r="A156" i="6"/>
  <c r="A158" i="1" l="1"/>
  <c r="A157" i="6"/>
  <c r="A159" i="1" l="1"/>
  <c r="A158" i="6"/>
  <c r="A160" i="1" l="1"/>
  <c r="A159" i="6"/>
  <c r="A161" i="1" l="1"/>
  <c r="A160" i="6"/>
  <c r="A162" i="1" l="1"/>
  <c r="A161" i="6"/>
  <c r="A163" i="1" l="1"/>
  <c r="A162" i="6"/>
  <c r="A164" i="1" l="1"/>
  <c r="A163" i="6"/>
  <c r="A165" i="1" l="1"/>
  <c r="A164" i="6"/>
  <c r="A166" i="1" l="1"/>
  <c r="A165" i="6"/>
  <c r="A167" i="1" l="1"/>
  <c r="A166" i="6"/>
  <c r="A168" i="1" l="1"/>
  <c r="A167" i="6"/>
  <c r="A169" i="1" l="1"/>
  <c r="A168" i="6"/>
  <c r="A169" i="6" l="1"/>
  <c r="A170" i="1"/>
  <c r="A170" i="6" l="1"/>
  <c r="A171" i="1"/>
  <c r="A171" i="6" l="1"/>
  <c r="A172" i="1"/>
  <c r="A172" i="6" l="1"/>
  <c r="A173" i="1"/>
  <c r="A173" i="6" l="1"/>
  <c r="A174" i="1"/>
  <c r="A174" i="6" l="1"/>
  <c r="A175" i="1"/>
  <c r="A175" i="6" l="1"/>
  <c r="A176" i="1"/>
  <c r="A176" i="6" l="1"/>
  <c r="A177" i="1"/>
  <c r="A177" i="6" l="1"/>
  <c r="A178" i="1"/>
  <c r="A178" i="6" l="1"/>
  <c r="A179" i="1"/>
  <c r="A179" i="6" l="1"/>
  <c r="A180" i="1"/>
  <c r="A180" i="6" l="1"/>
  <c r="A181" i="1"/>
  <c r="A181" i="6" l="1"/>
  <c r="A182" i="1"/>
  <c r="A182" i="6" l="1"/>
  <c r="A183" i="1"/>
  <c r="A183" i="6" l="1"/>
  <c r="A184" i="1"/>
  <c r="A184" i="6" l="1"/>
  <c r="A185" i="1"/>
  <c r="A185" i="6" l="1"/>
  <c r="A186" i="1"/>
  <c r="A186" i="6" l="1"/>
  <c r="A187" i="1"/>
  <c r="A187" i="6" l="1"/>
  <c r="A188" i="1"/>
  <c r="A188" i="6" l="1"/>
  <c r="A189" i="1"/>
  <c r="A189" i="6" l="1"/>
  <c r="A190" i="1"/>
  <c r="A190" i="6" l="1"/>
  <c r="A191" i="1"/>
  <c r="A191" i="6" l="1"/>
  <c r="A192" i="1"/>
  <c r="A192" i="6" l="1"/>
  <c r="A193" i="1"/>
  <c r="A193" i="6" l="1"/>
  <c r="A194" i="1"/>
  <c r="A194" i="6" l="1"/>
  <c r="A195" i="1"/>
  <c r="A195" i="6" l="1"/>
  <c r="A196" i="1"/>
  <c r="A196" i="6" l="1"/>
  <c r="A197" i="1"/>
  <c r="A197" i="6" l="1"/>
  <c r="A198" i="1"/>
  <c r="A199" i="1" l="1"/>
  <c r="A198" i="6"/>
  <c r="A200" i="1" l="1"/>
  <c r="A199" i="6"/>
  <c r="A201" i="1" l="1"/>
  <c r="A202" i="1" l="1"/>
  <c r="A203" i="1" l="1"/>
  <c r="A204" i="1" l="1"/>
  <c r="A205" i="1" l="1"/>
  <c r="A206" i="1" l="1"/>
  <c r="A207" i="1" l="1"/>
  <c r="A208" i="1" l="1"/>
  <c r="A209" i="1" l="1"/>
  <c r="A210" i="1" l="1"/>
  <c r="A211" i="1" l="1"/>
  <c r="A212" i="1" l="1"/>
  <c r="A213" i="1" l="1"/>
  <c r="A214" i="1" l="1"/>
  <c r="A215" i="1" l="1"/>
  <c r="A216" i="1" l="1"/>
  <c r="A217" i="1" l="1"/>
  <c r="A218" i="1" l="1"/>
  <c r="A219" i="1" l="1"/>
  <c r="A220" i="1" l="1"/>
  <c r="A221" i="1" l="1"/>
  <c r="A222" i="1" l="1"/>
  <c r="A223" i="1" l="1"/>
  <c r="A224" i="1" l="1"/>
  <c r="A225" i="1" l="1"/>
  <c r="A226" i="1" l="1"/>
  <c r="A227" i="1" l="1"/>
  <c r="A228" i="1" l="1"/>
  <c r="A229" i="1" l="1"/>
  <c r="A230" i="1" l="1"/>
  <c r="A231" i="1" l="1"/>
  <c r="A232" i="1" l="1"/>
  <c r="A233" i="1" l="1"/>
  <c r="A234" i="1" l="1"/>
  <c r="A235" i="1" l="1"/>
  <c r="A236" i="1" l="1"/>
  <c r="A237" i="1" l="1"/>
  <c r="A238" i="1" l="1"/>
  <c r="A239" i="1" l="1"/>
  <c r="A240" i="1" l="1"/>
  <c r="A241" i="1" l="1"/>
  <c r="A242" i="1" l="1"/>
  <c r="A243" i="1" l="1"/>
  <c r="A244" i="1" l="1"/>
  <c r="A245" i="1" l="1"/>
  <c r="A246" i="1" l="1"/>
  <c r="A247" i="1" l="1"/>
  <c r="A248" i="1" l="1"/>
  <c r="A249" i="1" l="1"/>
  <c r="A250" i="1" l="1"/>
  <c r="A251" i="1" l="1"/>
  <c r="A252" i="1" l="1"/>
  <c r="A253" i="1" l="1"/>
  <c r="A254" i="1" l="1"/>
  <c r="A255" i="1" l="1"/>
  <c r="A256" i="1" l="1"/>
  <c r="A257" i="1" l="1"/>
  <c r="A258" i="1" l="1"/>
  <c r="A259" i="1" l="1"/>
  <c r="A260" i="1" l="1"/>
  <c r="A261" i="1" l="1"/>
  <c r="A262" i="1" l="1"/>
  <c r="A263" i="1" l="1"/>
  <c r="A264" i="1" l="1"/>
  <c r="A265" i="1" l="1"/>
  <c r="A266" i="1" l="1"/>
  <c r="A267" i="1" l="1"/>
  <c r="A268" i="1" l="1"/>
  <c r="A269" i="1" l="1"/>
  <c r="A270" i="1" l="1"/>
  <c r="A271" i="1" l="1"/>
  <c r="A272" i="1" l="1"/>
  <c r="A273" i="1" s="1"/>
  <c r="A274" i="1" s="1"/>
  <c r="A275" i="1" s="1"/>
  <c r="A276" i="1" s="1"/>
  <c r="A277" i="1" s="1"/>
  <c r="A278" i="1" s="1"/>
  <c r="A279" i="1" s="1"/>
  <c r="A280" i="1" s="1"/>
  <c r="A281" i="1" s="1"/>
  <c r="A282" i="1" s="1"/>
  <c r="A283" i="1" s="1"/>
  <c r="A284" i="1" s="1"/>
  <c r="A285" i="1" s="1"/>
  <c r="A286" i="1" s="1"/>
  <c r="A287" i="1" s="1"/>
  <c r="A288" i="1" s="1"/>
  <c r="A289" i="1" s="1"/>
  <c r="A290" i="1" s="1"/>
  <c r="A291" i="1" s="1"/>
  <c r="A292" i="1" s="1"/>
  <c r="A293" i="1" s="1"/>
  <c r="A294" i="1" s="1"/>
  <c r="A295" i="1" s="1"/>
  <c r="A296" i="1" s="1"/>
  <c r="A297" i="1" s="1"/>
  <c r="A298" i="1" s="1"/>
  <c r="A299" i="1" s="1"/>
  <c r="A300" i="1" s="1"/>
  <c r="A301" i="1" s="1"/>
  <c r="A302" i="1" s="1"/>
  <c r="A303" i="1" s="1"/>
  <c r="A304" i="1" s="1"/>
  <c r="A305" i="1" s="1"/>
  <c r="A306" i="1" s="1"/>
  <c r="A307" i="1" s="1"/>
  <c r="A308" i="1" s="1"/>
  <c r="A309" i="1" s="1"/>
  <c r="A310" i="1" s="1"/>
  <c r="A311" i="1" s="1"/>
  <c r="A312" i="1" s="1"/>
  <c r="A313" i="1" s="1"/>
  <c r="A314" i="1" s="1"/>
  <c r="A315" i="1" s="1"/>
  <c r="A316" i="1" s="1"/>
  <c r="A317" i="1" s="1"/>
  <c r="A318" i="1" s="1"/>
  <c r="A319" i="1" s="1"/>
  <c r="A320" i="1" s="1"/>
  <c r="A321" i="1" s="1"/>
  <c r="A322" i="1" s="1"/>
  <c r="A323" i="1" s="1"/>
  <c r="A324" i="1" s="1"/>
  <c r="A325" i="1" s="1"/>
  <c r="A326" i="1" s="1"/>
  <c r="A327" i="1" s="1"/>
  <c r="A328" i="1" s="1"/>
  <c r="A329" i="1" s="1"/>
  <c r="A330" i="1" s="1"/>
  <c r="A331" i="1" s="1"/>
  <c r="A332" i="1" s="1"/>
  <c r="A333" i="1" s="1"/>
  <c r="A334" i="1" s="1"/>
  <c r="A335" i="1" s="1"/>
  <c r="A336" i="1" s="1"/>
  <c r="A337" i="1" s="1"/>
  <c r="A338" i="1" s="1"/>
  <c r="A339" i="1" s="1"/>
  <c r="A340" i="1" s="1"/>
  <c r="A341" i="1" s="1"/>
  <c r="A342" i="1" s="1"/>
  <c r="A343" i="1" s="1"/>
  <c r="A344" i="1" s="1"/>
</calcChain>
</file>

<file path=xl/sharedStrings.xml><?xml version="1.0" encoding="utf-8"?>
<sst xmlns="http://schemas.openxmlformats.org/spreadsheetml/2006/main" count="482" uniqueCount="451">
  <si>
    <t>date</t>
  </si>
  <si>
    <t>Total Tested</t>
  </si>
  <si>
    <t>positive</t>
  </si>
  <si>
    <t>Recovered</t>
  </si>
  <si>
    <t>deaths</t>
  </si>
  <si>
    <t>hospitalized</t>
  </si>
  <si>
    <t>new hospital</t>
  </si>
  <si>
    <t>ICU</t>
  </si>
  <si>
    <t>negative</t>
  </si>
  <si>
    <t>Percent Pos</t>
  </si>
  <si>
    <t>discharged</t>
  </si>
  <si>
    <t>never_hospitalized</t>
  </si>
  <si>
    <t>New Positive</t>
  </si>
  <si>
    <t>New Negative</t>
  </si>
  <si>
    <t>New Percent Positive</t>
  </si>
  <si>
    <t>Total Daily Tests</t>
  </si>
  <si>
    <t>Still Sick</t>
  </si>
  <si>
    <t>Percent Hospitalized</t>
  </si>
  <si>
    <t>New Deaths</t>
  </si>
  <si>
    <t>NA</t>
  </si>
  <si>
    <t>Bremer Positive</t>
  </si>
  <si>
    <t>Bremer Recovered</t>
  </si>
  <si>
    <t>28 day delay</t>
  </si>
  <si>
    <t>Date</t>
  </si>
  <si>
    <t>Total Recoveries - Rolling 14 Day Total</t>
  </si>
  <si>
    <t>Total Recoveries</t>
  </si>
  <si>
    <t>Total Individuals Tested - Rolling 14 Day Total</t>
  </si>
  <si>
    <t>Total Individuals Tested</t>
  </si>
  <si>
    <t>Total Positive Cases - Rolling 14 Day Total</t>
  </si>
  <si>
    <t>Total Positive Cases</t>
  </si>
  <si>
    <t>Recoverd</t>
  </si>
  <si>
    <t>Tested</t>
  </si>
  <si>
    <t>Positive</t>
  </si>
  <si>
    <t>TotalTested2</t>
  </si>
  <si>
    <t>TotalPositive2</t>
  </si>
  <si>
    <t>TotalRecovered2</t>
  </si>
  <si>
    <t>TotalDeaths2</t>
  </si>
  <si>
    <t>Total Deaths - Rolling 14 Day Total</t>
  </si>
  <si>
    <t>Total Deaths</t>
  </si>
  <si>
    <t>Butler D</t>
  </si>
  <si>
    <t>BlackHawk R</t>
  </si>
  <si>
    <t>BlackHawk D</t>
  </si>
  <si>
    <t>Butler P</t>
  </si>
  <si>
    <t>BlackHawk P</t>
  </si>
  <si>
    <t>Butler R</t>
  </si>
  <si>
    <t>Bremer Death</t>
  </si>
  <si>
    <t>Bremer SS</t>
  </si>
  <si>
    <t>Butler SS</t>
  </si>
  <si>
    <t>BlackHawk SS</t>
  </si>
  <si>
    <t>Week Positivity Rate</t>
  </si>
  <si>
    <t>RMCC6-Hospitalized</t>
  </si>
  <si>
    <t>RMCC6-ICU</t>
  </si>
  <si>
    <t>RMCC6-Admit</t>
  </si>
  <si>
    <t>RMCC6-Leave</t>
  </si>
  <si>
    <t>Admit</t>
  </si>
  <si>
    <t>Knights Positive</t>
  </si>
  <si>
    <t>Knights Isolation</t>
  </si>
  <si>
    <t>Kights Quarantine</t>
  </si>
  <si>
    <t xml:space="preserve">ID </t>
  </si>
  <si>
    <t xml:space="preserve">Name </t>
  </si>
  <si>
    <t xml:space="preserve">Positive Test Date </t>
  </si>
  <si>
    <t xml:space="preserve">End of Clear Period </t>
  </si>
  <si>
    <t>Farmer, Robert</t>
  </si>
  <si>
    <t>Makondo, Joseph Gaetan</t>
  </si>
  <si>
    <t>Bockarie, Saffa</t>
  </si>
  <si>
    <t>Opoku, Frank Antwi</t>
  </si>
  <si>
    <t>Kacmaz, Yigit</t>
  </si>
  <si>
    <t>Tembe, Mayibongwe Samuel Sakhile</t>
  </si>
  <si>
    <t>Isaac Nguyen</t>
  </si>
  <si>
    <t>Ovitio Svosve</t>
  </si>
  <si>
    <t>Iteriteka, Peace Alberto</t>
  </si>
  <si>
    <t>Ibrahim, Shaukat</t>
  </si>
  <si>
    <t>Sesay, Foday</t>
  </si>
  <si>
    <t>Lekhooana, Iketleng Phillip</t>
  </si>
  <si>
    <t>Chekenya, Danai Christiane</t>
  </si>
  <si>
    <t>Amaro Trevino, Rebeca</t>
  </si>
  <si>
    <t>Smith, Derrick Divondre</t>
  </si>
  <si>
    <t>Freeland, Madison</t>
  </si>
  <si>
    <t>Mcebo Zwane</t>
  </si>
  <si>
    <t>Kelsey Stortz</t>
  </si>
  <si>
    <t>Sam Reyes</t>
  </si>
  <si>
    <t>Emma Nelson</t>
  </si>
  <si>
    <t>Miranda Wood</t>
  </si>
  <si>
    <t>Natalie Flugrad</t>
  </si>
  <si>
    <t xml:space="preserve">Sydney Fellows </t>
  </si>
  <si>
    <t>Peter Unmacht</t>
  </si>
  <si>
    <t>Haley Meyer</t>
  </si>
  <si>
    <t>Bryeen Gryp</t>
  </si>
  <si>
    <t>Darren Kilpatrick</t>
  </si>
  <si>
    <t>Abram Becker</t>
  </si>
  <si>
    <t>Ryan Fitz</t>
  </si>
  <si>
    <t>Anthony AJ Toigo</t>
  </si>
  <si>
    <t>Bailey Brown</t>
  </si>
  <si>
    <t>Noah May</t>
  </si>
  <si>
    <t xml:space="preserve">Aidan Weber </t>
  </si>
  <si>
    <t>Hunter Horman</t>
  </si>
  <si>
    <t>Kelsee Harvey</t>
  </si>
  <si>
    <t>Kenzie Diamond</t>
  </si>
  <si>
    <t>Caleb Andrews</t>
  </si>
  <si>
    <t>Katie Rinnman</t>
  </si>
  <si>
    <t>Parker Ingamells</t>
  </si>
  <si>
    <t>Steve Borneman</t>
  </si>
  <si>
    <t>Becca Montgomery</t>
  </si>
  <si>
    <t>Braden Holmquist</t>
  </si>
  <si>
    <t>Ambriel  Jacobs</t>
  </si>
  <si>
    <t>Abby McGrane</t>
  </si>
  <si>
    <t>Brett Kelting</t>
  </si>
  <si>
    <t>Sydney Illg</t>
  </si>
  <si>
    <t>Carlye Brown</t>
  </si>
  <si>
    <t>Brea Dillavou</t>
  </si>
  <si>
    <t xml:space="preserve">Hannah Anderson </t>
  </si>
  <si>
    <t>Amber Laube</t>
  </si>
  <si>
    <t>Parker Ridge</t>
  </si>
  <si>
    <t xml:space="preserve">Drew Olson </t>
  </si>
  <si>
    <t>Jack Molestead</t>
  </si>
  <si>
    <t xml:space="preserve">Theo Arndt </t>
  </si>
  <si>
    <t>Sam Niichel</t>
  </si>
  <si>
    <t xml:space="preserve">Cael Boehmer </t>
  </si>
  <si>
    <t>Dylan Berg</t>
  </si>
  <si>
    <t>Jordan Downing</t>
  </si>
  <si>
    <t>Donaven Juarez</t>
  </si>
  <si>
    <t xml:space="preserve">Riley Konrady </t>
  </si>
  <si>
    <t>Jack Veber</t>
  </si>
  <si>
    <t>Dallin Ewart</t>
  </si>
  <si>
    <t>Zach Oldham</t>
  </si>
  <si>
    <t xml:space="preserve">Brady Arens </t>
  </si>
  <si>
    <t>Nick Mehling</t>
  </si>
  <si>
    <t>Lauren Ulveling</t>
  </si>
  <si>
    <t>Ashley Nelson</t>
  </si>
  <si>
    <t xml:space="preserve">Brady Fritz </t>
  </si>
  <si>
    <t xml:space="preserve">Anna Rood </t>
  </si>
  <si>
    <t xml:space="preserve">Tarah Wedhe </t>
  </si>
  <si>
    <t>Ben Dunlap</t>
  </si>
  <si>
    <t>Gavin Woods</t>
  </si>
  <si>
    <t xml:space="preserve">Ben Midtgaard </t>
  </si>
  <si>
    <t xml:space="preserve">Broden Coulter </t>
  </si>
  <si>
    <t>Dakota Stevenson</t>
  </si>
  <si>
    <t>Gianna Witmer</t>
  </si>
  <si>
    <t>Chloe Zierke</t>
  </si>
  <si>
    <t>Morgan Frawley</t>
  </si>
  <si>
    <t>Dylan Gotto</t>
  </si>
  <si>
    <t xml:space="preserve">Lauren Wisdom </t>
  </si>
  <si>
    <t>Madi Flemming</t>
  </si>
  <si>
    <t>Kjirsten Zahn</t>
  </si>
  <si>
    <t>Draven Williams</t>
  </si>
  <si>
    <t>Nell Sysbesma</t>
  </si>
  <si>
    <t>Hazkett Zeledon-Pena</t>
  </si>
  <si>
    <t>Molly Close</t>
  </si>
  <si>
    <t>Blake Bauer</t>
  </si>
  <si>
    <t>Morgan Pruitt</t>
  </si>
  <si>
    <t>Riley Linck-Tollesfbol</t>
  </si>
  <si>
    <t>Gavin Dooley</t>
  </si>
  <si>
    <t>Austin Derbas</t>
  </si>
  <si>
    <t>Matthew Buckner</t>
  </si>
  <si>
    <t>Reegan Deputy</t>
  </si>
  <si>
    <t>Jessica Steingard</t>
  </si>
  <si>
    <t>Ashley Matejka</t>
  </si>
  <si>
    <t xml:space="preserve">Adam Sacia </t>
  </si>
  <si>
    <t xml:space="preserve">Brandon Russel </t>
  </si>
  <si>
    <t>Tucker Kinney</t>
  </si>
  <si>
    <t xml:space="preserve">Peyton Meisner </t>
  </si>
  <si>
    <t>Baily Naig</t>
  </si>
  <si>
    <t xml:space="preserve">Lauren Fox </t>
  </si>
  <si>
    <t>Nile Mcglauglin</t>
  </si>
  <si>
    <t>End Isolation</t>
  </si>
  <si>
    <t>Colby Gibson</t>
  </si>
  <si>
    <t>Jarret Johnson</t>
  </si>
  <si>
    <t>Robert Solorio</t>
  </si>
  <si>
    <t>Jamal Chakkour</t>
  </si>
  <si>
    <t>Damari Dancy</t>
  </si>
  <si>
    <t>Devin Nobiling</t>
  </si>
  <si>
    <t>Alexa Ganzeveld</t>
  </si>
  <si>
    <t>Lakota Daniels</t>
  </si>
  <si>
    <t>Dalton Whitehall Gilkes</t>
  </si>
  <si>
    <t>Kyler Romero</t>
  </si>
  <si>
    <t>Adrian Coello</t>
  </si>
  <si>
    <t>Zachary Heyerhoff</t>
  </si>
  <si>
    <t>Drake Strnad</t>
  </si>
  <si>
    <t>Emma Ammons</t>
  </si>
  <si>
    <t>Hannah Happ</t>
  </si>
  <si>
    <t>Maddy Schuchmann</t>
  </si>
  <si>
    <t>Sophia Huntington</t>
  </si>
  <si>
    <t>Taylor Zumbach</t>
  </si>
  <si>
    <t xml:space="preserve">Sabrina Moody </t>
  </si>
  <si>
    <t>Grant McCallips</t>
  </si>
  <si>
    <t>Kaiden Tripp</t>
  </si>
  <si>
    <t>Raymon Dominguez</t>
  </si>
  <si>
    <t xml:space="preserve">Jensen Clapp </t>
  </si>
  <si>
    <t xml:space="preserve">Jessi Sarcone </t>
  </si>
  <si>
    <t xml:space="preserve">Rachel Nagel </t>
  </si>
  <si>
    <t>Isabel Schneider</t>
  </si>
  <si>
    <t>Ella Brase</t>
  </si>
  <si>
    <t>Joshua Henkenius</t>
  </si>
  <si>
    <t xml:space="preserve">Breya Christopher </t>
  </si>
  <si>
    <t>Katie Crock</t>
  </si>
  <si>
    <t>Lexus Church</t>
  </si>
  <si>
    <t xml:space="preserve">Achilles Solomon </t>
  </si>
  <si>
    <t>Sanam Tamang</t>
  </si>
  <si>
    <t>Belle Albers</t>
  </si>
  <si>
    <t>Lauryn Henderson</t>
  </si>
  <si>
    <t xml:space="preserve">Ethan Beck </t>
  </si>
  <si>
    <t xml:space="preserve">Brenna Jacobs </t>
  </si>
  <si>
    <t xml:space="preserve">Ellie Johnson </t>
  </si>
  <si>
    <t xml:space="preserve">Justin Henry </t>
  </si>
  <si>
    <t xml:space="preserve">Sam Joerger </t>
  </si>
  <si>
    <t xml:space="preserve">Claire Marsh </t>
  </si>
  <si>
    <t>Taylor Runchey</t>
  </si>
  <si>
    <t>Max</t>
  </si>
  <si>
    <t>Individuals Reported</t>
  </si>
  <si>
    <t>Individuals Positive</t>
  </si>
  <si>
    <t>Bremer Rep</t>
  </si>
  <si>
    <t>Bremer Pos</t>
  </si>
  <si>
    <t>Black Hawk Rep</t>
  </si>
  <si>
    <t>Black Hawk Pos</t>
  </si>
  <si>
    <t>Butler Rep</t>
  </si>
  <si>
    <t>Butler Pos</t>
  </si>
  <si>
    <t>Bremer Pct</t>
  </si>
  <si>
    <t>Black Hawk Pct</t>
  </si>
  <si>
    <t>Butler Pct</t>
  </si>
  <si>
    <t>Skip Navigation</t>
  </si>
  <si>
    <t>Sign In</t>
  </si>
  <si>
    <t>Explore</t>
  </si>
  <si>
    <t>Data</t>
  </si>
  <si>
    <t>Documents</t>
  </si>
  <si>
    <t>Apps &amp; Maps</t>
  </si>
  <si>
    <t>COVID-19 in Iowa</t>
  </si>
  <si>
    <t>Current Cases Accessibility Page</t>
  </si>
  <si>
    <t>This page is designed to work with screen reader technology.</t>
  </si>
  <si>
    <t xml:space="preserve">Data is updated daily ~11 AM. </t>
  </si>
  <si>
    <t>Last Updated</t>
  </si>
  <si>
    <t>Total Confirmed Cases</t>
  </si>
  <si>
    <t>Deceased</t>
  </si>
  <si>
    <t>Hospitalized</t>
  </si>
  <si>
    <t>Recovering</t>
  </si>
  <si>
    <t>Child Cases (0-17)</t>
  </si>
  <si>
    <t>Adult Cases (18-40)</t>
  </si>
  <si>
    <t>Middle Aged Cases (41-60)</t>
  </si>
  <si>
    <t>Older Adult Cases (61-80)</t>
  </si>
  <si>
    <t>Elderly Cases (81 or Older)</t>
  </si>
  <si>
    <t>Male Cases</t>
  </si>
  <si>
    <t>Female Cases</t>
  </si>
  <si>
    <t>Individuals Tested</t>
  </si>
  <si>
    <t>COVID-19 Patients Admitted in last 24 hrs</t>
  </si>
  <si>
    <t>COVID-19 Patients in ICU</t>
  </si>
  <si>
    <t>Total Ventilators Available</t>
  </si>
  <si>
    <t>COVID-19 Patients on Ventilators</t>
  </si>
  <si>
    <t>County</t>
  </si>
  <si>
    <t>Total Recovered</t>
  </si>
  <si>
    <t>Polk</t>
  </si>
  <si>
    <t>Woodbury</t>
  </si>
  <si>
    <t>Linn</t>
  </si>
  <si>
    <t>Black Hawk</t>
  </si>
  <si>
    <t>Johnson</t>
  </si>
  <si>
    <t>Dubuque</t>
  </si>
  <si>
    <t>Scott</t>
  </si>
  <si>
    <t>Story</t>
  </si>
  <si>
    <t>Dallas</t>
  </si>
  <si>
    <t>Pottawattamie</t>
  </si>
  <si>
    <t>Sioux</t>
  </si>
  <si>
    <t>Marshall</t>
  </si>
  <si>
    <t>Buena Vista</t>
  </si>
  <si>
    <t>Webster</t>
  </si>
  <si>
    <t>Plymouth</t>
  </si>
  <si>
    <t>Cerro Gordo</t>
  </si>
  <si>
    <t>Des Moines</t>
  </si>
  <si>
    <t>Clinton</t>
  </si>
  <si>
    <t>Wapello</t>
  </si>
  <si>
    <t>Muscatine</t>
  </si>
  <si>
    <t>Warren</t>
  </si>
  <si>
    <t>Jasper</t>
  </si>
  <si>
    <t>Crawford</t>
  </si>
  <si>
    <t>Carroll</t>
  </si>
  <si>
    <t>Marion</t>
  </si>
  <si>
    <t>Henry</t>
  </si>
  <si>
    <t>Jones</t>
  </si>
  <si>
    <t>Lee</t>
  </si>
  <si>
    <t>Tama</t>
  </si>
  <si>
    <t>Bremer</t>
  </si>
  <si>
    <t>Delaware</t>
  </si>
  <si>
    <t>Jackson</t>
  </si>
  <si>
    <t>Dickinson</t>
  </si>
  <si>
    <t>O'Brien</t>
  </si>
  <si>
    <t>Benton</t>
  </si>
  <si>
    <t>Wright</t>
  </si>
  <si>
    <t>Boone</t>
  </si>
  <si>
    <t>Mahaska</t>
  </si>
  <si>
    <t>Washington</t>
  </si>
  <si>
    <t>Harrison</t>
  </si>
  <si>
    <t>Clay</t>
  </si>
  <si>
    <t>Clayton</t>
  </si>
  <si>
    <t>Buchanan</t>
  </si>
  <si>
    <t>Hardin</t>
  </si>
  <si>
    <t>Page</t>
  </si>
  <si>
    <t>Cedar</t>
  </si>
  <si>
    <t>Lyon</t>
  </si>
  <si>
    <t>Louisa</t>
  </si>
  <si>
    <t>Calhoun</t>
  </si>
  <si>
    <t>Poweshiek</t>
  </si>
  <si>
    <t>Winnebago</t>
  </si>
  <si>
    <t>Winneshiek</t>
  </si>
  <si>
    <t>Kossuth</t>
  </si>
  <si>
    <t>Mills</t>
  </si>
  <si>
    <t>Iowa</t>
  </si>
  <si>
    <t>Hamilton</t>
  </si>
  <si>
    <t>Cass</t>
  </si>
  <si>
    <t>Floyd</t>
  </si>
  <si>
    <t>Fayette</t>
  </si>
  <si>
    <t>Butler</t>
  </si>
  <si>
    <t>Hancock</t>
  </si>
  <si>
    <t>Cherokee</t>
  </si>
  <si>
    <t>Sac</t>
  </si>
  <si>
    <t>Emmet</t>
  </si>
  <si>
    <t>Guthrie</t>
  </si>
  <si>
    <t>Shelby</t>
  </si>
  <si>
    <t>Allamakee</t>
  </si>
  <si>
    <t>Grundy</t>
  </si>
  <si>
    <t>Chickasaw</t>
  </si>
  <si>
    <t>Franklin</t>
  </si>
  <si>
    <t>Humboldt</t>
  </si>
  <si>
    <t>Madison</t>
  </si>
  <si>
    <t>Mitchell</t>
  </si>
  <si>
    <t>Palo Alto</t>
  </si>
  <si>
    <t>Clarke</t>
  </si>
  <si>
    <t>Appanoose</t>
  </si>
  <si>
    <t>Osceola</t>
  </si>
  <si>
    <t>Union</t>
  </si>
  <si>
    <t>Jefferson</t>
  </si>
  <si>
    <t>Pocahontas</t>
  </si>
  <si>
    <t>Howard</t>
  </si>
  <si>
    <t>Monroe</t>
  </si>
  <si>
    <t>Taylor</t>
  </si>
  <si>
    <t>Ida</t>
  </si>
  <si>
    <t>Monona</t>
  </si>
  <si>
    <t>Keokuk</t>
  </si>
  <si>
    <t>Adair</t>
  </si>
  <si>
    <t>Greene</t>
  </si>
  <si>
    <t>Montgomery</t>
  </si>
  <si>
    <t>Davis</t>
  </si>
  <si>
    <t>Fremont</t>
  </si>
  <si>
    <t>Lucas</t>
  </si>
  <si>
    <t>Van Buren</t>
  </si>
  <si>
    <t>Pending Investigation</t>
  </si>
  <si>
    <t>Audubon</t>
  </si>
  <si>
    <t>Wayne</t>
  </si>
  <si>
    <t>Decatur</t>
  </si>
  <si>
    <t>Worth</t>
  </si>
  <si>
    <t>Ringgold</t>
  </si>
  <si>
    <t>Adams</t>
  </si>
  <si>
    <t>COVID-19 Questions for Individuals: Dial 2-1-1</t>
  </si>
  <si>
    <t>COVID-19 Questions for Healthcare Providers: 800.362.2736</t>
  </si>
  <si>
    <t>Iowa Multilingual COVID-19 Phone Line: 877.558.2609</t>
  </si>
  <si>
    <t>Legal Information Hotline for COVID-19: 800.332.0419</t>
  </si>
  <si>
    <t>Iowa Domestic Violence Hotline: 800.770.1650</t>
  </si>
  <si>
    <t>Iowa Dept. of Corrections COVID-19 Hotline: 515.373.5457</t>
  </si>
  <si>
    <t xml:space="preserve">  </t>
  </si>
  <si>
    <t xml:space="preserve">Carson McSorley </t>
  </si>
  <si>
    <t>Courtney Stucker</t>
  </si>
  <si>
    <t>Auri Redding</t>
  </si>
  <si>
    <t>Nathan Stephany</t>
  </si>
  <si>
    <t>Keagan John</t>
  </si>
  <si>
    <t xml:space="preserve">Allison Kuehn </t>
  </si>
  <si>
    <t>Rachel Ndjuluwa</t>
  </si>
  <si>
    <t xml:space="preserve">Dani Johnson </t>
  </si>
  <si>
    <t xml:space="preserve">Bennett Goettch </t>
  </si>
  <si>
    <t xml:space="preserve">Jordan Brandon </t>
  </si>
  <si>
    <t>Freddie Garcia</t>
  </si>
  <si>
    <t>Izik Rodriguez</t>
  </si>
  <si>
    <t>Brittany Strause</t>
  </si>
  <si>
    <t>Annaka Noss</t>
  </si>
  <si>
    <t>Nickolas Duysen</t>
  </si>
  <si>
    <t>Gage Cates</t>
  </si>
  <si>
    <t xml:space="preserve">Nolan Schwarting </t>
  </si>
  <si>
    <t>Karly Miner</t>
  </si>
  <si>
    <t>Joseline A. Robles Rosales</t>
  </si>
  <si>
    <t>Braydin Farrell</t>
  </si>
  <si>
    <t>Brandt Peterson</t>
  </si>
  <si>
    <t>Allison Keis</t>
  </si>
  <si>
    <t>Kayla Boeke</t>
  </si>
  <si>
    <t xml:space="preserve">Lindsey Spolidoro </t>
  </si>
  <si>
    <t>Jackie Garza</t>
  </si>
  <si>
    <t>Natalie Clayberg</t>
  </si>
  <si>
    <t>Rachel Macdonald</t>
  </si>
  <si>
    <t>Haley Beckert</t>
  </si>
  <si>
    <t>Riley Barrett</t>
  </si>
  <si>
    <t>Allie Nicolaus</t>
  </si>
  <si>
    <t>Nicole Hasek</t>
  </si>
  <si>
    <t>Cassidy Tweedt</t>
  </si>
  <si>
    <t xml:space="preserve">Tate Jones </t>
  </si>
  <si>
    <t>Bo McMahon</t>
  </si>
  <si>
    <t>Natalie Henriksen</t>
  </si>
  <si>
    <t>Mallory Laube</t>
  </si>
  <si>
    <t>Bremer 7Day</t>
  </si>
  <si>
    <t>Black Hawk 7Day</t>
  </si>
  <si>
    <t>Butler 7Day</t>
  </si>
  <si>
    <t>Bremer School</t>
  </si>
  <si>
    <t>Black Hawk School</t>
  </si>
  <si>
    <t>State 7Day</t>
  </si>
  <si>
    <t>State 14Day</t>
  </si>
  <si>
    <t>Marked Recovered</t>
  </si>
  <si>
    <t>Out of Isolation</t>
  </si>
  <si>
    <t>Cody Christopherson</t>
  </si>
  <si>
    <t>Amelia Ouverson</t>
  </si>
  <si>
    <t xml:space="preserve">ChyAnne Jha </t>
  </si>
  <si>
    <t>Hannah Boecker</t>
  </si>
  <si>
    <t xml:space="preserve">Emma Strong </t>
  </si>
  <si>
    <t>Theo Herbst-Ulmer</t>
  </si>
  <si>
    <t>Charlie Otto</t>
  </si>
  <si>
    <t xml:space="preserve">Derek Jordan </t>
  </si>
  <si>
    <t>Max Miller</t>
  </si>
  <si>
    <t>Sidney Baumgartner</t>
  </si>
  <si>
    <t>Annie Place</t>
  </si>
  <si>
    <t>Jack Priske</t>
  </si>
  <si>
    <t>Mike Schilling</t>
  </si>
  <si>
    <t>Grace Morningstar</t>
  </si>
  <si>
    <t>Hidaly Hernandez</t>
  </si>
  <si>
    <t>Mikayla Holub</t>
  </si>
  <si>
    <t xml:space="preserve">Halle Siegler </t>
  </si>
  <si>
    <t xml:space="preserve">Melissa Shockley </t>
  </si>
  <si>
    <t>Lauren Holtz</t>
  </si>
  <si>
    <t xml:space="preserve">Katie Hirv </t>
  </si>
  <si>
    <t xml:space="preserve">Lura Ajdini </t>
  </si>
  <si>
    <t>Britta Solheim</t>
  </si>
  <si>
    <t xml:space="preserve">Brianna Hull </t>
  </si>
  <si>
    <t>Micah Decker</t>
  </si>
  <si>
    <t>Keith Castillo</t>
  </si>
  <si>
    <t>Alonso Pacheco</t>
  </si>
  <si>
    <t>Samuel Bast</t>
  </si>
  <si>
    <t xml:space="preserve">Gene Anne Berst </t>
  </si>
  <si>
    <t xml:space="preserve">Nathan Hickox-Young </t>
  </si>
  <si>
    <t xml:space="preserve">Brandon Merritt </t>
  </si>
  <si>
    <t xml:space="preserve">Danielle Pattison </t>
  </si>
  <si>
    <t>Caitlyn Owen</t>
  </si>
  <si>
    <t>Hunter Davis</t>
  </si>
  <si>
    <t>Julia Evans</t>
  </si>
  <si>
    <t>Megan Bywater</t>
  </si>
  <si>
    <t>Grace Pistek</t>
  </si>
  <si>
    <t>Connor Elumba</t>
  </si>
  <si>
    <t>Malcom Newell</t>
  </si>
  <si>
    <t>Londyn Witmer</t>
  </si>
  <si>
    <t>Carlea Jones</t>
  </si>
  <si>
    <t xml:space="preserve">Lexi Shaffer </t>
  </si>
  <si>
    <t>Total Tests</t>
  </si>
  <si>
    <t>Positive Tests</t>
  </si>
  <si>
    <t>Individuals Postive</t>
  </si>
  <si>
    <t>Butler School</t>
  </si>
  <si>
    <t>BH PCR Individuals</t>
  </si>
  <si>
    <t>BH Antigen Individuals</t>
  </si>
  <si>
    <t>Butler PCR Individuals</t>
  </si>
  <si>
    <t>ButlerAntigen Individuals</t>
  </si>
  <si>
    <t>PCR Individuals</t>
  </si>
  <si>
    <t>Antigen Individuals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</si>
</sst>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%"/>
    <numFmt numFmtId="165" formatCode="yyyy\-mm\-dd;@"/>
  </numFmts>
  <fonts count="22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color theme="1"/>
      <name val="Arial"/>
      <family val="2"/>
    </font>
    <font>
      <sz val="11"/>
      <color rgb="FF000000"/>
      <name val="Calibri"/>
      <family val="2"/>
      <scheme val="minor"/>
    </font>
    <font>
      <sz val="10"/>
      <color rgb="FF000000"/>
      <name val="Segoe UI"/>
      <family val="2"/>
    </font>
    <font>
      <sz val="11"/>
      <color rgb="FF000000"/>
      <name val="Arial"/>
      <family val="2"/>
    </font>
  </fonts>
  <fills count="35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FF0000"/>
        <bgColor rgb="FF000000"/>
      </patternFill>
    </fill>
    <fill>
      <patternFill patternType="solid">
        <fgColor theme="9" tint="0.39997558519241921"/>
        <bgColor indexed="64"/>
      </patternFill>
    </fill>
  </fills>
  <borders count="12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medium">
        <color rgb="FFCCCCCC"/>
      </left>
      <right style="medium">
        <color rgb="FFCCCCCC"/>
      </right>
      <top style="medium">
        <color rgb="FFCCCCCC"/>
      </top>
      <bottom style="medium">
        <color rgb="FFCCCCCC"/>
      </bottom>
      <diagonal/>
    </border>
    <border>
      <left style="medium">
        <color rgb="FFCCCCCC"/>
      </left>
      <right style="medium">
        <color rgb="FFCCCCCC"/>
      </right>
      <top/>
      <bottom/>
      <diagonal/>
    </border>
  </borders>
  <cellStyleXfs count="43">
    <xf numFmtId="0" fontId="0" fillId="0" borderId="0"/>
    <xf numFmtId="9" fontId="1" fillId="0" borderId="0" applyFont="0" applyFill="0" applyBorder="0" applyAlignment="0" applyProtection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23">
    <xf numFmtId="0" fontId="0" fillId="0" borderId="0" xfId="0"/>
    <xf numFmtId="14" fontId="0" fillId="0" borderId="0" xfId="0" applyNumberFormat="1"/>
    <xf numFmtId="9" fontId="0" fillId="0" borderId="0" xfId="0" applyNumberFormat="1"/>
    <xf numFmtId="9" fontId="0" fillId="0" borderId="0" xfId="1" applyFont="1"/>
    <xf numFmtId="9" fontId="0" fillId="0" borderId="0" xfId="1" applyNumberFormat="1" applyFont="1"/>
    <xf numFmtId="0" fontId="18" fillId="0" borderId="10" xfId="0" applyFont="1" applyBorder="1" applyAlignment="1">
      <alignment horizontal="right" wrapText="1"/>
    </xf>
    <xf numFmtId="0" fontId="18" fillId="0" borderId="11" xfId="0" applyFont="1" applyFill="1" applyBorder="1" applyAlignment="1">
      <alignment horizontal="right" wrapText="1"/>
    </xf>
    <xf numFmtId="0" fontId="0" fillId="0" borderId="0" xfId="0" applyFill="1" applyBorder="1"/>
    <xf numFmtId="164" fontId="0" fillId="0" borderId="0" xfId="1" applyNumberFormat="1" applyFont="1"/>
    <xf numFmtId="0" fontId="0" fillId="0" borderId="0" xfId="0" applyNumberFormat="1"/>
    <xf numFmtId="0" fontId="18" fillId="0" borderId="11" xfId="0" applyFont="1" applyBorder="1" applyAlignment="1">
      <alignment horizontal="right" wrapText="1"/>
    </xf>
    <xf numFmtId="0" fontId="19" fillId="0" borderId="0" xfId="0" applyFont="1"/>
    <xf numFmtId="14" fontId="19" fillId="0" borderId="0" xfId="0" applyNumberFormat="1" applyFont="1"/>
    <xf numFmtId="14" fontId="19" fillId="33" borderId="0" xfId="0" applyNumberFormat="1" applyFont="1" applyFill="1"/>
    <xf numFmtId="165" fontId="0" fillId="0" borderId="0" xfId="0" applyNumberFormat="1"/>
    <xf numFmtId="3" fontId="0" fillId="0" borderId="0" xfId="0" applyNumberFormat="1"/>
    <xf numFmtId="0" fontId="20" fillId="0" borderId="0" xfId="0" applyFont="1"/>
    <xf numFmtId="0" fontId="19" fillId="0" borderId="0" xfId="0" applyFont="1" applyAlignment="1">
      <alignment horizontal="center"/>
    </xf>
    <xf numFmtId="14" fontId="21" fillId="0" borderId="0" xfId="0" applyNumberFormat="1" applyFont="1"/>
    <xf numFmtId="14" fontId="19" fillId="0" borderId="0" xfId="0" applyNumberFormat="1" applyFont="1" applyAlignment="1">
      <alignment horizontal="right"/>
    </xf>
    <xf numFmtId="0" fontId="0" fillId="34" borderId="0" xfId="0" applyFill="1"/>
    <xf numFmtId="0" fontId="0" fillId="0" borderId="0" xfId="0" applyFill="1"/>
    <xf numFmtId="0" fontId="0" fillId="0" borderId="0" xfId="0" applyNumberFormat="1" applyFill="1"/>
  </cellXfs>
  <cellStyles count="43">
    <cellStyle name="20% - Accent1" xfId="20" builtinId="30" customBuiltin="1"/>
    <cellStyle name="20% - Accent2" xfId="24" builtinId="34" customBuiltin="1"/>
    <cellStyle name="20% - Accent3" xfId="28" builtinId="38" customBuiltin="1"/>
    <cellStyle name="20% - Accent4" xfId="32" builtinId="42" customBuiltin="1"/>
    <cellStyle name="20% - Accent5" xfId="36" builtinId="46" customBuiltin="1"/>
    <cellStyle name="20% - Accent6" xfId="40" builtinId="50" customBuiltin="1"/>
    <cellStyle name="40% - Accent1" xfId="21" builtinId="31" customBuiltin="1"/>
    <cellStyle name="40% - Accent2" xfId="25" builtinId="35" customBuiltin="1"/>
    <cellStyle name="40% - Accent3" xfId="29" builtinId="39" customBuiltin="1"/>
    <cellStyle name="40% - Accent4" xfId="33" builtinId="43" customBuiltin="1"/>
    <cellStyle name="40% - Accent5" xfId="37" builtinId="47" customBuiltin="1"/>
    <cellStyle name="40% - Accent6" xfId="41" builtinId="51" customBuiltin="1"/>
    <cellStyle name="60% - Accent1" xfId="22" builtinId="32" customBuiltin="1"/>
    <cellStyle name="60% - Accent2" xfId="26" builtinId="36" customBuiltin="1"/>
    <cellStyle name="60% - Accent3" xfId="30" builtinId="40" customBuiltin="1"/>
    <cellStyle name="60% - Accent4" xfId="34" builtinId="44" customBuiltin="1"/>
    <cellStyle name="60% - Accent5" xfId="38" builtinId="48" customBuiltin="1"/>
    <cellStyle name="60% - Accent6" xfId="42" builtinId="52" customBuiltin="1"/>
    <cellStyle name="Accent1" xfId="19" builtinId="29" customBuiltin="1"/>
    <cellStyle name="Accent2" xfId="23" builtinId="33" customBuiltin="1"/>
    <cellStyle name="Accent3" xfId="27" builtinId="37" customBuiltin="1"/>
    <cellStyle name="Accent4" xfId="31" builtinId="41" customBuiltin="1"/>
    <cellStyle name="Accent5" xfId="35" builtinId="45" customBuiltin="1"/>
    <cellStyle name="Accent6" xfId="39" builtinId="49" customBuiltin="1"/>
    <cellStyle name="Bad" xfId="8" builtinId="27" customBuiltin="1"/>
    <cellStyle name="Calculation" xfId="12" builtinId="22" customBuiltin="1"/>
    <cellStyle name="Check Cell" xfId="14" builtinId="23" customBuiltin="1"/>
    <cellStyle name="Explanatory Text" xfId="17" builtinId="53" customBuiltin="1"/>
    <cellStyle name="Good" xfId="7" builtinId="26" customBuiltin="1"/>
    <cellStyle name="Heading 1" xfId="3" builtinId="16" customBuiltin="1"/>
    <cellStyle name="Heading 2" xfId="4" builtinId="17" customBuiltin="1"/>
    <cellStyle name="Heading 3" xfId="5" builtinId="18" customBuiltin="1"/>
    <cellStyle name="Heading 4" xfId="6" builtinId="19" customBuiltin="1"/>
    <cellStyle name="Input" xfId="10" builtinId="20" customBuiltin="1"/>
    <cellStyle name="Linked Cell" xfId="13" builtinId="24" customBuiltin="1"/>
    <cellStyle name="Neutral" xfId="9" builtinId="28" customBuiltin="1"/>
    <cellStyle name="Normal" xfId="0" builtinId="0"/>
    <cellStyle name="Note" xfId="16" builtinId="10" customBuiltin="1"/>
    <cellStyle name="Output" xfId="11" builtinId="21" customBuiltin="1"/>
    <cellStyle name="Percent" xfId="1" builtinId="5"/>
    <cellStyle name="Title" xfId="2" builtinId="15" customBuiltin="1"/>
    <cellStyle name="Total" xfId="18" builtinId="25" customBuiltin="1"/>
    <cellStyle name="Warning Text" xfId="15" builtinId="11" customBuiltin="1"/>
  </cellStyles>
  <dxfs count="27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/>
  <dimension ref="A1:CR464"/>
  <sheetViews>
    <sheetView tabSelected="1" zoomScale="112" zoomScaleNormal="112" workbookViewId="0">
      <pane xSplit="1" ySplit="1" topLeftCell="W457" activePane="bottomRight" state="frozen"/>
      <selection pane="topRight" activeCell="B1" sqref="B1"/>
      <selection pane="bottomLeft" activeCell="A2" sqref="A2"/>
      <selection pane="bottomRight" activeCell="Z464" sqref="Z464"/>
    </sheetView>
  </sheetViews>
  <sheetFormatPr defaultRowHeight="14.5" x14ac:dyDescent="0.35"/>
  <cols>
    <col min="1" max="1" width="12.26953125" style="14" customWidth="1"/>
    <col min="2" max="2" width="11" bestFit="1" customWidth="1"/>
    <col min="5" max="5" width="9.453125" bestFit="1" customWidth="1"/>
    <col min="7" max="7" width="0" hidden="1" customWidth="1"/>
    <col min="16" max="17" width="0" hidden="1" customWidth="1"/>
    <col min="25" max="26" width="8.7265625" customWidth="1"/>
    <col min="34" max="34" width="8.81640625" customWidth="1"/>
    <col min="35" max="37" width="8.7265625" customWidth="1"/>
    <col min="38" max="40" width="0" hidden="1" customWidth="1"/>
    <col min="41" max="44" width="8.7265625" hidden="1" customWidth="1"/>
    <col min="45" max="61" width="8.7265625" customWidth="1"/>
    <col min="62" max="64" width="0" style="20" hidden="1" customWidth="1"/>
    <col min="65" max="96" width="8.7265625" style="21"/>
  </cols>
  <sheetData>
    <row r="1" spans="1:95" x14ac:dyDescent="0.35">
      <c r="A1" s="14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54</v>
      </c>
      <c r="J1" t="s">
        <v>50</v>
      </c>
      <c r="K1" t="s">
        <v>51</v>
      </c>
      <c r="L1" t="s">
        <v>52</v>
      </c>
      <c r="M1" t="s">
        <v>53</v>
      </c>
      <c r="N1" t="s">
        <v>8</v>
      </c>
      <c r="O1" t="s">
        <v>9</v>
      </c>
      <c r="P1" t="s">
        <v>10</v>
      </c>
      <c r="Q1" t="s">
        <v>11</v>
      </c>
      <c r="R1" t="s">
        <v>12</v>
      </c>
      <c r="S1" t="s">
        <v>13</v>
      </c>
      <c r="T1" t="s">
        <v>14</v>
      </c>
      <c r="U1" t="s">
        <v>49</v>
      </c>
      <c r="V1" t="s">
        <v>15</v>
      </c>
      <c r="W1" t="s">
        <v>16</v>
      </c>
      <c r="X1" t="s">
        <v>17</v>
      </c>
      <c r="Y1" t="s">
        <v>18</v>
      </c>
      <c r="Z1" t="s">
        <v>20</v>
      </c>
      <c r="AA1" t="s">
        <v>42</v>
      </c>
      <c r="AB1" t="s">
        <v>43</v>
      </c>
      <c r="AC1" t="s">
        <v>21</v>
      </c>
      <c r="AD1" t="s">
        <v>44</v>
      </c>
      <c r="AE1" t="s">
        <v>40</v>
      </c>
      <c r="AF1" t="s">
        <v>45</v>
      </c>
      <c r="AG1" t="s">
        <v>39</v>
      </c>
      <c r="AH1" t="s">
        <v>41</v>
      </c>
      <c r="AI1" t="s">
        <v>46</v>
      </c>
      <c r="AJ1" t="s">
        <v>47</v>
      </c>
      <c r="AK1" t="s">
        <v>48</v>
      </c>
      <c r="AL1" t="s">
        <v>55</v>
      </c>
      <c r="AM1" t="s">
        <v>56</v>
      </c>
      <c r="AN1" t="s">
        <v>57</v>
      </c>
      <c r="AO1" t="s">
        <v>33</v>
      </c>
      <c r="AP1" t="s">
        <v>34</v>
      </c>
      <c r="AQ1" t="s">
        <v>35</v>
      </c>
      <c r="AR1" t="s">
        <v>36</v>
      </c>
      <c r="AS1" t="s">
        <v>208</v>
      </c>
      <c r="AT1" t="s">
        <v>209</v>
      </c>
      <c r="AV1" t="s">
        <v>210</v>
      </c>
      <c r="AW1" t="s">
        <v>211</v>
      </c>
      <c r="AX1" t="s">
        <v>212</v>
      </c>
      <c r="AY1" t="s">
        <v>213</v>
      </c>
      <c r="AZ1" t="s">
        <v>214</v>
      </c>
      <c r="BA1" t="s">
        <v>215</v>
      </c>
      <c r="BB1" t="s">
        <v>216</v>
      </c>
      <c r="BC1" t="s">
        <v>217</v>
      </c>
      <c r="BD1" t="s">
        <v>218</v>
      </c>
      <c r="BE1" t="s">
        <v>396</v>
      </c>
      <c r="BF1" t="s">
        <v>397</v>
      </c>
      <c r="BG1" t="s">
        <v>391</v>
      </c>
      <c r="BH1" t="s">
        <v>392</v>
      </c>
      <c r="BI1" t="s">
        <v>393</v>
      </c>
      <c r="BJ1" s="20" t="s">
        <v>394</v>
      </c>
      <c r="BK1" s="20" t="s">
        <v>395</v>
      </c>
      <c r="BL1" s="20" t="s">
        <v>444</v>
      </c>
      <c r="BM1" s="21" t="s">
        <v>441</v>
      </c>
      <c r="BN1" s="21" t="s">
        <v>442</v>
      </c>
      <c r="BO1" s="21" t="s">
        <v>449</v>
      </c>
      <c r="BP1" s="21" t="s">
        <v>450</v>
      </c>
      <c r="BQ1" s="21" t="s">
        <v>241</v>
      </c>
      <c r="BR1" s="21" t="str">
        <f>"Positive "&amp;BO1</f>
        <v>Positive PCR Individuals</v>
      </c>
      <c r="BS1" s="21" t="str">
        <f>"Positive "&amp;BP1</f>
        <v>Positive Antigen Individuals</v>
      </c>
      <c r="BT1" s="21" t="s">
        <v>443</v>
      </c>
      <c r="BU1" s="21" t="str">
        <f t="shared" ref="BU1:CB1" si="0">"Bremer "&amp;BM1</f>
        <v>Bremer Total Tests</v>
      </c>
      <c r="BV1" s="21" t="str">
        <f t="shared" si="0"/>
        <v>Bremer Positive Tests</v>
      </c>
      <c r="BW1" s="21" t="str">
        <f t="shared" si="0"/>
        <v>Bremer PCR Individuals</v>
      </c>
      <c r="BX1" s="21" t="str">
        <f t="shared" si="0"/>
        <v>Bremer Antigen Individuals</v>
      </c>
      <c r="BY1" s="21" t="str">
        <f t="shared" si="0"/>
        <v>Bremer Individuals Tested</v>
      </c>
      <c r="BZ1" s="21" t="str">
        <f t="shared" si="0"/>
        <v>Bremer Positive PCR Individuals</v>
      </c>
      <c r="CA1" s="21" t="str">
        <f t="shared" si="0"/>
        <v>Bremer Positive Antigen Individuals</v>
      </c>
      <c r="CB1" s="21" t="str">
        <f t="shared" si="0"/>
        <v>Bremer Individuals Postive</v>
      </c>
      <c r="CC1" s="21" t="str">
        <f>"Butler "&amp;BM1</f>
        <v>Butler Total Tests</v>
      </c>
      <c r="CD1" s="21" t="str">
        <f>"Butler "&amp;BN1</f>
        <v>Butler Positive Tests</v>
      </c>
      <c r="CE1" s="21" t="s">
        <v>447</v>
      </c>
      <c r="CF1" s="21" t="s">
        <v>448</v>
      </c>
      <c r="CG1" s="21" t="str">
        <f>"Butler "&amp;BQ1</f>
        <v>Butler Individuals Tested</v>
      </c>
      <c r="CH1" s="21" t="str">
        <f>"Positive "&amp;CE1</f>
        <v>Positive Butler PCR Individuals</v>
      </c>
      <c r="CI1" s="21" t="str">
        <f>"Positive "&amp;CF1</f>
        <v>Positive ButlerAntigen Individuals</v>
      </c>
      <c r="CJ1" s="21" t="str">
        <f>"Butler "&amp;BT1</f>
        <v>Butler Individuals Postive</v>
      </c>
      <c r="CK1" s="21" t="str">
        <f>"Black Hawk "&amp;BM1</f>
        <v>Black Hawk Total Tests</v>
      </c>
      <c r="CL1" s="21" t="str">
        <f>"Black Hawk "&amp;BN1</f>
        <v>Black Hawk Positive Tests</v>
      </c>
      <c r="CM1" s="21" t="s">
        <v>445</v>
      </c>
      <c r="CN1" s="21" t="s">
        <v>446</v>
      </c>
      <c r="CP1" s="21" t="str">
        <f>"Positive "&amp;CM1</f>
        <v>Positive BH PCR Individuals</v>
      </c>
      <c r="CQ1" s="21" t="str">
        <f>"Positive "&amp;CN1</f>
        <v>Positive BH Antigen Individuals</v>
      </c>
    </row>
    <row r="2" spans="1:95" x14ac:dyDescent="0.35">
      <c r="A2" s="14">
        <v>43898</v>
      </c>
      <c r="C2">
        <v>3</v>
      </c>
      <c r="E2">
        <v>0</v>
      </c>
      <c r="N2" t="s">
        <v>19</v>
      </c>
      <c r="O2" t="s">
        <v>19</v>
      </c>
      <c r="AO2">
        <f>Sheet1!M2</f>
        <v>10</v>
      </c>
      <c r="AP2">
        <f>Sheet1!Q2</f>
        <v>0</v>
      </c>
      <c r="AQ2">
        <f>Sheet1!I2</f>
        <v>0</v>
      </c>
    </row>
    <row r="3" spans="1:95" x14ac:dyDescent="0.35">
      <c r="A3" s="14">
        <v>43899</v>
      </c>
      <c r="C3">
        <v>5</v>
      </c>
      <c r="E3">
        <v>0</v>
      </c>
      <c r="N3" t="s">
        <v>19</v>
      </c>
      <c r="O3" t="s">
        <v>19</v>
      </c>
      <c r="R3">
        <v>2</v>
      </c>
      <c r="Y3">
        <v>0</v>
      </c>
      <c r="AO3">
        <f>Sheet1!M3</f>
        <v>40</v>
      </c>
      <c r="AP3">
        <f>Sheet1!Q3</f>
        <v>7</v>
      </c>
      <c r="AQ3">
        <f>Sheet1!I3</f>
        <v>0</v>
      </c>
    </row>
    <row r="4" spans="1:95" x14ac:dyDescent="0.35">
      <c r="A4" s="14">
        <v>43900</v>
      </c>
      <c r="B4">
        <v>27</v>
      </c>
      <c r="C4">
        <v>13</v>
      </c>
      <c r="E4">
        <v>0</v>
      </c>
      <c r="N4">
        <v>14</v>
      </c>
      <c r="O4" s="2">
        <v>0.48</v>
      </c>
      <c r="R4">
        <v>8</v>
      </c>
      <c r="Y4">
        <v>0</v>
      </c>
      <c r="AO4">
        <f>Sheet1!M4</f>
        <v>49</v>
      </c>
      <c r="AP4">
        <f>Sheet1!Q4</f>
        <v>12</v>
      </c>
      <c r="AQ4">
        <f>Sheet1!I4</f>
        <v>0</v>
      </c>
    </row>
    <row r="5" spans="1:95" x14ac:dyDescent="0.35">
      <c r="A5" s="14">
        <v>43901</v>
      </c>
      <c r="B5">
        <v>35</v>
      </c>
      <c r="C5">
        <v>14</v>
      </c>
      <c r="E5">
        <v>0</v>
      </c>
      <c r="N5">
        <v>21</v>
      </c>
      <c r="O5" s="2">
        <v>0.4</v>
      </c>
      <c r="R5">
        <v>1</v>
      </c>
      <c r="S5">
        <v>7</v>
      </c>
      <c r="Y5">
        <v>0</v>
      </c>
      <c r="AO5">
        <f>Sheet1!M5</f>
        <v>64</v>
      </c>
      <c r="AP5">
        <f>Sheet1!Q5</f>
        <v>13</v>
      </c>
      <c r="AQ5">
        <f>Sheet1!I5</f>
        <v>0</v>
      </c>
    </row>
    <row r="6" spans="1:95" x14ac:dyDescent="0.35">
      <c r="A6" s="14">
        <v>43903</v>
      </c>
      <c r="C6">
        <v>17</v>
      </c>
      <c r="E6">
        <v>0</v>
      </c>
      <c r="N6" t="s">
        <v>19</v>
      </c>
      <c r="O6" t="s">
        <v>19</v>
      </c>
      <c r="R6">
        <v>3</v>
      </c>
      <c r="Y6">
        <v>0</v>
      </c>
      <c r="AO6">
        <f>Sheet1!M6</f>
        <v>128</v>
      </c>
      <c r="AP6">
        <f>Sheet1!Q6</f>
        <v>17</v>
      </c>
      <c r="AQ6">
        <f>Sheet1!I6</f>
        <v>0</v>
      </c>
    </row>
    <row r="7" spans="1:95" x14ac:dyDescent="0.35">
      <c r="A7" s="14">
        <v>43904</v>
      </c>
      <c r="C7">
        <v>18</v>
      </c>
      <c r="E7">
        <v>0</v>
      </c>
      <c r="N7" t="s">
        <v>19</v>
      </c>
      <c r="O7" t="s">
        <v>19</v>
      </c>
      <c r="R7">
        <v>1</v>
      </c>
      <c r="Y7">
        <v>0</v>
      </c>
      <c r="AO7">
        <f>Sheet1!M7</f>
        <v>129</v>
      </c>
      <c r="AP7">
        <f>Sheet1!Q7</f>
        <v>18</v>
      </c>
      <c r="AQ7">
        <f>Sheet1!I7</f>
        <v>0</v>
      </c>
    </row>
    <row r="8" spans="1:95" x14ac:dyDescent="0.35">
      <c r="A8" s="14">
        <v>43908</v>
      </c>
      <c r="C8">
        <v>38</v>
      </c>
      <c r="D8">
        <f>AQ8</f>
        <v>4</v>
      </c>
      <c r="E8">
        <v>0</v>
      </c>
      <c r="N8" t="s">
        <v>19</v>
      </c>
      <c r="O8" t="s">
        <v>19</v>
      </c>
      <c r="R8">
        <v>20</v>
      </c>
      <c r="Y8">
        <v>0</v>
      </c>
      <c r="AO8">
        <f>Sheet1!M8</f>
        <v>539</v>
      </c>
      <c r="AP8">
        <f>Sheet1!Q8</f>
        <v>42</v>
      </c>
      <c r="AQ8">
        <f>Sheet1!I8</f>
        <v>4</v>
      </c>
    </row>
    <row r="9" spans="1:95" x14ac:dyDescent="0.35">
      <c r="A9" s="14">
        <v>43909</v>
      </c>
      <c r="B9">
        <v>686</v>
      </c>
      <c r="C9">
        <v>44</v>
      </c>
      <c r="D9">
        <f t="shared" ref="D9:D71" si="1">AQ9</f>
        <v>8</v>
      </c>
      <c r="E9">
        <v>0</v>
      </c>
      <c r="N9">
        <v>642</v>
      </c>
      <c r="O9" s="2">
        <v>0.06</v>
      </c>
      <c r="R9">
        <v>6</v>
      </c>
      <c r="Y9">
        <v>0</v>
      </c>
      <c r="AO9">
        <f>Sheet1!M9</f>
        <v>886</v>
      </c>
      <c r="AP9">
        <f>Sheet1!Q9</f>
        <v>52</v>
      </c>
      <c r="AQ9">
        <f>Sheet1!I9</f>
        <v>8</v>
      </c>
    </row>
    <row r="10" spans="1:95" x14ac:dyDescent="0.35">
      <c r="A10" s="14">
        <v>43913</v>
      </c>
      <c r="B10">
        <v>2148</v>
      </c>
      <c r="C10">
        <v>105</v>
      </c>
      <c r="D10">
        <f t="shared" si="1"/>
        <v>11</v>
      </c>
      <c r="E10">
        <v>0</v>
      </c>
      <c r="N10">
        <v>2043</v>
      </c>
      <c r="O10" s="2">
        <v>0.05</v>
      </c>
      <c r="R10">
        <v>61</v>
      </c>
      <c r="S10">
        <v>1401</v>
      </c>
      <c r="T10" s="2">
        <v>0.04</v>
      </c>
      <c r="U10" s="2"/>
      <c r="Y10">
        <v>0</v>
      </c>
      <c r="AO10">
        <f>Sheet1!M10</f>
        <v>1245</v>
      </c>
      <c r="AP10">
        <f>Sheet1!Q10</f>
        <v>82</v>
      </c>
      <c r="AQ10">
        <f>Sheet1!I10</f>
        <v>11</v>
      </c>
    </row>
    <row r="11" spans="1:95" x14ac:dyDescent="0.35">
      <c r="A11" s="14">
        <v>43914</v>
      </c>
      <c r="C11" t="s">
        <v>19</v>
      </c>
      <c r="D11">
        <f t="shared" si="1"/>
        <v>13</v>
      </c>
      <c r="E11">
        <v>1</v>
      </c>
      <c r="N11" t="s">
        <v>19</v>
      </c>
      <c r="O11" t="s">
        <v>19</v>
      </c>
      <c r="Y11">
        <v>1</v>
      </c>
      <c r="AO11">
        <f>Sheet1!M11</f>
        <v>1611</v>
      </c>
      <c r="AP11">
        <f>Sheet1!Q11</f>
        <v>108</v>
      </c>
      <c r="AQ11">
        <f>Sheet1!I11</f>
        <v>13</v>
      </c>
    </row>
    <row r="12" spans="1:95" x14ac:dyDescent="0.35">
      <c r="A12" s="14">
        <v>43917</v>
      </c>
      <c r="B12">
        <v>3975</v>
      </c>
      <c r="C12">
        <v>235</v>
      </c>
      <c r="D12">
        <f t="shared" si="1"/>
        <v>17</v>
      </c>
      <c r="E12">
        <v>3</v>
      </c>
      <c r="N12">
        <v>3740</v>
      </c>
      <c r="O12" s="2">
        <v>0.06</v>
      </c>
      <c r="Y12">
        <v>2</v>
      </c>
      <c r="AO12">
        <f>Sheet1!M12</f>
        <v>2166</v>
      </c>
      <c r="AP12">
        <f>Sheet1!Q12</f>
        <v>133</v>
      </c>
      <c r="AQ12">
        <f>Sheet1!I12</f>
        <v>17</v>
      </c>
    </row>
    <row r="13" spans="1:95" x14ac:dyDescent="0.35">
      <c r="A13" s="14">
        <v>43918</v>
      </c>
      <c r="B13">
        <v>4673</v>
      </c>
      <c r="C13">
        <v>298</v>
      </c>
      <c r="D13">
        <f t="shared" si="1"/>
        <v>21</v>
      </c>
      <c r="E13">
        <v>3</v>
      </c>
      <c r="N13">
        <v>4375</v>
      </c>
      <c r="O13" s="2">
        <v>0.06</v>
      </c>
      <c r="R13">
        <v>63</v>
      </c>
      <c r="S13">
        <v>635</v>
      </c>
      <c r="T13" s="2">
        <v>0.09</v>
      </c>
      <c r="U13" s="2"/>
      <c r="V13">
        <v>698</v>
      </c>
      <c r="Y13">
        <v>0</v>
      </c>
      <c r="AO13">
        <f>Sheet1!M13</f>
        <v>2476</v>
      </c>
      <c r="AP13">
        <f>Sheet1!Q13</f>
        <v>158</v>
      </c>
      <c r="AQ13">
        <f>Sheet1!I13</f>
        <v>21</v>
      </c>
    </row>
    <row r="14" spans="1:95" x14ac:dyDescent="0.35">
      <c r="A14" s="14">
        <v>43919</v>
      </c>
      <c r="B14">
        <v>5349</v>
      </c>
      <c r="C14">
        <v>336</v>
      </c>
      <c r="D14">
        <f t="shared" si="1"/>
        <v>30</v>
      </c>
      <c r="E14">
        <v>4</v>
      </c>
      <c r="F14">
        <v>51</v>
      </c>
      <c r="N14">
        <v>5013</v>
      </c>
      <c r="O14" s="2">
        <v>0.06</v>
      </c>
      <c r="P14">
        <v>17</v>
      </c>
      <c r="Q14">
        <v>185</v>
      </c>
      <c r="R14">
        <v>38</v>
      </c>
      <c r="S14">
        <v>638</v>
      </c>
      <c r="T14" s="2">
        <v>0.06</v>
      </c>
      <c r="U14" s="2"/>
      <c r="V14">
        <v>676</v>
      </c>
      <c r="X14" s="2">
        <v>0.15</v>
      </c>
      <c r="Y14">
        <v>1</v>
      </c>
      <c r="AO14">
        <f>Sheet1!M14</f>
        <v>2917</v>
      </c>
      <c r="AP14">
        <f>Sheet1!Q14</f>
        <v>185</v>
      </c>
      <c r="AQ14">
        <f>Sheet1!I14</f>
        <v>30</v>
      </c>
    </row>
    <row r="15" spans="1:95" x14ac:dyDescent="0.35">
      <c r="A15" s="14">
        <v>43920</v>
      </c>
      <c r="B15">
        <v>6586</v>
      </c>
      <c r="C15">
        <v>424</v>
      </c>
      <c r="D15">
        <f t="shared" si="1"/>
        <v>60</v>
      </c>
      <c r="E15">
        <v>6</v>
      </c>
      <c r="F15">
        <v>51</v>
      </c>
      <c r="N15">
        <v>6162</v>
      </c>
      <c r="O15" s="2">
        <v>0.06</v>
      </c>
      <c r="P15">
        <v>23</v>
      </c>
      <c r="Q15">
        <v>203</v>
      </c>
      <c r="R15">
        <v>88</v>
      </c>
      <c r="S15">
        <v>1149</v>
      </c>
      <c r="T15" s="2">
        <v>7.0000000000000007E-2</v>
      </c>
      <c r="U15" s="2"/>
      <c r="V15">
        <v>1237</v>
      </c>
      <c r="X15" s="2">
        <v>0.12</v>
      </c>
      <c r="Y15">
        <v>2</v>
      </c>
      <c r="AO15">
        <f>Sheet1!M15</f>
        <v>5077</v>
      </c>
      <c r="AP15">
        <f>Sheet1!Q15</f>
        <v>365</v>
      </c>
      <c r="AQ15">
        <f>Sheet1!I15</f>
        <v>60</v>
      </c>
    </row>
    <row r="16" spans="1:95" x14ac:dyDescent="0.35">
      <c r="A16" s="14">
        <v>43921</v>
      </c>
      <c r="B16">
        <v>7385</v>
      </c>
      <c r="C16">
        <v>497</v>
      </c>
      <c r="D16">
        <f t="shared" si="1"/>
        <v>69</v>
      </c>
      <c r="E16">
        <v>7</v>
      </c>
      <c r="F16">
        <v>61</v>
      </c>
      <c r="G16">
        <v>47</v>
      </c>
      <c r="H16">
        <v>27</v>
      </c>
      <c r="N16">
        <v>6888</v>
      </c>
      <c r="O16" s="2">
        <v>7.0000000000000007E-2</v>
      </c>
      <c r="P16">
        <v>33</v>
      </c>
      <c r="Q16">
        <v>268</v>
      </c>
      <c r="R16">
        <v>73</v>
      </c>
      <c r="S16">
        <v>726</v>
      </c>
      <c r="T16" s="2">
        <v>0.09</v>
      </c>
      <c r="U16" s="2"/>
      <c r="V16">
        <v>799</v>
      </c>
      <c r="X16" s="2">
        <v>0.12</v>
      </c>
      <c r="Y16">
        <v>1</v>
      </c>
      <c r="AO16">
        <f>Sheet1!M16</f>
        <v>5878</v>
      </c>
      <c r="AP16">
        <f>Sheet1!Q16</f>
        <v>432</v>
      </c>
      <c r="AQ16">
        <f>Sheet1!I16</f>
        <v>69</v>
      </c>
    </row>
    <row r="17" spans="1:43" x14ac:dyDescent="0.35">
      <c r="A17" s="14">
        <v>43922</v>
      </c>
      <c r="B17">
        <v>7853</v>
      </c>
      <c r="C17">
        <v>549</v>
      </c>
      <c r="D17">
        <f t="shared" si="1"/>
        <v>83</v>
      </c>
      <c r="E17">
        <v>9</v>
      </c>
      <c r="F17">
        <v>63</v>
      </c>
      <c r="G17">
        <v>69</v>
      </c>
      <c r="H17">
        <v>34</v>
      </c>
      <c r="N17">
        <v>7304</v>
      </c>
      <c r="O17" s="2">
        <v>7.0000000000000007E-2</v>
      </c>
      <c r="P17">
        <v>183</v>
      </c>
      <c r="Q17">
        <v>303</v>
      </c>
      <c r="R17">
        <v>52</v>
      </c>
      <c r="S17">
        <v>416</v>
      </c>
      <c r="T17" s="2">
        <v>0.11</v>
      </c>
      <c r="U17" s="2"/>
      <c r="V17">
        <v>468</v>
      </c>
      <c r="X17" s="2">
        <v>0.11</v>
      </c>
      <c r="Y17">
        <v>2</v>
      </c>
      <c r="AO17">
        <f>Sheet1!M17</f>
        <v>6642</v>
      </c>
      <c r="AP17">
        <f>Sheet1!Q17</f>
        <v>521</v>
      </c>
      <c r="AQ17">
        <f>Sheet1!I17</f>
        <v>83</v>
      </c>
    </row>
    <row r="18" spans="1:43" x14ac:dyDescent="0.35">
      <c r="A18" s="14">
        <v>43923</v>
      </c>
      <c r="B18">
        <v>8668</v>
      </c>
      <c r="C18">
        <v>614</v>
      </c>
      <c r="D18">
        <f t="shared" si="1"/>
        <v>117</v>
      </c>
      <c r="E18">
        <v>11</v>
      </c>
      <c r="F18">
        <v>87</v>
      </c>
      <c r="G18">
        <v>76</v>
      </c>
      <c r="H18">
        <v>42</v>
      </c>
      <c r="N18">
        <v>8054</v>
      </c>
      <c r="O18" s="2">
        <v>7.0000000000000007E-2</v>
      </c>
      <c r="R18">
        <v>65</v>
      </c>
      <c r="S18">
        <v>750</v>
      </c>
      <c r="T18" s="2">
        <v>0.08</v>
      </c>
      <c r="U18" s="2"/>
      <c r="V18">
        <v>815</v>
      </c>
      <c r="Y18">
        <v>2</v>
      </c>
      <c r="AO18">
        <f>Sheet1!M18</f>
        <v>7275</v>
      </c>
      <c r="AP18">
        <f>Sheet1!Q18</f>
        <v>575</v>
      </c>
      <c r="AQ18">
        <f>Sheet1!I18</f>
        <v>117</v>
      </c>
    </row>
    <row r="19" spans="1:43" x14ac:dyDescent="0.35">
      <c r="A19" s="14">
        <v>43924</v>
      </c>
      <c r="B19">
        <v>699</v>
      </c>
      <c r="C19">
        <v>699</v>
      </c>
      <c r="D19">
        <f t="shared" si="1"/>
        <v>150</v>
      </c>
      <c r="E19">
        <v>11</v>
      </c>
      <c r="F19">
        <v>80</v>
      </c>
      <c r="G19">
        <v>87</v>
      </c>
      <c r="H19">
        <v>44</v>
      </c>
      <c r="P19">
        <v>204</v>
      </c>
      <c r="Q19">
        <v>415</v>
      </c>
      <c r="R19">
        <v>85</v>
      </c>
      <c r="S19" t="s">
        <v>19</v>
      </c>
      <c r="T19" t="s">
        <v>19</v>
      </c>
      <c r="U19" s="8">
        <f>Sheet2!D8</f>
        <v>9.8870658427445135E-2</v>
      </c>
      <c r="V19" t="s">
        <v>19</v>
      </c>
      <c r="X19" s="2">
        <v>0.11</v>
      </c>
      <c r="Y19">
        <v>0</v>
      </c>
      <c r="AO19">
        <f>Sheet1!M19</f>
        <v>7881</v>
      </c>
      <c r="AP19">
        <f>Sheet1!Q19</f>
        <v>636</v>
      </c>
      <c r="AQ19">
        <f>Sheet1!I19</f>
        <v>150</v>
      </c>
    </row>
    <row r="20" spans="1:43" x14ac:dyDescent="0.35">
      <c r="A20" s="14">
        <v>43925</v>
      </c>
      <c r="B20">
        <v>10240</v>
      </c>
      <c r="C20">
        <v>786</v>
      </c>
      <c r="D20">
        <f t="shared" si="1"/>
        <v>195</v>
      </c>
      <c r="E20">
        <v>14</v>
      </c>
      <c r="F20">
        <v>85</v>
      </c>
      <c r="G20">
        <v>88</v>
      </c>
      <c r="H20">
        <v>44</v>
      </c>
      <c r="N20">
        <v>9454</v>
      </c>
      <c r="O20" s="2">
        <v>0.08</v>
      </c>
      <c r="P20">
        <v>213</v>
      </c>
      <c r="Q20">
        <v>488</v>
      </c>
      <c r="R20">
        <v>172</v>
      </c>
      <c r="S20">
        <v>1400</v>
      </c>
      <c r="T20" s="2">
        <v>0.11</v>
      </c>
      <c r="U20" s="8">
        <f>Sheet2!D9</f>
        <v>0.10292796838512663</v>
      </c>
      <c r="V20">
        <v>1572</v>
      </c>
      <c r="X20" s="2">
        <v>0.11</v>
      </c>
      <c r="Y20">
        <v>3</v>
      </c>
      <c r="AO20">
        <f>Sheet1!M20</f>
        <v>8693</v>
      </c>
      <c r="AP20">
        <f>Sheet1!Q20</f>
        <v>719</v>
      </c>
      <c r="AQ20">
        <f>Sheet1!I20</f>
        <v>195</v>
      </c>
    </row>
    <row r="21" spans="1:43" x14ac:dyDescent="0.35">
      <c r="A21" s="14">
        <v>43926</v>
      </c>
      <c r="B21">
        <v>10841</v>
      </c>
      <c r="C21">
        <v>868</v>
      </c>
      <c r="D21">
        <f t="shared" si="1"/>
        <v>243</v>
      </c>
      <c r="E21">
        <v>22</v>
      </c>
      <c r="F21">
        <v>91</v>
      </c>
      <c r="G21">
        <v>103</v>
      </c>
      <c r="H21">
        <v>60</v>
      </c>
      <c r="N21">
        <v>9973</v>
      </c>
      <c r="O21" s="2">
        <v>0.08</v>
      </c>
      <c r="P21">
        <v>235</v>
      </c>
      <c r="Q21">
        <v>542</v>
      </c>
      <c r="R21">
        <v>82</v>
      </c>
      <c r="S21">
        <v>519</v>
      </c>
      <c r="T21" s="2">
        <v>0.14000000000000001</v>
      </c>
      <c r="U21" s="8">
        <f>Sheet2!D10</f>
        <v>0.11234522942461762</v>
      </c>
      <c r="V21">
        <v>601</v>
      </c>
      <c r="X21" s="2">
        <v>0.1</v>
      </c>
      <c r="Y21">
        <v>8</v>
      </c>
      <c r="AO21">
        <f>Sheet1!M21</f>
        <v>9845</v>
      </c>
      <c r="AP21">
        <f>Sheet1!Q21</f>
        <v>848</v>
      </c>
      <c r="AQ21">
        <f>Sheet1!I21</f>
        <v>243</v>
      </c>
    </row>
    <row r="22" spans="1:43" x14ac:dyDescent="0.35">
      <c r="A22" s="14">
        <v>43927</v>
      </c>
      <c r="B22">
        <v>11599</v>
      </c>
      <c r="C22">
        <v>946</v>
      </c>
      <c r="D22">
        <f t="shared" si="1"/>
        <v>286</v>
      </c>
      <c r="E22">
        <v>25</v>
      </c>
      <c r="F22">
        <v>99</v>
      </c>
      <c r="G22">
        <v>123</v>
      </c>
      <c r="H22">
        <v>49</v>
      </c>
      <c r="N22">
        <v>10653</v>
      </c>
      <c r="O22" s="2">
        <v>0.08</v>
      </c>
      <c r="P22">
        <v>251</v>
      </c>
      <c r="Q22">
        <v>596</v>
      </c>
      <c r="R22">
        <v>78</v>
      </c>
      <c r="S22">
        <v>680</v>
      </c>
      <c r="T22" s="2">
        <v>0.1</v>
      </c>
      <c r="U22" s="8">
        <f>Sheet2!D11</f>
        <v>0.1210851785358069</v>
      </c>
      <c r="V22">
        <v>758</v>
      </c>
      <c r="X22" s="2">
        <v>0.1</v>
      </c>
      <c r="Y22">
        <v>3</v>
      </c>
      <c r="AO22">
        <f>Sheet1!M22</f>
        <v>10461</v>
      </c>
      <c r="AP22">
        <f>Sheet1!Q22</f>
        <v>928</v>
      </c>
      <c r="AQ22">
        <f>Sheet1!I22</f>
        <v>286</v>
      </c>
    </row>
    <row r="23" spans="1:43" x14ac:dyDescent="0.35">
      <c r="A23" s="14">
        <v>43928</v>
      </c>
      <c r="B23">
        <v>12718</v>
      </c>
      <c r="C23">
        <v>1048</v>
      </c>
      <c r="D23">
        <f t="shared" si="1"/>
        <v>311</v>
      </c>
      <c r="E23">
        <v>26</v>
      </c>
      <c r="F23">
        <v>104</v>
      </c>
      <c r="G23">
        <v>130</v>
      </c>
      <c r="H23">
        <v>53</v>
      </c>
      <c r="N23">
        <v>11670</v>
      </c>
      <c r="O23" s="2">
        <v>0.08</v>
      </c>
      <c r="P23">
        <v>298</v>
      </c>
      <c r="Q23">
        <v>646</v>
      </c>
      <c r="R23">
        <v>102</v>
      </c>
      <c r="S23">
        <v>1017</v>
      </c>
      <c r="T23" s="2">
        <v>0.09</v>
      </c>
      <c r="U23" s="8">
        <f>Sheet2!D12</f>
        <v>0.11925745359084942</v>
      </c>
      <c r="V23">
        <v>1119</v>
      </c>
      <c r="X23" s="2">
        <v>0.1</v>
      </c>
      <c r="Y23">
        <v>1</v>
      </c>
      <c r="AO23">
        <f>Sheet1!M23</f>
        <v>11445</v>
      </c>
      <c r="AP23">
        <f>Sheet1!Q23</f>
        <v>1060</v>
      </c>
      <c r="AQ23">
        <f>Sheet1!I23</f>
        <v>311</v>
      </c>
    </row>
    <row r="24" spans="1:43" x14ac:dyDescent="0.35">
      <c r="A24" s="14">
        <v>43929</v>
      </c>
      <c r="B24">
        <v>13966</v>
      </c>
      <c r="C24">
        <v>1145</v>
      </c>
      <c r="D24">
        <f t="shared" si="1"/>
        <v>347</v>
      </c>
      <c r="E24">
        <v>27</v>
      </c>
      <c r="F24">
        <v>122</v>
      </c>
      <c r="G24">
        <v>125</v>
      </c>
      <c r="H24">
        <v>60</v>
      </c>
      <c r="N24">
        <v>12821</v>
      </c>
      <c r="O24" s="2">
        <v>0.08</v>
      </c>
      <c r="R24">
        <v>97</v>
      </c>
      <c r="S24">
        <v>1151</v>
      </c>
      <c r="T24" s="2">
        <v>0.08</v>
      </c>
      <c r="U24" s="8">
        <f>Sheet2!D13</f>
        <v>0.11140193031244888</v>
      </c>
      <c r="V24">
        <v>1248</v>
      </c>
      <c r="X24" s="2">
        <v>0.11</v>
      </c>
      <c r="Y24">
        <v>1</v>
      </c>
      <c r="AO24">
        <f>Sheet1!M24</f>
        <v>11686</v>
      </c>
      <c r="AP24">
        <f>Sheet1!Q24</f>
        <v>1078</v>
      </c>
      <c r="AQ24">
        <f>Sheet1!I24</f>
        <v>347</v>
      </c>
    </row>
    <row r="25" spans="1:43" x14ac:dyDescent="0.35">
      <c r="A25" s="14">
        <v>43930</v>
      </c>
      <c r="B25">
        <v>14973</v>
      </c>
      <c r="C25">
        <v>1270</v>
      </c>
      <c r="D25">
        <f t="shared" si="1"/>
        <v>437</v>
      </c>
      <c r="E25">
        <v>29</v>
      </c>
      <c r="G25">
        <v>118</v>
      </c>
      <c r="H25">
        <v>58</v>
      </c>
      <c r="N25">
        <v>13703</v>
      </c>
      <c r="O25" s="2">
        <v>0.08</v>
      </c>
      <c r="R25">
        <v>125</v>
      </c>
      <c r="S25">
        <v>882</v>
      </c>
      <c r="T25" s="2">
        <v>0.12</v>
      </c>
      <c r="U25" s="8">
        <f>Sheet2!D14</f>
        <v>0.11752577319587629</v>
      </c>
      <c r="V25">
        <v>1007</v>
      </c>
      <c r="Y25">
        <v>2</v>
      </c>
      <c r="AO25">
        <f>Sheet1!M25</f>
        <v>12860</v>
      </c>
      <c r="AP25">
        <f>Sheet1!Q25</f>
        <v>1210</v>
      </c>
      <c r="AQ25">
        <f>Sheet1!I25</f>
        <v>437</v>
      </c>
    </row>
    <row r="26" spans="1:43" x14ac:dyDescent="0.35">
      <c r="A26" s="14">
        <v>43931</v>
      </c>
      <c r="B26">
        <v>15953</v>
      </c>
      <c r="C26">
        <v>1388</v>
      </c>
      <c r="D26">
        <f t="shared" si="1"/>
        <v>506</v>
      </c>
      <c r="E26">
        <v>31</v>
      </c>
      <c r="F26">
        <v>119</v>
      </c>
      <c r="G26">
        <v>125</v>
      </c>
      <c r="H26">
        <v>54</v>
      </c>
      <c r="N26">
        <v>14565</v>
      </c>
      <c r="O26" s="2">
        <v>0.09</v>
      </c>
      <c r="R26">
        <v>118</v>
      </c>
      <c r="S26">
        <v>862</v>
      </c>
      <c r="T26" s="2">
        <v>0.12</v>
      </c>
      <c r="U26" s="8">
        <f>Sheet2!D15</f>
        <v>0.10624571036376115</v>
      </c>
      <c r="V26">
        <v>980</v>
      </c>
      <c r="X26" s="2">
        <v>0.09</v>
      </c>
      <c r="Y26">
        <v>2</v>
      </c>
      <c r="AO26">
        <f>Sheet1!M26</f>
        <v>14213</v>
      </c>
      <c r="AP26">
        <f>Sheet1!Q26</f>
        <v>1339</v>
      </c>
      <c r="AQ26">
        <f>Sheet1!I26</f>
        <v>506</v>
      </c>
    </row>
    <row r="27" spans="1:43" x14ac:dyDescent="0.35">
      <c r="A27" s="14">
        <v>43932</v>
      </c>
      <c r="B27">
        <v>17132</v>
      </c>
      <c r="C27">
        <v>1510</v>
      </c>
      <c r="D27">
        <f t="shared" si="1"/>
        <v>574</v>
      </c>
      <c r="E27">
        <v>34</v>
      </c>
      <c r="F27">
        <v>118</v>
      </c>
      <c r="G27">
        <v>124</v>
      </c>
      <c r="H27">
        <v>58</v>
      </c>
      <c r="N27">
        <v>15622</v>
      </c>
      <c r="O27" s="2">
        <v>0.09</v>
      </c>
      <c r="R27">
        <v>122</v>
      </c>
      <c r="S27">
        <v>1057</v>
      </c>
      <c r="T27" s="2">
        <v>0.1</v>
      </c>
      <c r="U27" s="8">
        <f>Sheet2!D16</f>
        <v>0.10504933255948927</v>
      </c>
      <c r="V27">
        <v>1179</v>
      </c>
      <c r="W27">
        <v>802</v>
      </c>
      <c r="X27" s="2">
        <v>0.15</v>
      </c>
      <c r="Y27">
        <v>3</v>
      </c>
      <c r="AO27">
        <f>Sheet1!M27</f>
        <v>15320</v>
      </c>
      <c r="AP27">
        <f>Sheet1!Q27</f>
        <v>1461</v>
      </c>
      <c r="AQ27">
        <f>Sheet1!I27</f>
        <v>574</v>
      </c>
    </row>
    <row r="28" spans="1:43" x14ac:dyDescent="0.35">
      <c r="A28" s="14">
        <v>43933</v>
      </c>
      <c r="B28">
        <v>17592</v>
      </c>
      <c r="C28">
        <v>1587</v>
      </c>
      <c r="D28">
        <f t="shared" si="1"/>
        <v>657</v>
      </c>
      <c r="E28">
        <v>41</v>
      </c>
      <c r="F28">
        <v>129</v>
      </c>
      <c r="G28">
        <v>136</v>
      </c>
      <c r="H28">
        <v>66</v>
      </c>
      <c r="N28">
        <v>16005</v>
      </c>
      <c r="O28" s="2">
        <v>0.09</v>
      </c>
      <c r="R28">
        <v>77</v>
      </c>
      <c r="S28">
        <v>383</v>
      </c>
      <c r="T28" s="2">
        <v>0.17</v>
      </c>
      <c r="U28" s="8">
        <f>Sheet2!D17</f>
        <v>0.10650274033476521</v>
      </c>
      <c r="V28">
        <v>460</v>
      </c>
      <c r="W28">
        <v>805</v>
      </c>
      <c r="X28" s="2">
        <v>0.16</v>
      </c>
      <c r="Y28">
        <v>7</v>
      </c>
      <c r="AO28">
        <f>Sheet1!M28</f>
        <v>16336</v>
      </c>
      <c r="AP28">
        <f>Sheet1!Q28</f>
        <v>1598</v>
      </c>
      <c r="AQ28">
        <f>Sheet1!I28</f>
        <v>657</v>
      </c>
    </row>
    <row r="29" spans="1:43" x14ac:dyDescent="0.35">
      <c r="A29" s="14">
        <v>43934</v>
      </c>
      <c r="B29">
        <v>18696</v>
      </c>
      <c r="C29">
        <v>1710</v>
      </c>
      <c r="D29">
        <f t="shared" si="1"/>
        <v>755</v>
      </c>
      <c r="E29">
        <v>43</v>
      </c>
      <c r="F29">
        <v>142</v>
      </c>
      <c r="G29">
        <v>142</v>
      </c>
      <c r="H29">
        <v>70</v>
      </c>
      <c r="N29">
        <v>16986</v>
      </c>
      <c r="O29" s="2">
        <v>0.09</v>
      </c>
      <c r="R29">
        <v>123</v>
      </c>
      <c r="S29">
        <v>981</v>
      </c>
      <c r="T29" s="2">
        <v>0.11</v>
      </c>
      <c r="U29" s="8">
        <f>Sheet2!D18</f>
        <v>0.10765112019163027</v>
      </c>
      <c r="V29">
        <v>1104</v>
      </c>
      <c r="W29">
        <v>877</v>
      </c>
      <c r="X29" s="2">
        <v>0.16</v>
      </c>
      <c r="Y29">
        <v>2</v>
      </c>
      <c r="AO29">
        <f>Sheet1!M29</f>
        <v>17427</v>
      </c>
      <c r="AP29">
        <f>Sheet1!Q29</f>
        <v>1741</v>
      </c>
      <c r="AQ29">
        <f>Sheet1!I29</f>
        <v>755</v>
      </c>
    </row>
    <row r="30" spans="1:43" x14ac:dyDescent="0.35">
      <c r="A30" s="14">
        <v>43935</v>
      </c>
      <c r="B30">
        <v>19366</v>
      </c>
      <c r="C30">
        <v>1899</v>
      </c>
      <c r="D30">
        <f t="shared" si="1"/>
        <v>796</v>
      </c>
      <c r="E30">
        <v>49</v>
      </c>
      <c r="F30">
        <v>163</v>
      </c>
      <c r="G30">
        <v>163</v>
      </c>
      <c r="H30">
        <v>73</v>
      </c>
      <c r="N30">
        <v>17467</v>
      </c>
      <c r="O30" s="2">
        <v>0.1</v>
      </c>
      <c r="R30">
        <v>189</v>
      </c>
      <c r="S30">
        <v>481</v>
      </c>
      <c r="T30" s="2">
        <v>0.28000000000000003</v>
      </c>
      <c r="U30" s="8">
        <f>Sheet2!D19</f>
        <v>0.12800842358604092</v>
      </c>
      <c r="V30">
        <v>670</v>
      </c>
      <c r="W30">
        <v>1060</v>
      </c>
      <c r="X30" s="2">
        <v>0.15</v>
      </c>
      <c r="Y30">
        <v>6</v>
      </c>
      <c r="AO30">
        <f>Sheet1!M30</f>
        <v>18432</v>
      </c>
      <c r="AP30">
        <f>Sheet1!Q30</f>
        <v>1918</v>
      </c>
      <c r="AQ30">
        <f>Sheet1!I30</f>
        <v>796</v>
      </c>
    </row>
    <row r="31" spans="1:43" x14ac:dyDescent="0.35">
      <c r="A31" s="14">
        <v>43936</v>
      </c>
      <c r="B31">
        <v>19869</v>
      </c>
      <c r="C31">
        <v>1995</v>
      </c>
      <c r="D31">
        <f t="shared" si="1"/>
        <v>822</v>
      </c>
      <c r="E31">
        <v>43</v>
      </c>
      <c r="F31">
        <v>171</v>
      </c>
      <c r="G31">
        <v>167</v>
      </c>
      <c r="H31">
        <v>76</v>
      </c>
      <c r="N31">
        <v>17874</v>
      </c>
      <c r="O31" s="2">
        <v>0.1</v>
      </c>
      <c r="R31">
        <v>96</v>
      </c>
      <c r="S31">
        <v>407</v>
      </c>
      <c r="T31" s="2">
        <v>0.19</v>
      </c>
      <c r="U31" s="8">
        <f>Sheet2!D20</f>
        <v>0.14399457902761309</v>
      </c>
      <c r="V31">
        <v>503</v>
      </c>
      <c r="W31">
        <v>1044</v>
      </c>
      <c r="X31" s="2">
        <v>0.16</v>
      </c>
      <c r="Y31">
        <v>-6</v>
      </c>
      <c r="AO31">
        <f>Sheet1!M31</f>
        <v>19384</v>
      </c>
      <c r="AP31">
        <f>Sheet1!Q31</f>
        <v>2121</v>
      </c>
      <c r="AQ31">
        <f>Sheet1!I31</f>
        <v>822</v>
      </c>
    </row>
    <row r="32" spans="1:43" x14ac:dyDescent="0.35">
      <c r="A32" s="14">
        <v>43937</v>
      </c>
      <c r="B32">
        <v>20675</v>
      </c>
      <c r="C32">
        <v>2141</v>
      </c>
      <c r="D32">
        <f t="shared" si="1"/>
        <v>928</v>
      </c>
      <c r="E32">
        <v>60</v>
      </c>
      <c r="F32">
        <v>176</v>
      </c>
      <c r="G32">
        <v>176</v>
      </c>
      <c r="H32">
        <v>85</v>
      </c>
      <c r="N32">
        <v>18534</v>
      </c>
      <c r="O32" s="2">
        <v>0.1</v>
      </c>
      <c r="R32">
        <v>146</v>
      </c>
      <c r="S32">
        <v>660</v>
      </c>
      <c r="T32" s="2">
        <v>0.18</v>
      </c>
      <c r="U32" s="8">
        <f>Sheet2!D21</f>
        <v>0.15275341985268326</v>
      </c>
      <c r="V32">
        <v>806</v>
      </c>
      <c r="W32">
        <v>1094</v>
      </c>
      <c r="Y32">
        <v>17</v>
      </c>
      <c r="AO32">
        <f>Sheet1!M32</f>
        <v>19864</v>
      </c>
      <c r="AP32">
        <f>Sheet1!Q32</f>
        <v>2203</v>
      </c>
      <c r="AQ32">
        <f>Sheet1!I32</f>
        <v>928</v>
      </c>
    </row>
    <row r="33" spans="1:43" x14ac:dyDescent="0.35">
      <c r="A33" s="14">
        <v>43938</v>
      </c>
      <c r="B33">
        <v>21792</v>
      </c>
      <c r="C33">
        <v>2332</v>
      </c>
      <c r="D33">
        <f t="shared" si="1"/>
        <v>1018</v>
      </c>
      <c r="E33">
        <v>64</v>
      </c>
      <c r="F33">
        <v>182</v>
      </c>
      <c r="G33">
        <v>182</v>
      </c>
      <c r="H33">
        <v>88</v>
      </c>
      <c r="N33">
        <v>19460</v>
      </c>
      <c r="O33" s="2">
        <v>0.11</v>
      </c>
      <c r="R33">
        <v>191</v>
      </c>
      <c r="S33">
        <v>926</v>
      </c>
      <c r="T33" s="2">
        <v>0.17</v>
      </c>
      <c r="U33" s="8">
        <f>Sheet2!D22</f>
        <v>0.16167151909573557</v>
      </c>
      <c r="V33">
        <v>1117</v>
      </c>
      <c r="W33">
        <v>1261</v>
      </c>
      <c r="Y33">
        <v>4</v>
      </c>
      <c r="AO33">
        <f>Sheet1!M33</f>
        <v>20359</v>
      </c>
      <c r="AP33">
        <f>Sheet1!Q33</f>
        <v>2286</v>
      </c>
      <c r="AQ33">
        <f>Sheet1!I33</f>
        <v>1018</v>
      </c>
    </row>
    <row r="34" spans="1:43" x14ac:dyDescent="0.35">
      <c r="A34" s="14">
        <v>43939</v>
      </c>
      <c r="B34">
        <v>22947</v>
      </c>
      <c r="C34">
        <v>2513</v>
      </c>
      <c r="D34">
        <f t="shared" si="1"/>
        <v>1099</v>
      </c>
      <c r="E34">
        <v>74</v>
      </c>
      <c r="F34">
        <v>193</v>
      </c>
      <c r="G34">
        <v>193</v>
      </c>
      <c r="H34">
        <v>84</v>
      </c>
      <c r="N34">
        <v>20434</v>
      </c>
      <c r="O34" s="2">
        <v>0.11</v>
      </c>
      <c r="R34">
        <v>181</v>
      </c>
      <c r="S34">
        <v>974</v>
      </c>
      <c r="T34" s="2">
        <v>0.16</v>
      </c>
      <c r="U34" s="8">
        <f>Sheet2!D23</f>
        <v>0.17248495270851247</v>
      </c>
      <c r="V34">
        <v>1155</v>
      </c>
      <c r="W34">
        <v>1344</v>
      </c>
      <c r="X34" s="2">
        <v>0.14000000000000001</v>
      </c>
      <c r="Y34">
        <v>10</v>
      </c>
      <c r="AO34">
        <f>Sheet1!M34</f>
        <v>21612</v>
      </c>
      <c r="AP34">
        <f>Sheet1!Q34</f>
        <v>2555</v>
      </c>
      <c r="AQ34">
        <f>Sheet1!I34</f>
        <v>1099</v>
      </c>
    </row>
    <row r="35" spans="1:43" x14ac:dyDescent="0.35">
      <c r="A35" s="14">
        <v>43940</v>
      </c>
      <c r="B35">
        <v>24550</v>
      </c>
      <c r="C35">
        <v>2902</v>
      </c>
      <c r="D35">
        <f t="shared" si="1"/>
        <v>1182</v>
      </c>
      <c r="E35">
        <v>75</v>
      </c>
      <c r="F35">
        <v>198</v>
      </c>
      <c r="G35">
        <v>198</v>
      </c>
      <c r="H35">
        <v>86</v>
      </c>
      <c r="N35">
        <v>21648</v>
      </c>
      <c r="O35" s="2">
        <v>0.12</v>
      </c>
      <c r="R35">
        <v>389</v>
      </c>
      <c r="S35">
        <v>1214</v>
      </c>
      <c r="T35" s="2">
        <v>0.24</v>
      </c>
      <c r="U35" s="8">
        <f>Sheet2!D24</f>
        <v>0.18899108939350387</v>
      </c>
      <c r="V35">
        <v>1603</v>
      </c>
      <c r="W35">
        <v>1656</v>
      </c>
      <c r="X35" s="2">
        <v>0.12</v>
      </c>
      <c r="Y35">
        <v>1</v>
      </c>
      <c r="AO35">
        <f>Sheet1!M35</f>
        <v>22694</v>
      </c>
      <c r="AP35">
        <f>Sheet1!Q35</f>
        <v>2707</v>
      </c>
      <c r="AQ35">
        <f>Sheet1!I35</f>
        <v>1182</v>
      </c>
    </row>
    <row r="36" spans="1:43" x14ac:dyDescent="0.35">
      <c r="A36" s="14">
        <v>43941</v>
      </c>
      <c r="B36">
        <v>25820</v>
      </c>
      <c r="C36">
        <v>3159</v>
      </c>
      <c r="D36">
        <f t="shared" si="1"/>
        <v>1291</v>
      </c>
      <c r="E36">
        <v>79</v>
      </c>
      <c r="F36">
        <v>214</v>
      </c>
      <c r="G36">
        <v>214</v>
      </c>
      <c r="H36">
        <v>91</v>
      </c>
      <c r="N36">
        <v>22661</v>
      </c>
      <c r="O36" s="2">
        <v>0.12</v>
      </c>
      <c r="R36">
        <v>257</v>
      </c>
      <c r="S36">
        <v>1013</v>
      </c>
      <c r="T36" s="2">
        <v>0.2</v>
      </c>
      <c r="U36" s="8">
        <f>Sheet2!D25</f>
        <v>0.20339696799550813</v>
      </c>
      <c r="V36">
        <v>1270</v>
      </c>
      <c r="W36">
        <v>1845</v>
      </c>
      <c r="X36" s="2">
        <v>0.12</v>
      </c>
      <c r="Y36">
        <v>4</v>
      </c>
      <c r="AO36">
        <f>Sheet1!M36</f>
        <v>24463</v>
      </c>
      <c r="AP36">
        <f>Sheet1!Q36</f>
        <v>3168</v>
      </c>
      <c r="AQ36">
        <f>Sheet1!I36</f>
        <v>1291</v>
      </c>
    </row>
    <row r="37" spans="1:43" x14ac:dyDescent="0.35">
      <c r="A37" s="14">
        <v>43942</v>
      </c>
      <c r="B37">
        <v>27615</v>
      </c>
      <c r="C37">
        <v>3641</v>
      </c>
      <c r="D37">
        <f t="shared" si="1"/>
        <v>1356</v>
      </c>
      <c r="E37">
        <v>83</v>
      </c>
      <c r="F37">
        <v>214</v>
      </c>
      <c r="G37">
        <v>214</v>
      </c>
      <c r="H37">
        <v>89</v>
      </c>
      <c r="N37">
        <v>23974</v>
      </c>
      <c r="O37" s="2">
        <v>0.13</v>
      </c>
      <c r="R37">
        <v>482</v>
      </c>
      <c r="S37">
        <v>1313</v>
      </c>
      <c r="T37" s="2">
        <v>0.27</v>
      </c>
      <c r="U37" s="8">
        <f>Sheet2!D26</f>
        <v>0.21117711237725784</v>
      </c>
      <c r="V37">
        <v>1795</v>
      </c>
      <c r="W37">
        <v>2265</v>
      </c>
      <c r="X37" s="2">
        <v>0.09</v>
      </c>
      <c r="Y37">
        <v>4</v>
      </c>
      <c r="AO37">
        <f>Sheet1!M37</f>
        <v>25824</v>
      </c>
      <c r="AP37">
        <f>Sheet1!Q37</f>
        <v>3483</v>
      </c>
      <c r="AQ37">
        <f>Sheet1!I37</f>
        <v>1356</v>
      </c>
    </row>
    <row r="38" spans="1:43" x14ac:dyDescent="0.35">
      <c r="A38" s="14">
        <v>43943</v>
      </c>
      <c r="B38">
        <v>28244</v>
      </c>
      <c r="C38">
        <v>3748</v>
      </c>
      <c r="D38">
        <f t="shared" si="1"/>
        <v>1395</v>
      </c>
      <c r="E38">
        <v>90</v>
      </c>
      <c r="F38">
        <v>272</v>
      </c>
      <c r="G38">
        <v>272</v>
      </c>
      <c r="H38">
        <v>92</v>
      </c>
      <c r="N38">
        <v>24496</v>
      </c>
      <c r="O38" s="2">
        <v>0.13</v>
      </c>
      <c r="R38">
        <v>107</v>
      </c>
      <c r="S38">
        <v>522</v>
      </c>
      <c r="T38" s="2">
        <v>0.17</v>
      </c>
      <c r="U38" s="8">
        <f>Sheet2!D27</f>
        <v>0.20931343283582091</v>
      </c>
      <c r="V38">
        <v>629</v>
      </c>
      <c r="W38">
        <v>2230</v>
      </c>
      <c r="X38" s="2">
        <v>0.12</v>
      </c>
      <c r="Y38">
        <v>7</v>
      </c>
      <c r="AO38">
        <f>Sheet1!M38</f>
        <v>27612</v>
      </c>
      <c r="AP38">
        <f>Sheet1!Q38</f>
        <v>3971</v>
      </c>
      <c r="AQ38">
        <f>Sheet1!I38</f>
        <v>1395</v>
      </c>
    </row>
    <row r="39" spans="1:43" x14ac:dyDescent="0.35">
      <c r="A39" s="14">
        <v>43944</v>
      </c>
      <c r="B39">
        <v>29262</v>
      </c>
      <c r="C39">
        <v>3924</v>
      </c>
      <c r="D39">
        <f t="shared" si="1"/>
        <v>1551</v>
      </c>
      <c r="E39">
        <v>96</v>
      </c>
      <c r="F39">
        <v>282</v>
      </c>
      <c r="G39">
        <v>282</v>
      </c>
      <c r="H39">
        <v>102</v>
      </c>
      <c r="N39">
        <v>25338</v>
      </c>
      <c r="O39" s="2">
        <v>0.13</v>
      </c>
      <c r="R39">
        <v>176</v>
      </c>
      <c r="S39">
        <v>842</v>
      </c>
      <c r="T39" s="2">
        <v>0.17</v>
      </c>
      <c r="U39" s="8">
        <f>Sheet2!D28</f>
        <v>0.20763945499010131</v>
      </c>
      <c r="V39">
        <v>1018</v>
      </c>
      <c r="W39">
        <v>2336</v>
      </c>
      <c r="X39" s="2">
        <v>0.12</v>
      </c>
      <c r="Y39">
        <v>6</v>
      </c>
      <c r="AO39">
        <f>Sheet1!M39</f>
        <v>28164</v>
      </c>
      <c r="AP39">
        <f>Sheet1!Q39</f>
        <v>4074</v>
      </c>
      <c r="AQ39">
        <f>Sheet1!I39</f>
        <v>1551</v>
      </c>
    </row>
    <row r="40" spans="1:43" x14ac:dyDescent="0.35">
      <c r="A40" s="14">
        <v>43945</v>
      </c>
      <c r="B40">
        <v>31973</v>
      </c>
      <c r="C40">
        <v>4445</v>
      </c>
      <c r="D40">
        <f t="shared" si="1"/>
        <v>1649</v>
      </c>
      <c r="E40">
        <v>107</v>
      </c>
      <c r="F40">
        <v>407</v>
      </c>
      <c r="G40">
        <v>278</v>
      </c>
      <c r="H40">
        <v>104</v>
      </c>
      <c r="N40">
        <v>27528</v>
      </c>
      <c r="O40" s="2">
        <v>0.14000000000000001</v>
      </c>
      <c r="R40">
        <v>521</v>
      </c>
      <c r="S40">
        <v>2190</v>
      </c>
      <c r="T40" s="2">
        <v>0.19</v>
      </c>
      <c r="U40" s="8">
        <f>Sheet2!D29</f>
        <v>0.2075434633140163</v>
      </c>
      <c r="V40">
        <v>2711</v>
      </c>
      <c r="W40">
        <v>2734</v>
      </c>
      <c r="Y40">
        <v>11</v>
      </c>
      <c r="AO40">
        <f>Sheet1!M40</f>
        <v>29050</v>
      </c>
      <c r="AP40">
        <f>Sheet1!Q40</f>
        <v>4244</v>
      </c>
      <c r="AQ40">
        <f>Sheet1!I40</f>
        <v>1649</v>
      </c>
    </row>
    <row r="41" spans="1:43" x14ac:dyDescent="0.35">
      <c r="A41" s="14">
        <v>43946</v>
      </c>
      <c r="B41">
        <v>34350</v>
      </c>
      <c r="C41">
        <v>5092</v>
      </c>
      <c r="D41">
        <f t="shared" si="1"/>
        <v>1772</v>
      </c>
      <c r="E41">
        <v>111</v>
      </c>
      <c r="F41">
        <v>293</v>
      </c>
      <c r="G41">
        <v>293</v>
      </c>
      <c r="H41">
        <v>108</v>
      </c>
      <c r="N41">
        <v>29258</v>
      </c>
      <c r="O41" s="2">
        <v>0.15</v>
      </c>
      <c r="R41">
        <v>647</v>
      </c>
      <c r="S41">
        <v>1730</v>
      </c>
      <c r="T41" s="2">
        <v>0.27</v>
      </c>
      <c r="U41" s="8">
        <f>Sheet2!D30</f>
        <v>0.22616855213540296</v>
      </c>
      <c r="V41">
        <v>2377</v>
      </c>
      <c r="W41">
        <v>3258</v>
      </c>
      <c r="X41" s="2">
        <v>0.09</v>
      </c>
      <c r="Y41">
        <v>4</v>
      </c>
      <c r="AO41">
        <f>Sheet1!M41</f>
        <v>31714</v>
      </c>
      <c r="AP41">
        <f>Sheet1!Q41</f>
        <v>4815</v>
      </c>
      <c r="AQ41">
        <f>Sheet1!I41</f>
        <v>1772</v>
      </c>
    </row>
    <row r="42" spans="1:43" x14ac:dyDescent="0.35">
      <c r="A42" s="14">
        <v>43947</v>
      </c>
      <c r="B42">
        <v>36090</v>
      </c>
      <c r="C42">
        <v>5476</v>
      </c>
      <c r="D42">
        <f t="shared" si="1"/>
        <v>1921</v>
      </c>
      <c r="E42">
        <v>118</v>
      </c>
      <c r="F42">
        <v>286</v>
      </c>
      <c r="G42">
        <v>286</v>
      </c>
      <c r="H42">
        <v>99</v>
      </c>
      <c r="N42">
        <v>30614</v>
      </c>
      <c r="O42" s="2">
        <v>0.15</v>
      </c>
      <c r="R42">
        <v>384</v>
      </c>
      <c r="S42">
        <v>1356</v>
      </c>
      <c r="T42" s="2">
        <v>0.22</v>
      </c>
      <c r="U42" s="8">
        <f>Sheet2!D31</f>
        <v>0.22305025996533795</v>
      </c>
      <c r="V42">
        <v>1740</v>
      </c>
      <c r="W42">
        <v>3458</v>
      </c>
      <c r="X42" s="2">
        <v>0.08</v>
      </c>
      <c r="Y42">
        <v>7</v>
      </c>
      <c r="AO42">
        <f>Sheet1!M42</f>
        <v>34150</v>
      </c>
      <c r="AP42">
        <f>Sheet1!Q42</f>
        <v>5532</v>
      </c>
      <c r="AQ42">
        <f>Sheet1!I42</f>
        <v>1921</v>
      </c>
    </row>
    <row r="43" spans="1:43" x14ac:dyDescent="0.35">
      <c r="A43" s="14">
        <v>43948</v>
      </c>
      <c r="B43">
        <v>38150</v>
      </c>
      <c r="C43">
        <v>5868</v>
      </c>
      <c r="D43">
        <f t="shared" si="1"/>
        <v>2172</v>
      </c>
      <c r="E43">
        <v>127</v>
      </c>
      <c r="F43">
        <v>300</v>
      </c>
      <c r="G43">
        <v>300</v>
      </c>
      <c r="H43">
        <v>100</v>
      </c>
      <c r="N43">
        <v>32282</v>
      </c>
      <c r="O43" s="2">
        <v>0.15</v>
      </c>
      <c r="R43">
        <v>392</v>
      </c>
      <c r="S43">
        <v>1668</v>
      </c>
      <c r="T43" s="2">
        <v>0.19</v>
      </c>
      <c r="U43" s="8">
        <f>Sheet2!D32</f>
        <v>0.2197080291970803</v>
      </c>
      <c r="V43">
        <v>2060</v>
      </c>
      <c r="W43">
        <v>3720</v>
      </c>
      <c r="X43" s="2">
        <v>0.08</v>
      </c>
      <c r="Y43">
        <v>9</v>
      </c>
      <c r="AO43">
        <f>Sheet1!M43</f>
        <v>36120</v>
      </c>
      <c r="AP43">
        <f>Sheet1!Q43</f>
        <v>5997</v>
      </c>
      <c r="AQ43">
        <f>Sheet1!I43</f>
        <v>2172</v>
      </c>
    </row>
    <row r="44" spans="1:43" x14ac:dyDescent="0.35">
      <c r="A44" s="14">
        <v>43949</v>
      </c>
      <c r="B44">
        <v>39823</v>
      </c>
      <c r="C44">
        <v>6376</v>
      </c>
      <c r="D44">
        <f t="shared" si="1"/>
        <v>2301</v>
      </c>
      <c r="E44">
        <v>136</v>
      </c>
      <c r="F44">
        <v>304</v>
      </c>
      <c r="G44">
        <v>304</v>
      </c>
      <c r="H44">
        <v>98</v>
      </c>
      <c r="N44">
        <v>33447</v>
      </c>
      <c r="O44" s="2">
        <v>0.16</v>
      </c>
      <c r="R44">
        <v>508</v>
      </c>
      <c r="S44">
        <v>1165</v>
      </c>
      <c r="T44" s="2">
        <v>0.3</v>
      </c>
      <c r="U44" s="8">
        <f>Sheet2!D33</f>
        <v>0.22403342070773263</v>
      </c>
      <c r="V44">
        <v>1673</v>
      </c>
      <c r="W44">
        <v>4076</v>
      </c>
      <c r="X44" s="2">
        <v>7.0000000000000007E-2</v>
      </c>
      <c r="Y44">
        <v>9</v>
      </c>
      <c r="AO44">
        <f>Sheet1!M44</f>
        <v>38196</v>
      </c>
      <c r="AP44">
        <f>Sheet1!Q44</f>
        <v>6438</v>
      </c>
      <c r="AQ44">
        <f>Sheet1!I44</f>
        <v>2301</v>
      </c>
    </row>
    <row r="45" spans="1:43" x14ac:dyDescent="0.35">
      <c r="A45" s="14">
        <v>43950</v>
      </c>
      <c r="B45">
        <v>41337</v>
      </c>
      <c r="C45">
        <v>6843</v>
      </c>
      <c r="D45">
        <f t="shared" si="1"/>
        <v>2422</v>
      </c>
      <c r="E45">
        <v>148</v>
      </c>
      <c r="F45">
        <v>323</v>
      </c>
      <c r="G45">
        <v>323</v>
      </c>
      <c r="H45">
        <v>100</v>
      </c>
      <c r="N45">
        <v>34494</v>
      </c>
      <c r="O45" s="2">
        <v>0.17</v>
      </c>
      <c r="R45">
        <v>467</v>
      </c>
      <c r="S45">
        <v>1047</v>
      </c>
      <c r="T45" s="2">
        <v>0.31</v>
      </c>
      <c r="U45" s="8">
        <f>Sheet2!D34</f>
        <v>0.23638585503704271</v>
      </c>
      <c r="V45">
        <v>1514</v>
      </c>
      <c r="W45">
        <v>4267</v>
      </c>
      <c r="X45" s="2">
        <v>0.08</v>
      </c>
      <c r="Y45">
        <v>12</v>
      </c>
      <c r="AO45">
        <f>Sheet1!M45</f>
        <v>40301</v>
      </c>
      <c r="AP45">
        <f>Sheet1!Q45</f>
        <v>7031</v>
      </c>
      <c r="AQ45">
        <f>Sheet1!I45</f>
        <v>2422</v>
      </c>
    </row>
    <row r="46" spans="1:43" x14ac:dyDescent="0.35">
      <c r="A46" s="14">
        <v>43951</v>
      </c>
      <c r="B46">
        <v>42667</v>
      </c>
      <c r="C46">
        <v>7145</v>
      </c>
      <c r="D46">
        <f t="shared" si="1"/>
        <v>2788</v>
      </c>
      <c r="E46">
        <v>162</v>
      </c>
      <c r="F46">
        <v>335</v>
      </c>
      <c r="G46">
        <v>335</v>
      </c>
      <c r="H46">
        <v>121</v>
      </c>
      <c r="N46">
        <v>35522</v>
      </c>
      <c r="O46" s="2">
        <v>0.17</v>
      </c>
      <c r="R46">
        <v>302</v>
      </c>
      <c r="S46">
        <v>1028</v>
      </c>
      <c r="T46" s="2">
        <v>0.23</v>
      </c>
      <c r="U46" s="8">
        <f>Sheet2!D35</f>
        <v>0.2402834763148079</v>
      </c>
      <c r="V46">
        <v>1330</v>
      </c>
      <c r="W46">
        <v>4286</v>
      </c>
      <c r="X46" s="2">
        <v>0.08</v>
      </c>
      <c r="Y46">
        <v>14</v>
      </c>
      <c r="AO46">
        <f>Sheet1!M46</f>
        <v>42493</v>
      </c>
      <c r="AP46">
        <f>Sheet1!Q46</f>
        <v>7698</v>
      </c>
      <c r="AQ46">
        <f>Sheet1!I46</f>
        <v>2788</v>
      </c>
    </row>
    <row r="47" spans="1:43" x14ac:dyDescent="0.35">
      <c r="A47" s="14">
        <v>43952</v>
      </c>
      <c r="B47">
        <v>45593</v>
      </c>
      <c r="C47">
        <v>7884</v>
      </c>
      <c r="D47">
        <f t="shared" si="1"/>
        <v>3051</v>
      </c>
      <c r="E47">
        <v>170</v>
      </c>
      <c r="F47">
        <v>345</v>
      </c>
      <c r="G47">
        <v>348</v>
      </c>
      <c r="H47">
        <v>113</v>
      </c>
      <c r="N47">
        <v>37709</v>
      </c>
      <c r="O47" s="2">
        <v>0.17</v>
      </c>
      <c r="R47">
        <v>739</v>
      </c>
      <c r="S47">
        <v>2187</v>
      </c>
      <c r="T47" s="2">
        <v>0.25</v>
      </c>
      <c r="U47" s="8">
        <f>Sheet2!D36</f>
        <v>0.25249632892804696</v>
      </c>
      <c r="V47">
        <v>2926</v>
      </c>
      <c r="W47">
        <v>4815</v>
      </c>
      <c r="X47" s="2">
        <v>7.0000000000000007E-2</v>
      </c>
      <c r="Y47">
        <v>8</v>
      </c>
      <c r="AO47">
        <f>Sheet1!M47</f>
        <v>44241</v>
      </c>
      <c r="AP47">
        <f>Sheet1!Q47</f>
        <v>8016</v>
      </c>
      <c r="AQ47">
        <f>Sheet1!I47</f>
        <v>3051</v>
      </c>
    </row>
    <row r="48" spans="1:43" x14ac:dyDescent="0.35">
      <c r="A48" s="14">
        <v>43953</v>
      </c>
      <c r="B48">
        <v>49727</v>
      </c>
      <c r="C48">
        <v>8641</v>
      </c>
      <c r="D48">
        <f t="shared" si="1"/>
        <v>3339</v>
      </c>
      <c r="E48">
        <v>175</v>
      </c>
      <c r="F48">
        <v>353</v>
      </c>
      <c r="G48">
        <v>353</v>
      </c>
      <c r="H48">
        <v>131</v>
      </c>
      <c r="N48">
        <v>41086</v>
      </c>
      <c r="O48" s="2">
        <v>0.17</v>
      </c>
      <c r="R48">
        <v>757</v>
      </c>
      <c r="S48">
        <v>3377</v>
      </c>
      <c r="T48" s="2">
        <v>0.18</v>
      </c>
      <c r="U48" s="8">
        <f>Sheet2!D37</f>
        <v>0.23079924562658516</v>
      </c>
      <c r="V48">
        <v>4134</v>
      </c>
      <c r="W48">
        <v>5567</v>
      </c>
      <c r="X48" s="2">
        <v>0.06</v>
      </c>
      <c r="Y48">
        <v>5</v>
      </c>
      <c r="AO48">
        <f>Sheet1!M48</f>
        <v>47194</v>
      </c>
      <c r="AP48">
        <f>Sheet1!Q48</f>
        <v>8817</v>
      </c>
      <c r="AQ48">
        <f>Sheet1!I48</f>
        <v>3339</v>
      </c>
    </row>
    <row r="49" spans="1:43" x14ac:dyDescent="0.35">
      <c r="A49" s="14">
        <v>43954</v>
      </c>
      <c r="B49">
        <v>53186</v>
      </c>
      <c r="C49">
        <v>9169</v>
      </c>
      <c r="D49">
        <f t="shared" si="1"/>
        <v>3613</v>
      </c>
      <c r="E49">
        <v>184</v>
      </c>
      <c r="F49">
        <v>378</v>
      </c>
      <c r="G49">
        <v>378</v>
      </c>
      <c r="H49">
        <v>133</v>
      </c>
      <c r="N49">
        <v>44017</v>
      </c>
      <c r="O49" s="2">
        <v>0.17</v>
      </c>
      <c r="R49">
        <v>528</v>
      </c>
      <c r="S49">
        <v>2931</v>
      </c>
      <c r="T49" s="2">
        <v>0.15</v>
      </c>
      <c r="U49" s="8">
        <f>Sheet2!D38</f>
        <v>0.21601544220870378</v>
      </c>
      <c r="V49">
        <v>3459</v>
      </c>
      <c r="W49">
        <v>5660</v>
      </c>
      <c r="X49" s="2">
        <v>7.0000000000000007E-2</v>
      </c>
      <c r="Y49">
        <v>9</v>
      </c>
      <c r="AO49">
        <f>Sheet1!M49</f>
        <v>49914</v>
      </c>
      <c r="AP49">
        <f>Sheet1!Q49</f>
        <v>9334</v>
      </c>
      <c r="AQ49">
        <f>Sheet1!I49</f>
        <v>3613</v>
      </c>
    </row>
    <row r="50" spans="1:43" x14ac:dyDescent="0.35">
      <c r="A50" s="14">
        <v>43955</v>
      </c>
      <c r="B50">
        <v>57161</v>
      </c>
      <c r="C50">
        <v>9703</v>
      </c>
      <c r="D50">
        <f t="shared" si="1"/>
        <v>3894</v>
      </c>
      <c r="E50">
        <v>188</v>
      </c>
      <c r="F50">
        <v>389</v>
      </c>
      <c r="G50">
        <v>389</v>
      </c>
      <c r="H50">
        <v>143</v>
      </c>
      <c r="N50">
        <v>47458</v>
      </c>
      <c r="O50" s="2">
        <v>0.17</v>
      </c>
      <c r="R50">
        <v>534</v>
      </c>
      <c r="S50">
        <v>3441</v>
      </c>
      <c r="T50" s="2">
        <v>0.13</v>
      </c>
      <c r="U50" s="8">
        <f>Sheet2!D39</f>
        <v>0.20172531692178214</v>
      </c>
      <c r="V50">
        <v>3975</v>
      </c>
      <c r="W50">
        <v>6029</v>
      </c>
      <c r="X50" s="2">
        <v>0.06</v>
      </c>
      <c r="Y50">
        <v>4</v>
      </c>
      <c r="AO50">
        <f>Sheet1!M50</f>
        <v>53320</v>
      </c>
      <c r="AP50">
        <f>Sheet1!Q50</f>
        <v>9931</v>
      </c>
      <c r="AQ50">
        <f>Sheet1!I50</f>
        <v>3894</v>
      </c>
    </row>
    <row r="51" spans="1:43" x14ac:dyDescent="0.35">
      <c r="A51" s="14">
        <v>43956</v>
      </c>
      <c r="B51">
        <v>60569</v>
      </c>
      <c r="C51">
        <v>10111</v>
      </c>
      <c r="D51">
        <f t="shared" si="1"/>
        <v>4081</v>
      </c>
      <c r="E51">
        <v>207</v>
      </c>
      <c r="F51">
        <v>407</v>
      </c>
      <c r="G51">
        <v>407</v>
      </c>
      <c r="H51">
        <v>152</v>
      </c>
      <c r="N51">
        <v>50458</v>
      </c>
      <c r="O51" s="2">
        <v>0.17</v>
      </c>
      <c r="R51">
        <v>408</v>
      </c>
      <c r="S51">
        <v>3000</v>
      </c>
      <c r="T51" s="2">
        <v>0.12</v>
      </c>
      <c r="U51" s="8">
        <f>Sheet2!D40</f>
        <v>0.18003470548539477</v>
      </c>
      <c r="V51">
        <v>3408</v>
      </c>
      <c r="W51">
        <v>6332</v>
      </c>
      <c r="X51" s="2">
        <v>0.06</v>
      </c>
      <c r="Y51">
        <v>19</v>
      </c>
      <c r="AO51">
        <f>Sheet1!M51</f>
        <v>56419</v>
      </c>
      <c r="AP51">
        <f>Sheet1!Q51</f>
        <v>10421</v>
      </c>
      <c r="AQ51">
        <f>Sheet1!I51</f>
        <v>4081</v>
      </c>
    </row>
    <row r="52" spans="1:43" x14ac:dyDescent="0.35">
      <c r="A52" s="14">
        <v>43957</v>
      </c>
      <c r="B52">
        <v>63171</v>
      </c>
      <c r="C52">
        <v>10404</v>
      </c>
      <c r="D52">
        <f t="shared" si="1"/>
        <v>4174</v>
      </c>
      <c r="E52">
        <v>219</v>
      </c>
      <c r="F52">
        <v>414</v>
      </c>
      <c r="G52">
        <v>413</v>
      </c>
      <c r="H52">
        <v>150</v>
      </c>
      <c r="N52">
        <v>52767</v>
      </c>
      <c r="O52" s="2">
        <v>0.16</v>
      </c>
      <c r="R52">
        <v>293</v>
      </c>
      <c r="S52">
        <v>2309</v>
      </c>
      <c r="T52" s="2">
        <v>0.11</v>
      </c>
      <c r="U52" s="8">
        <f>Sheet2!D41</f>
        <v>0.16309425666391866</v>
      </c>
      <c r="V52">
        <v>2602</v>
      </c>
      <c r="W52">
        <v>6382</v>
      </c>
      <c r="X52" s="2">
        <v>0.06</v>
      </c>
      <c r="Y52">
        <v>12</v>
      </c>
      <c r="AO52">
        <f>Sheet1!M52</f>
        <v>59157</v>
      </c>
      <c r="AP52">
        <f>Sheet1!Q52</f>
        <v>10803</v>
      </c>
      <c r="AQ52">
        <f>Sheet1!I52</f>
        <v>4174</v>
      </c>
    </row>
    <row r="53" spans="1:43" x14ac:dyDescent="0.35">
      <c r="A53" s="14">
        <v>43958</v>
      </c>
      <c r="B53">
        <v>66427</v>
      </c>
      <c r="C53">
        <v>11059</v>
      </c>
      <c r="D53">
        <f t="shared" si="1"/>
        <v>4525</v>
      </c>
      <c r="E53">
        <v>231</v>
      </c>
      <c r="F53">
        <v>417</v>
      </c>
      <c r="G53">
        <v>417</v>
      </c>
      <c r="H53">
        <v>151</v>
      </c>
      <c r="N53">
        <v>55368</v>
      </c>
      <c r="O53" s="2">
        <v>0.17</v>
      </c>
      <c r="R53">
        <v>655</v>
      </c>
      <c r="S53">
        <v>2601</v>
      </c>
      <c r="T53" s="2">
        <v>0.2</v>
      </c>
      <c r="U53" s="8">
        <f>Sheet2!D42</f>
        <v>0.16473063973063973</v>
      </c>
      <c r="V53">
        <v>3256</v>
      </c>
      <c r="W53">
        <v>6562</v>
      </c>
      <c r="X53" s="2">
        <v>0.06</v>
      </c>
      <c r="Y53">
        <v>12</v>
      </c>
      <c r="AO53">
        <f>Sheet1!M53</f>
        <v>61641</v>
      </c>
      <c r="AP53">
        <f>Sheet1!Q53</f>
        <v>11113</v>
      </c>
      <c r="AQ53">
        <f>Sheet1!I53</f>
        <v>4525</v>
      </c>
    </row>
    <row r="54" spans="1:43" x14ac:dyDescent="0.35">
      <c r="A54" s="14">
        <v>43959</v>
      </c>
      <c r="B54">
        <v>70261</v>
      </c>
      <c r="C54">
        <v>11457</v>
      </c>
      <c r="D54">
        <f t="shared" si="1"/>
        <v>4785</v>
      </c>
      <c r="E54">
        <v>243</v>
      </c>
      <c r="F54">
        <v>407</v>
      </c>
      <c r="G54">
        <v>407</v>
      </c>
      <c r="H54">
        <v>164</v>
      </c>
      <c r="N54">
        <v>58804</v>
      </c>
      <c r="O54" s="2">
        <v>0.16</v>
      </c>
      <c r="R54">
        <v>398</v>
      </c>
      <c r="S54">
        <v>3436</v>
      </c>
      <c r="T54" s="2">
        <v>0.1</v>
      </c>
      <c r="U54" s="8">
        <f>Sheet2!D43</f>
        <v>0.14484352197178532</v>
      </c>
      <c r="V54">
        <v>3834</v>
      </c>
      <c r="W54">
        <v>6529</v>
      </c>
      <c r="X54" s="2">
        <v>0.06</v>
      </c>
      <c r="Y54">
        <v>12</v>
      </c>
      <c r="AO54">
        <f>Sheet1!M54</f>
        <v>64027</v>
      </c>
      <c r="AP54">
        <f>Sheet1!Q54</f>
        <v>11445</v>
      </c>
      <c r="AQ54">
        <f>Sheet1!I54</f>
        <v>4785</v>
      </c>
    </row>
    <row r="55" spans="1:43" x14ac:dyDescent="0.35">
      <c r="A55" s="14">
        <v>43960</v>
      </c>
      <c r="B55">
        <v>71476</v>
      </c>
      <c r="C55">
        <v>11671</v>
      </c>
      <c r="D55">
        <f t="shared" si="1"/>
        <v>5102</v>
      </c>
      <c r="E55">
        <v>252</v>
      </c>
      <c r="F55">
        <v>402</v>
      </c>
      <c r="G55">
        <v>402</v>
      </c>
      <c r="H55">
        <v>161</v>
      </c>
      <c r="N55">
        <v>59805</v>
      </c>
      <c r="O55" s="2">
        <v>0.16</v>
      </c>
      <c r="R55">
        <v>214</v>
      </c>
      <c r="S55">
        <v>1001</v>
      </c>
      <c r="T55" s="2">
        <v>0.18</v>
      </c>
      <c r="U55" s="8">
        <f>Sheet2!D44</f>
        <v>0.13931675019541129</v>
      </c>
      <c r="V55">
        <v>1215</v>
      </c>
      <c r="W55">
        <v>6408</v>
      </c>
      <c r="X55" s="2">
        <v>0.06</v>
      </c>
      <c r="Y55">
        <v>9</v>
      </c>
      <c r="AO55">
        <f>Sheet1!M55</f>
        <v>66660</v>
      </c>
      <c r="AP55">
        <f>Sheet1!Q55</f>
        <v>11844</v>
      </c>
      <c r="AQ55">
        <f>Sheet1!I55</f>
        <v>5102</v>
      </c>
    </row>
    <row r="56" spans="1:43" x14ac:dyDescent="0.35">
      <c r="A56" s="14">
        <v>43961</v>
      </c>
      <c r="B56">
        <v>74174</v>
      </c>
      <c r="C56">
        <v>11959</v>
      </c>
      <c r="D56">
        <f t="shared" si="1"/>
        <v>5496</v>
      </c>
      <c r="E56">
        <v>265</v>
      </c>
      <c r="F56">
        <v>413</v>
      </c>
      <c r="G56">
        <v>413</v>
      </c>
      <c r="H56">
        <v>157</v>
      </c>
      <c r="N56">
        <v>62215</v>
      </c>
      <c r="O56" s="2">
        <v>0.16</v>
      </c>
      <c r="R56">
        <v>288</v>
      </c>
      <c r="S56">
        <v>2410</v>
      </c>
      <c r="T56" s="2">
        <v>0.11</v>
      </c>
      <c r="U56" s="8">
        <f>Sheet2!D45</f>
        <v>0.13293310463121785</v>
      </c>
      <c r="V56">
        <v>2698</v>
      </c>
      <c r="W56">
        <v>6540</v>
      </c>
      <c r="X56" s="2">
        <v>0.06</v>
      </c>
      <c r="Y56">
        <v>13</v>
      </c>
      <c r="AO56">
        <f>Sheet1!M56</f>
        <v>70433</v>
      </c>
      <c r="AP56">
        <f>Sheet1!Q56</f>
        <v>12289</v>
      </c>
      <c r="AQ56">
        <f>Sheet1!I56</f>
        <v>5496</v>
      </c>
    </row>
    <row r="57" spans="1:43" x14ac:dyDescent="0.35">
      <c r="A57" s="14">
        <v>43962</v>
      </c>
      <c r="B57">
        <v>77792</v>
      </c>
      <c r="C57">
        <v>12373</v>
      </c>
      <c r="D57">
        <f t="shared" si="1"/>
        <v>5900</v>
      </c>
      <c r="E57">
        <v>271</v>
      </c>
      <c r="F57">
        <v>394</v>
      </c>
      <c r="G57">
        <v>394</v>
      </c>
      <c r="H57">
        <v>152</v>
      </c>
      <c r="N57">
        <v>65419</v>
      </c>
      <c r="O57" s="2">
        <v>0.16</v>
      </c>
      <c r="R57">
        <v>414</v>
      </c>
      <c r="S57">
        <v>3204</v>
      </c>
      <c r="T57" s="2">
        <v>0.11</v>
      </c>
      <c r="U57" s="8">
        <f>Sheet2!D46</f>
        <v>0.12941689690271921</v>
      </c>
      <c r="V57">
        <v>3618</v>
      </c>
      <c r="W57">
        <v>6853</v>
      </c>
      <c r="X57" s="2">
        <v>0.06</v>
      </c>
      <c r="Y57">
        <v>6</v>
      </c>
      <c r="AO57">
        <f>Sheet1!M57</f>
        <v>71641</v>
      </c>
      <c r="AP57">
        <f>Sheet1!Q57</f>
        <v>12491</v>
      </c>
      <c r="AQ57">
        <f>Sheet1!I57</f>
        <v>5900</v>
      </c>
    </row>
    <row r="58" spans="1:43" x14ac:dyDescent="0.35">
      <c r="A58" s="14">
        <v>43963</v>
      </c>
      <c r="B58">
        <v>81288</v>
      </c>
      <c r="C58">
        <v>12912</v>
      </c>
      <c r="D58">
        <f t="shared" si="1"/>
        <v>6046</v>
      </c>
      <c r="E58">
        <v>289</v>
      </c>
      <c r="F58">
        <v>385</v>
      </c>
      <c r="G58">
        <v>385</v>
      </c>
      <c r="H58">
        <v>143</v>
      </c>
      <c r="N58">
        <v>68376</v>
      </c>
      <c r="O58" s="2">
        <v>0.16</v>
      </c>
      <c r="R58">
        <v>539</v>
      </c>
      <c r="S58">
        <v>2957</v>
      </c>
      <c r="T58" s="2">
        <v>0.15</v>
      </c>
      <c r="U58" s="8">
        <f>Sheet2!D47</f>
        <v>0.13518992229354698</v>
      </c>
      <c r="V58">
        <v>3496</v>
      </c>
      <c r="W58">
        <v>7005</v>
      </c>
      <c r="X58" s="2">
        <v>0.05</v>
      </c>
      <c r="Y58">
        <v>18</v>
      </c>
      <c r="AO58">
        <f>Sheet1!M58</f>
        <v>74325</v>
      </c>
      <c r="AP58">
        <f>Sheet1!Q58</f>
        <v>12821</v>
      </c>
      <c r="AQ58">
        <f>Sheet1!I58</f>
        <v>6046</v>
      </c>
    </row>
    <row r="59" spans="1:43" x14ac:dyDescent="0.35">
      <c r="A59" s="14">
        <v>43964</v>
      </c>
      <c r="B59">
        <v>85719</v>
      </c>
      <c r="C59">
        <v>13289</v>
      </c>
      <c r="D59">
        <f t="shared" si="1"/>
        <v>6166</v>
      </c>
      <c r="E59">
        <v>306</v>
      </c>
      <c r="F59">
        <v>388</v>
      </c>
      <c r="G59">
        <v>388</v>
      </c>
      <c r="H59">
        <v>133</v>
      </c>
      <c r="N59">
        <v>72430</v>
      </c>
      <c r="O59" s="2">
        <v>0.16</v>
      </c>
      <c r="R59">
        <v>377</v>
      </c>
      <c r="S59">
        <v>4054</v>
      </c>
      <c r="T59" s="2">
        <v>0.09</v>
      </c>
      <c r="U59" s="8">
        <f>Sheet2!D48</f>
        <v>0.12794926379279759</v>
      </c>
      <c r="V59">
        <v>4431</v>
      </c>
      <c r="W59">
        <v>7029</v>
      </c>
      <c r="X59" s="2">
        <v>0.06</v>
      </c>
      <c r="Y59">
        <v>17</v>
      </c>
      <c r="AO59">
        <f>Sheet1!M59</f>
        <v>77935</v>
      </c>
      <c r="AP59">
        <f>Sheet1!Q59</f>
        <v>13260</v>
      </c>
      <c r="AQ59">
        <f>Sheet1!I59</f>
        <v>6166</v>
      </c>
    </row>
    <row r="60" spans="1:43" x14ac:dyDescent="0.35">
      <c r="A60" s="14">
        <v>43965</v>
      </c>
      <c r="B60">
        <v>89294</v>
      </c>
      <c r="C60">
        <v>13675</v>
      </c>
      <c r="D60">
        <f t="shared" si="1"/>
        <v>6637</v>
      </c>
      <c r="E60">
        <v>318</v>
      </c>
      <c r="F60">
        <v>405</v>
      </c>
      <c r="G60">
        <v>405</v>
      </c>
      <c r="H60">
        <v>134</v>
      </c>
      <c r="N60">
        <v>75619</v>
      </c>
      <c r="O60" s="2">
        <v>0.15</v>
      </c>
      <c r="R60">
        <v>386</v>
      </c>
      <c r="S60">
        <v>3189</v>
      </c>
      <c r="T60" s="2">
        <v>0.11</v>
      </c>
      <c r="U60" s="8">
        <f>Sheet2!D49</f>
        <v>0.11440066471334237</v>
      </c>
      <c r="V60">
        <v>3575</v>
      </c>
      <c r="W60">
        <v>7126</v>
      </c>
      <c r="X60" s="2">
        <v>0.06</v>
      </c>
      <c r="Y60">
        <v>12</v>
      </c>
      <c r="AO60">
        <f>Sheet1!M60</f>
        <v>81385</v>
      </c>
      <c r="AP60">
        <f>Sheet1!Q60</f>
        <v>13780</v>
      </c>
      <c r="AQ60">
        <f>Sheet1!I60</f>
        <v>6637</v>
      </c>
    </row>
    <row r="61" spans="1:43" x14ac:dyDescent="0.35">
      <c r="A61" s="14">
        <v>43966</v>
      </c>
      <c r="B61">
        <v>93556</v>
      </c>
      <c r="C61">
        <v>14049</v>
      </c>
      <c r="D61">
        <f t="shared" si="1"/>
        <v>6986</v>
      </c>
      <c r="E61">
        <v>336</v>
      </c>
      <c r="F61">
        <v>387</v>
      </c>
      <c r="G61">
        <v>387</v>
      </c>
      <c r="H61">
        <v>130</v>
      </c>
      <c r="N61">
        <v>79507</v>
      </c>
      <c r="O61" s="2">
        <v>0.15</v>
      </c>
      <c r="R61">
        <v>374</v>
      </c>
      <c r="S61">
        <v>3888</v>
      </c>
      <c r="T61" s="2">
        <v>0.09</v>
      </c>
      <c r="U61" s="8">
        <f>Sheet2!D50</f>
        <v>0.11126851255634257</v>
      </c>
      <c r="V61">
        <v>4262</v>
      </c>
      <c r="W61">
        <v>7152</v>
      </c>
      <c r="X61" s="2">
        <v>0.05</v>
      </c>
      <c r="Y61">
        <v>18</v>
      </c>
      <c r="AO61">
        <f>Sheet1!M61</f>
        <v>85858</v>
      </c>
      <c r="AP61">
        <f>Sheet1!Q61</f>
        <v>14176</v>
      </c>
      <c r="AQ61">
        <f>Sheet1!I61</f>
        <v>6986</v>
      </c>
    </row>
    <row r="62" spans="1:43" x14ac:dyDescent="0.35">
      <c r="A62" s="14">
        <v>43967</v>
      </c>
      <c r="B62">
        <v>96300</v>
      </c>
      <c r="C62">
        <v>14328</v>
      </c>
      <c r="D62">
        <f t="shared" si="1"/>
        <v>7308</v>
      </c>
      <c r="E62">
        <v>346</v>
      </c>
      <c r="F62">
        <v>385</v>
      </c>
      <c r="G62">
        <v>385</v>
      </c>
      <c r="H62">
        <v>128</v>
      </c>
      <c r="N62">
        <v>81972</v>
      </c>
      <c r="O62" s="2">
        <v>0.15</v>
      </c>
      <c r="R62">
        <v>279</v>
      </c>
      <c r="S62">
        <v>2465</v>
      </c>
      <c r="T62" s="2">
        <v>0.1</v>
      </c>
      <c r="U62" s="8">
        <f>Sheet2!D51</f>
        <v>0.10703351595230422</v>
      </c>
      <c r="V62">
        <v>2744</v>
      </c>
      <c r="W62">
        <v>7055</v>
      </c>
      <c r="X62" s="2">
        <v>0.05</v>
      </c>
      <c r="Y62">
        <v>10</v>
      </c>
      <c r="AO62">
        <f>Sheet1!M62</f>
        <v>89418</v>
      </c>
      <c r="AP62">
        <f>Sheet1!Q62</f>
        <v>14537</v>
      </c>
      <c r="AQ62">
        <f>Sheet1!I62</f>
        <v>7308</v>
      </c>
    </row>
    <row r="63" spans="1:43" x14ac:dyDescent="0.35">
      <c r="A63" s="14">
        <v>43968</v>
      </c>
      <c r="B63">
        <v>100241</v>
      </c>
      <c r="C63">
        <v>14651</v>
      </c>
      <c r="D63">
        <f t="shared" si="1"/>
        <v>7691</v>
      </c>
      <c r="E63">
        <v>351</v>
      </c>
      <c r="F63">
        <v>374</v>
      </c>
      <c r="G63">
        <v>374</v>
      </c>
      <c r="H63">
        <v>124</v>
      </c>
      <c r="N63">
        <v>85590</v>
      </c>
      <c r="O63" s="2">
        <v>0.15</v>
      </c>
      <c r="R63">
        <v>323</v>
      </c>
      <c r="S63">
        <v>3618</v>
      </c>
      <c r="T63" s="2">
        <v>0.08</v>
      </c>
      <c r="U63" s="8">
        <f>Sheet2!D52</f>
        <v>0.10327233667088656</v>
      </c>
      <c r="V63">
        <v>3941</v>
      </c>
      <c r="W63">
        <v>7146</v>
      </c>
      <c r="X63" s="2">
        <v>0.05</v>
      </c>
      <c r="Y63">
        <v>5</v>
      </c>
      <c r="AO63">
        <f>Sheet1!M63</f>
        <v>93700</v>
      </c>
      <c r="AP63">
        <f>Sheet1!Q63</f>
        <v>14965</v>
      </c>
      <c r="AQ63">
        <f>Sheet1!I63</f>
        <v>7691</v>
      </c>
    </row>
    <row r="64" spans="1:43" x14ac:dyDescent="0.35">
      <c r="A64" s="14">
        <v>43969</v>
      </c>
      <c r="B64">
        <v>103148</v>
      </c>
      <c r="C64">
        <v>14955</v>
      </c>
      <c r="D64">
        <f t="shared" si="1"/>
        <v>8146</v>
      </c>
      <c r="E64">
        <v>355</v>
      </c>
      <c r="F64">
        <v>382</v>
      </c>
      <c r="G64">
        <v>382</v>
      </c>
      <c r="H64">
        <v>121</v>
      </c>
      <c r="N64">
        <v>88193</v>
      </c>
      <c r="O64" s="2">
        <v>0.14000000000000001</v>
      </c>
      <c r="R64">
        <v>304</v>
      </c>
      <c r="S64">
        <v>2603</v>
      </c>
      <c r="T64" s="2">
        <v>0.1</v>
      </c>
      <c r="U64" s="8">
        <f>Sheet2!D53</f>
        <v>0.10182994163117211</v>
      </c>
      <c r="V64">
        <v>2907</v>
      </c>
      <c r="W64">
        <v>7276</v>
      </c>
      <c r="X64" s="2">
        <v>0.05</v>
      </c>
      <c r="Y64">
        <v>4</v>
      </c>
      <c r="AO64">
        <f>Sheet1!M64</f>
        <v>96453</v>
      </c>
      <c r="AP64">
        <f>Sheet1!Q64</f>
        <v>15227</v>
      </c>
      <c r="AQ64">
        <f>Sheet1!I64</f>
        <v>8146</v>
      </c>
    </row>
    <row r="65" spans="1:43" x14ac:dyDescent="0.35">
      <c r="A65" s="14">
        <v>43970</v>
      </c>
      <c r="B65">
        <v>107196</v>
      </c>
      <c r="C65">
        <v>15296</v>
      </c>
      <c r="D65">
        <f t="shared" si="1"/>
        <v>8366</v>
      </c>
      <c r="E65">
        <v>367</v>
      </c>
      <c r="F65">
        <v>383</v>
      </c>
      <c r="G65">
        <v>383</v>
      </c>
      <c r="H65">
        <v>126</v>
      </c>
      <c r="N65">
        <v>91900</v>
      </c>
      <c r="O65" s="2">
        <v>0.14000000000000001</v>
      </c>
      <c r="R65">
        <v>341</v>
      </c>
      <c r="S65">
        <v>3707</v>
      </c>
      <c r="T65" s="2">
        <v>0.08</v>
      </c>
      <c r="U65" s="8">
        <f>Sheet2!D54</f>
        <v>9.2017909526015129E-2</v>
      </c>
      <c r="V65">
        <v>4048</v>
      </c>
      <c r="W65">
        <v>7082</v>
      </c>
      <c r="X65" s="2">
        <v>0.05</v>
      </c>
      <c r="Y65">
        <v>12</v>
      </c>
      <c r="AO65">
        <f>Sheet1!M65</f>
        <v>100374</v>
      </c>
      <c r="AP65">
        <f>Sheet1!Q65</f>
        <v>15546</v>
      </c>
      <c r="AQ65">
        <f>Sheet1!I65</f>
        <v>8366</v>
      </c>
    </row>
    <row r="66" spans="1:43" x14ac:dyDescent="0.35">
      <c r="A66" s="14">
        <v>43971</v>
      </c>
      <c r="B66">
        <v>110213</v>
      </c>
      <c r="C66">
        <v>15534</v>
      </c>
      <c r="D66">
        <f t="shared" si="1"/>
        <v>8519</v>
      </c>
      <c r="E66">
        <v>383</v>
      </c>
      <c r="F66">
        <v>381</v>
      </c>
      <c r="G66">
        <v>381</v>
      </c>
      <c r="H66">
        <v>126</v>
      </c>
      <c r="N66">
        <v>94679</v>
      </c>
      <c r="O66" s="2">
        <v>0.14000000000000001</v>
      </c>
      <c r="R66">
        <v>238</v>
      </c>
      <c r="S66">
        <v>2779</v>
      </c>
      <c r="T66" s="2">
        <v>0.08</v>
      </c>
      <c r="U66" s="8">
        <f>Sheet2!D55</f>
        <v>9.1655099207969298E-2</v>
      </c>
      <c r="V66">
        <v>3017</v>
      </c>
      <c r="W66">
        <v>6915</v>
      </c>
      <c r="X66" s="2">
        <v>0.06</v>
      </c>
      <c r="Y66">
        <v>16</v>
      </c>
      <c r="AO66">
        <f>Sheet1!M66</f>
        <v>103265</v>
      </c>
      <c r="AP66">
        <f>Sheet1!Q66</f>
        <v>15815</v>
      </c>
      <c r="AQ66">
        <f>Sheet1!I66</f>
        <v>8519</v>
      </c>
    </row>
    <row r="67" spans="1:43" x14ac:dyDescent="0.35">
      <c r="A67" s="14">
        <v>43972</v>
      </c>
      <c r="B67">
        <v>115031</v>
      </c>
      <c r="C67">
        <v>15954</v>
      </c>
      <c r="D67">
        <f t="shared" si="1"/>
        <v>8952</v>
      </c>
      <c r="E67">
        <v>403</v>
      </c>
      <c r="F67">
        <v>376</v>
      </c>
      <c r="G67">
        <v>376</v>
      </c>
      <c r="H67">
        <v>125</v>
      </c>
      <c r="N67">
        <v>99077</v>
      </c>
      <c r="O67" s="2">
        <v>0.14000000000000001</v>
      </c>
      <c r="R67">
        <v>420</v>
      </c>
      <c r="S67">
        <v>4398</v>
      </c>
      <c r="T67" s="2">
        <v>0.09</v>
      </c>
      <c r="U67" s="8">
        <f>Sheet2!D56</f>
        <v>8.8549559000660527E-2</v>
      </c>
      <c r="V67">
        <v>4818</v>
      </c>
      <c r="W67">
        <v>7046</v>
      </c>
      <c r="X67" s="2">
        <v>0.05</v>
      </c>
      <c r="Y67">
        <v>20</v>
      </c>
      <c r="AO67">
        <f>Sheet1!M67</f>
        <v>106564</v>
      </c>
      <c r="AP67">
        <f>Sheet1!Q67</f>
        <v>16091</v>
      </c>
      <c r="AQ67">
        <f>Sheet1!I67</f>
        <v>8952</v>
      </c>
    </row>
    <row r="68" spans="1:43" x14ac:dyDescent="0.35">
      <c r="A68" s="14">
        <v>43973</v>
      </c>
      <c r="B68">
        <v>119469</v>
      </c>
      <c r="C68">
        <v>16415</v>
      </c>
      <c r="D68">
        <f t="shared" si="1"/>
        <v>9287</v>
      </c>
      <c r="E68">
        <v>419</v>
      </c>
      <c r="F68">
        <v>362</v>
      </c>
      <c r="G68">
        <v>362</v>
      </c>
      <c r="H68">
        <v>123</v>
      </c>
      <c r="N68">
        <v>103054</v>
      </c>
      <c r="O68" s="2">
        <v>0.14000000000000001</v>
      </c>
      <c r="R68">
        <v>461</v>
      </c>
      <c r="S68">
        <v>3977</v>
      </c>
      <c r="T68" s="2">
        <v>0.1</v>
      </c>
      <c r="U68" s="8">
        <f>Sheet2!D57</f>
        <v>9.130552232470189E-2</v>
      </c>
      <c r="V68">
        <v>4438</v>
      </c>
      <c r="W68">
        <v>7162</v>
      </c>
      <c r="X68" s="2">
        <v>0.05</v>
      </c>
      <c r="Y68">
        <v>16</v>
      </c>
      <c r="AO68">
        <f>Sheet1!M68</f>
        <v>109427</v>
      </c>
      <c r="AP68">
        <f>Sheet1!Q68</f>
        <v>16326</v>
      </c>
      <c r="AQ68">
        <f>Sheet1!I68</f>
        <v>9287</v>
      </c>
    </row>
    <row r="69" spans="1:43" x14ac:dyDescent="0.35">
      <c r="A69" s="14">
        <v>43974</v>
      </c>
      <c r="B69">
        <v>122990</v>
      </c>
      <c r="C69">
        <v>16767</v>
      </c>
      <c r="D69">
        <f t="shared" si="1"/>
        <v>9569</v>
      </c>
      <c r="E69">
        <v>444</v>
      </c>
      <c r="F69">
        <v>262</v>
      </c>
      <c r="G69">
        <v>262</v>
      </c>
      <c r="H69">
        <v>109</v>
      </c>
      <c r="N69">
        <v>106223</v>
      </c>
      <c r="O69" s="2">
        <v>0.14000000000000001</v>
      </c>
      <c r="R69">
        <v>352</v>
      </c>
      <c r="S69">
        <v>3169</v>
      </c>
      <c r="T69" s="2">
        <v>0.1</v>
      </c>
      <c r="U69" s="8">
        <f>Sheet2!D58</f>
        <v>9.1382540277257396E-2</v>
      </c>
      <c r="V69">
        <v>3521</v>
      </c>
      <c r="W69">
        <v>7136</v>
      </c>
      <c r="X69" s="2">
        <v>0.04</v>
      </c>
      <c r="Y69">
        <v>25</v>
      </c>
      <c r="AO69">
        <f>Sheet1!M69</f>
        <v>114060</v>
      </c>
      <c r="AP69">
        <f>Sheet1!Q69</f>
        <v>16709</v>
      </c>
      <c r="AQ69">
        <f>Sheet1!I69</f>
        <v>9569</v>
      </c>
    </row>
    <row r="70" spans="1:43" x14ac:dyDescent="0.35">
      <c r="A70" s="14">
        <f>A69+1</f>
        <v>43975</v>
      </c>
      <c r="B70">
        <f>114795+C70</f>
        <v>132352</v>
      </c>
      <c r="C70">
        <v>17557</v>
      </c>
      <c r="D70">
        <f t="shared" si="1"/>
        <v>10338</v>
      </c>
      <c r="E70">
        <v>456</v>
      </c>
      <c r="F70">
        <f t="shared" ref="F70:F76" si="2">G70</f>
        <v>377</v>
      </c>
      <c r="G70">
        <v>377</v>
      </c>
      <c r="H70">
        <v>118</v>
      </c>
      <c r="N70">
        <f t="shared" ref="N70:N100" si="3">B70-C70</f>
        <v>114795</v>
      </c>
      <c r="O70" s="3">
        <f t="shared" ref="O70:O100" si="4">C70/B70</f>
        <v>0.13265383220502902</v>
      </c>
      <c r="R70">
        <v>352</v>
      </c>
      <c r="S70">
        <v>3169</v>
      </c>
      <c r="T70" s="2">
        <v>0.1</v>
      </c>
      <c r="U70" s="8">
        <f>Sheet2!D59</f>
        <v>9.3947468595355924E-2</v>
      </c>
      <c r="V70">
        <v>3521</v>
      </c>
      <c r="W70">
        <f t="shared" ref="W70:W100" si="5">C70-D70-E70</f>
        <v>6763</v>
      </c>
      <c r="X70" s="3">
        <f t="shared" ref="X70:X100" si="6">F70/W70</f>
        <v>5.5744492089309476E-2</v>
      </c>
      <c r="Y70">
        <v>25</v>
      </c>
      <c r="AO70">
        <f>Sheet1!M71</f>
        <v>123410</v>
      </c>
      <c r="AP70">
        <f>Sheet1!Q71</f>
        <v>17614</v>
      </c>
      <c r="AQ70">
        <f>Sheet1!I71</f>
        <v>10338</v>
      </c>
    </row>
    <row r="71" spans="1:43" x14ac:dyDescent="0.35">
      <c r="A71" s="14">
        <f t="shared" ref="A71:A76" si="7">A70+1</f>
        <v>43976</v>
      </c>
      <c r="B71">
        <v>134985</v>
      </c>
      <c r="C71">
        <v>17659</v>
      </c>
      <c r="D71">
        <f t="shared" si="1"/>
        <v>10518</v>
      </c>
      <c r="E71">
        <v>466</v>
      </c>
      <c r="F71">
        <f t="shared" si="2"/>
        <v>379</v>
      </c>
      <c r="G71">
        <v>379</v>
      </c>
      <c r="H71">
        <v>115</v>
      </c>
      <c r="N71">
        <f t="shared" si="3"/>
        <v>117326</v>
      </c>
      <c r="O71" s="3">
        <f t="shared" si="4"/>
        <v>0.13082194317887172</v>
      </c>
      <c r="R71">
        <f t="shared" ref="R71:R100" si="8">C71-C70</f>
        <v>102</v>
      </c>
      <c r="S71">
        <f t="shared" ref="S71:S100" si="9">N71-N70</f>
        <v>2531</v>
      </c>
      <c r="T71" s="3">
        <f t="shared" ref="T71:T100" si="10">R71/V71</f>
        <v>3.8739080896315989E-2</v>
      </c>
      <c r="U71" s="8">
        <f>Sheet2!D60</f>
        <v>8.7167256501000157E-2</v>
      </c>
      <c r="V71">
        <f t="shared" ref="V71:V100" si="11">B71-B70</f>
        <v>2633</v>
      </c>
      <c r="W71">
        <f t="shared" si="5"/>
        <v>6675</v>
      </c>
      <c r="X71" s="3">
        <f t="shared" si="6"/>
        <v>5.6779026217228468E-2</v>
      </c>
      <c r="Y71">
        <f t="shared" ref="Y71:Y100" si="12">E71-E70</f>
        <v>10</v>
      </c>
      <c r="AO71">
        <f>Sheet1!M72</f>
        <v>126509</v>
      </c>
      <c r="AP71">
        <f>Sheet1!Q72</f>
        <v>17899</v>
      </c>
      <c r="AQ71">
        <f>Sheet1!I72</f>
        <v>10518</v>
      </c>
    </row>
    <row r="72" spans="1:43" x14ac:dyDescent="0.35">
      <c r="A72" s="14">
        <f t="shared" si="7"/>
        <v>43977</v>
      </c>
      <c r="B72">
        <v>139157</v>
      </c>
      <c r="C72">
        <v>18273</v>
      </c>
      <c r="D72">
        <f t="shared" ref="D72:D116" si="13">AQ72</f>
        <v>10679</v>
      </c>
      <c r="E72">
        <v>488</v>
      </c>
      <c r="F72">
        <f t="shared" si="2"/>
        <v>393</v>
      </c>
      <c r="G72">
        <v>393</v>
      </c>
      <c r="H72">
        <v>109</v>
      </c>
      <c r="N72">
        <f t="shared" si="3"/>
        <v>120884</v>
      </c>
      <c r="O72" s="3">
        <f t="shared" si="4"/>
        <v>0.13131211509302443</v>
      </c>
      <c r="R72">
        <f t="shared" si="8"/>
        <v>614</v>
      </c>
      <c r="S72">
        <f t="shared" si="9"/>
        <v>3558</v>
      </c>
      <c r="T72" s="3">
        <f t="shared" si="10"/>
        <v>0.14717162032598274</v>
      </c>
      <c r="U72" s="8">
        <f>Sheet2!D61</f>
        <v>9.7205206738131697E-2</v>
      </c>
      <c r="V72">
        <f t="shared" si="11"/>
        <v>4172</v>
      </c>
      <c r="W72">
        <f t="shared" si="5"/>
        <v>7106</v>
      </c>
      <c r="X72" s="3">
        <f t="shared" si="6"/>
        <v>5.5305375738812272E-2</v>
      </c>
      <c r="Y72">
        <f t="shared" si="12"/>
        <v>22</v>
      </c>
      <c r="AO72">
        <f>Sheet1!M73</f>
        <v>131452</v>
      </c>
      <c r="AP72">
        <f>Sheet1!Q73</f>
        <v>18289</v>
      </c>
      <c r="AQ72">
        <f>Sheet1!I73</f>
        <v>10679</v>
      </c>
    </row>
    <row r="73" spans="1:43" x14ac:dyDescent="0.35">
      <c r="A73" s="14">
        <f t="shared" si="7"/>
        <v>43978</v>
      </c>
      <c r="B73">
        <v>142321</v>
      </c>
      <c r="C73">
        <v>18502</v>
      </c>
      <c r="D73">
        <f t="shared" si="13"/>
        <v>10905</v>
      </c>
      <c r="E73">
        <v>500</v>
      </c>
      <c r="F73">
        <f t="shared" si="2"/>
        <v>383</v>
      </c>
      <c r="G73">
        <v>383</v>
      </c>
      <c r="H73">
        <v>112</v>
      </c>
      <c r="N73">
        <f t="shared" si="3"/>
        <v>123819</v>
      </c>
      <c r="O73" s="3">
        <f t="shared" si="4"/>
        <v>0.13000189711989096</v>
      </c>
      <c r="R73">
        <f t="shared" si="8"/>
        <v>229</v>
      </c>
      <c r="S73">
        <f t="shared" si="9"/>
        <v>2935</v>
      </c>
      <c r="T73" s="3">
        <f t="shared" si="10"/>
        <v>7.2376738305941851E-2</v>
      </c>
      <c r="U73" s="8">
        <f>Sheet2!D62</f>
        <v>9.6318574637377696E-2</v>
      </c>
      <c r="V73">
        <f t="shared" si="11"/>
        <v>3164</v>
      </c>
      <c r="W73">
        <f t="shared" si="5"/>
        <v>7097</v>
      </c>
      <c r="X73" s="3">
        <f t="shared" si="6"/>
        <v>5.3966464703395799E-2</v>
      </c>
      <c r="Y73">
        <f t="shared" si="12"/>
        <v>12</v>
      </c>
      <c r="AO73">
        <f>Sheet1!M74</f>
        <v>134069</v>
      </c>
      <c r="AP73">
        <f>Sheet1!Q74</f>
        <v>18461</v>
      </c>
      <c r="AQ73">
        <f>Sheet1!I74</f>
        <v>10905</v>
      </c>
    </row>
    <row r="74" spans="1:43" x14ac:dyDescent="0.35">
      <c r="A74" s="14">
        <f t="shared" si="7"/>
        <v>43979</v>
      </c>
      <c r="B74">
        <v>146275</v>
      </c>
      <c r="C74">
        <v>18792</v>
      </c>
      <c r="D74">
        <f t="shared" si="13"/>
        <v>11445</v>
      </c>
      <c r="E74">
        <v>520</v>
      </c>
      <c r="F74">
        <f t="shared" si="2"/>
        <v>376</v>
      </c>
      <c r="G74">
        <v>376</v>
      </c>
      <c r="H74">
        <v>117</v>
      </c>
      <c r="N74">
        <f t="shared" si="3"/>
        <v>127483</v>
      </c>
      <c r="O74" s="3">
        <f t="shared" si="4"/>
        <v>0.12847034694923945</v>
      </c>
      <c r="R74">
        <f t="shared" si="8"/>
        <v>290</v>
      </c>
      <c r="S74">
        <f t="shared" si="9"/>
        <v>3664</v>
      </c>
      <c r="T74" s="3">
        <f t="shared" si="10"/>
        <v>7.3343449671219016E-2</v>
      </c>
      <c r="U74" s="8">
        <f>Sheet2!D63</f>
        <v>9.4477030272015122E-2</v>
      </c>
      <c r="V74">
        <f t="shared" si="11"/>
        <v>3954</v>
      </c>
      <c r="W74">
        <f t="shared" si="5"/>
        <v>6827</v>
      </c>
      <c r="X74" s="3">
        <f t="shared" si="6"/>
        <v>5.5075435769737807E-2</v>
      </c>
      <c r="Y74">
        <f t="shared" si="12"/>
        <v>20</v>
      </c>
      <c r="AO74">
        <f>Sheet1!M75</f>
        <v>138465</v>
      </c>
      <c r="AP74">
        <f>Sheet1!Q75</f>
        <v>19253</v>
      </c>
      <c r="AQ74">
        <f>Sheet1!I75</f>
        <v>11445</v>
      </c>
    </row>
    <row r="75" spans="1:43" x14ac:dyDescent="0.35">
      <c r="A75" s="14">
        <f t="shared" si="7"/>
        <v>43980</v>
      </c>
      <c r="B75">
        <v>150110</v>
      </c>
      <c r="C75">
        <v>19135</v>
      </c>
      <c r="D75">
        <f t="shared" si="13"/>
        <v>11872</v>
      </c>
      <c r="E75">
        <v>527</v>
      </c>
      <c r="F75">
        <f t="shared" si="2"/>
        <v>368</v>
      </c>
      <c r="G75">
        <v>368</v>
      </c>
      <c r="H75">
        <v>118</v>
      </c>
      <c r="N75">
        <f t="shared" si="3"/>
        <v>130975</v>
      </c>
      <c r="O75" s="3">
        <f t="shared" si="4"/>
        <v>0.12747318633002463</v>
      </c>
      <c r="R75">
        <f t="shared" si="8"/>
        <v>343</v>
      </c>
      <c r="S75">
        <f t="shared" si="9"/>
        <v>3492</v>
      </c>
      <c r="T75" s="3">
        <f t="shared" si="10"/>
        <v>8.9439374185136894E-2</v>
      </c>
      <c r="U75" s="8">
        <f>Sheet2!D64</f>
        <v>9.2016129032258059E-2</v>
      </c>
      <c r="V75">
        <f t="shared" si="11"/>
        <v>3835</v>
      </c>
      <c r="W75">
        <f t="shared" si="5"/>
        <v>6736</v>
      </c>
      <c r="X75" s="3">
        <f t="shared" si="6"/>
        <v>5.4631828978622329E-2</v>
      </c>
      <c r="Y75">
        <f t="shared" si="12"/>
        <v>7</v>
      </c>
      <c r="Z75">
        <v>69</v>
      </c>
      <c r="AC75">
        <v>59</v>
      </c>
      <c r="AF75">
        <v>6</v>
      </c>
      <c r="AI75">
        <f t="shared" ref="AI75:AI122" si="14">Z75-AC75-AF75</f>
        <v>4</v>
      </c>
      <c r="AO75">
        <f>Sheet1!M76</f>
        <v>141631</v>
      </c>
      <c r="AP75">
        <f>Sheet1!Q76</f>
        <v>19490</v>
      </c>
      <c r="AQ75">
        <f>Sheet1!I76</f>
        <v>11872</v>
      </c>
    </row>
    <row r="76" spans="1:43" x14ac:dyDescent="0.35">
      <c r="A76" s="14">
        <f t="shared" si="7"/>
        <v>43981</v>
      </c>
      <c r="B76">
        <v>156713</v>
      </c>
      <c r="C76">
        <v>19551</v>
      </c>
      <c r="D76">
        <f t="shared" si="13"/>
        <v>12275</v>
      </c>
      <c r="E76">
        <v>534</v>
      </c>
      <c r="F76">
        <f t="shared" si="2"/>
        <v>341</v>
      </c>
      <c r="G76">
        <v>341</v>
      </c>
      <c r="H76">
        <v>116</v>
      </c>
      <c r="N76">
        <f t="shared" si="3"/>
        <v>137162</v>
      </c>
      <c r="O76" s="3">
        <f t="shared" si="4"/>
        <v>0.12475672088467453</v>
      </c>
      <c r="R76">
        <f t="shared" si="8"/>
        <v>416</v>
      </c>
      <c r="S76">
        <f t="shared" si="9"/>
        <v>6187</v>
      </c>
      <c r="T76" s="3">
        <f t="shared" si="10"/>
        <v>6.3001665909435109E-2</v>
      </c>
      <c r="U76" s="8">
        <f>Sheet2!D65</f>
        <v>8.4140305573488269E-2</v>
      </c>
      <c r="V76">
        <f t="shared" si="11"/>
        <v>6603</v>
      </c>
      <c r="W76">
        <f t="shared" si="5"/>
        <v>6742</v>
      </c>
      <c r="X76" s="3">
        <f t="shared" si="6"/>
        <v>5.0578463363986949E-2</v>
      </c>
      <c r="Y76">
        <f t="shared" si="12"/>
        <v>7</v>
      </c>
      <c r="Z76">
        <v>70</v>
      </c>
      <c r="AC76">
        <v>59</v>
      </c>
      <c r="AF76">
        <v>6</v>
      </c>
      <c r="AI76">
        <f t="shared" si="14"/>
        <v>5</v>
      </c>
      <c r="AO76">
        <f>Sheet1!M77</f>
        <v>145207</v>
      </c>
      <c r="AP76">
        <f>Sheet1!Q77</f>
        <v>19719</v>
      </c>
      <c r="AQ76">
        <f>Sheet1!I77</f>
        <v>12275</v>
      </c>
    </row>
    <row r="77" spans="1:43" x14ac:dyDescent="0.35">
      <c r="A77" s="14">
        <v>43983</v>
      </c>
      <c r="B77">
        <v>159292</v>
      </c>
      <c r="C77">
        <v>19688</v>
      </c>
      <c r="D77">
        <f t="shared" si="13"/>
        <v>12784</v>
      </c>
      <c r="E77">
        <v>538</v>
      </c>
      <c r="F77">
        <v>339</v>
      </c>
      <c r="G77">
        <v>339</v>
      </c>
      <c r="H77">
        <v>125</v>
      </c>
      <c r="N77">
        <f t="shared" si="3"/>
        <v>139604</v>
      </c>
      <c r="O77" s="3">
        <f t="shared" si="4"/>
        <v>0.1235969163548703</v>
      </c>
      <c r="R77">
        <f t="shared" si="8"/>
        <v>137</v>
      </c>
      <c r="S77">
        <f t="shared" si="9"/>
        <v>2442</v>
      </c>
      <c r="T77" s="3">
        <f t="shared" si="10"/>
        <v>5.3121364870104694E-2</v>
      </c>
      <c r="U77" s="8">
        <f>Sheet2!D66</f>
        <v>7.9101707498144019E-2</v>
      </c>
      <c r="V77">
        <f t="shared" si="11"/>
        <v>2579</v>
      </c>
      <c r="W77">
        <f t="shared" si="5"/>
        <v>6366</v>
      </c>
      <c r="X77" s="3">
        <f t="shared" si="6"/>
        <v>5.3251649387370405E-2</v>
      </c>
      <c r="Y77">
        <f t="shared" si="12"/>
        <v>4</v>
      </c>
      <c r="Z77">
        <v>70</v>
      </c>
      <c r="AC77">
        <v>59</v>
      </c>
      <c r="AF77">
        <v>6</v>
      </c>
      <c r="AI77">
        <f t="shared" si="14"/>
        <v>5</v>
      </c>
      <c r="AO77">
        <f>Sheet1!M78</f>
        <v>148979</v>
      </c>
      <c r="AP77">
        <f>Sheet1!Q78</f>
        <v>20020</v>
      </c>
      <c r="AQ77">
        <f>Sheet1!I78</f>
        <v>12784</v>
      </c>
    </row>
    <row r="78" spans="1:43" x14ac:dyDescent="0.35">
      <c r="A78" s="14">
        <f t="shared" ref="A78:A151" si="15">A77+1</f>
        <v>43984</v>
      </c>
      <c r="B78">
        <v>163969</v>
      </c>
      <c r="C78">
        <v>19956</v>
      </c>
      <c r="D78">
        <f t="shared" si="13"/>
        <v>13025</v>
      </c>
      <c r="E78">
        <v>560</v>
      </c>
      <c r="F78">
        <v>327</v>
      </c>
      <c r="H78">
        <v>114</v>
      </c>
      <c r="N78">
        <f t="shared" si="3"/>
        <v>144013</v>
      </c>
      <c r="O78" s="3">
        <f t="shared" si="4"/>
        <v>0.12170593221889503</v>
      </c>
      <c r="R78">
        <f t="shared" si="8"/>
        <v>268</v>
      </c>
      <c r="S78">
        <f t="shared" si="9"/>
        <v>4409</v>
      </c>
      <c r="T78" s="3">
        <f t="shared" si="10"/>
        <v>5.7301689116955316E-2</v>
      </c>
      <c r="U78" s="8">
        <f>Sheet2!D67</f>
        <v>7.9250621032293675E-2</v>
      </c>
      <c r="V78">
        <f t="shared" si="11"/>
        <v>4677</v>
      </c>
      <c r="W78">
        <f t="shared" si="5"/>
        <v>6371</v>
      </c>
      <c r="X78" s="3">
        <f t="shared" si="6"/>
        <v>5.1326322398367603E-2</v>
      </c>
      <c r="Y78">
        <f t="shared" si="12"/>
        <v>22</v>
      </c>
      <c r="Z78">
        <v>69</v>
      </c>
      <c r="AC78">
        <v>59</v>
      </c>
      <c r="AF78">
        <v>6</v>
      </c>
      <c r="AI78">
        <f t="shared" si="14"/>
        <v>4</v>
      </c>
      <c r="AO78">
        <f>Sheet1!M79</f>
        <v>154204</v>
      </c>
      <c r="AP78">
        <f>Sheet1!Q79</f>
        <v>20367</v>
      </c>
      <c r="AQ78">
        <f>Sheet1!I79</f>
        <v>13025</v>
      </c>
    </row>
    <row r="79" spans="1:43" x14ac:dyDescent="0.35">
      <c r="A79" s="14">
        <f t="shared" si="15"/>
        <v>43985</v>
      </c>
      <c r="B79">
        <f>B78+3732</f>
        <v>167701</v>
      </c>
      <c r="C79">
        <f>C78+201</f>
        <v>20157</v>
      </c>
      <c r="D79">
        <f t="shared" si="13"/>
        <v>13243</v>
      </c>
      <c r="E79">
        <v>566</v>
      </c>
      <c r="F79">
        <v>314</v>
      </c>
      <c r="H79">
        <v>116</v>
      </c>
      <c r="N79">
        <f t="shared" si="3"/>
        <v>147544</v>
      </c>
      <c r="O79" s="3">
        <f t="shared" si="4"/>
        <v>0.12019606323158478</v>
      </c>
      <c r="R79">
        <f t="shared" si="8"/>
        <v>201</v>
      </c>
      <c r="S79">
        <f t="shared" si="9"/>
        <v>3531</v>
      </c>
      <c r="T79" s="3">
        <f t="shared" si="10"/>
        <v>5.3858520900321546E-2</v>
      </c>
      <c r="U79" s="8">
        <f>Sheet2!D68</f>
        <v>6.6003363228699555E-2</v>
      </c>
      <c r="V79">
        <f t="shared" si="11"/>
        <v>3732</v>
      </c>
      <c r="W79">
        <f t="shared" si="5"/>
        <v>6348</v>
      </c>
      <c r="X79" s="3">
        <f t="shared" si="6"/>
        <v>4.9464398235664779E-2</v>
      </c>
      <c r="Y79">
        <f t="shared" si="12"/>
        <v>6</v>
      </c>
      <c r="Z79">
        <v>69</v>
      </c>
      <c r="AC79">
        <v>59</v>
      </c>
      <c r="AF79">
        <v>6</v>
      </c>
      <c r="AI79">
        <f t="shared" si="14"/>
        <v>4</v>
      </c>
      <c r="AO79">
        <f>Sheet1!M80</f>
        <v>158728</v>
      </c>
      <c r="AP79">
        <f>Sheet1!Q80</f>
        <v>20633</v>
      </c>
      <c r="AQ79">
        <f>Sheet1!I80</f>
        <v>13243</v>
      </c>
    </row>
    <row r="80" spans="1:43" x14ac:dyDescent="0.35">
      <c r="A80" s="14">
        <f t="shared" si="15"/>
        <v>43986</v>
      </c>
      <c r="B80">
        <v>174127</v>
      </c>
      <c r="C80">
        <v>20706</v>
      </c>
      <c r="D80">
        <f t="shared" si="13"/>
        <v>13650</v>
      </c>
      <c r="E80">
        <v>579</v>
      </c>
      <c r="F80">
        <v>310</v>
      </c>
      <c r="H80">
        <v>105</v>
      </c>
      <c r="N80">
        <f t="shared" si="3"/>
        <v>153421</v>
      </c>
      <c r="O80" s="4">
        <f t="shared" si="4"/>
        <v>0.11891320702705496</v>
      </c>
      <c r="R80">
        <f t="shared" si="8"/>
        <v>549</v>
      </c>
      <c r="S80">
        <f t="shared" si="9"/>
        <v>5877</v>
      </c>
      <c r="T80" s="3">
        <f t="shared" si="10"/>
        <v>8.5434173669467789E-2</v>
      </c>
      <c r="U80" s="8">
        <f>Sheet2!D69</f>
        <v>6.9295101553166066E-2</v>
      </c>
      <c r="V80">
        <f t="shared" si="11"/>
        <v>6426</v>
      </c>
      <c r="W80">
        <f t="shared" si="5"/>
        <v>6477</v>
      </c>
      <c r="X80" s="3">
        <f t="shared" si="6"/>
        <v>4.7861664350779681E-2</v>
      </c>
      <c r="Y80">
        <f t="shared" si="12"/>
        <v>13</v>
      </c>
      <c r="Z80">
        <v>70</v>
      </c>
      <c r="AC80">
        <v>61</v>
      </c>
      <c r="AF80">
        <v>6</v>
      </c>
      <c r="AI80">
        <f t="shared" si="14"/>
        <v>3</v>
      </c>
      <c r="AO80">
        <f>Sheet1!M81</f>
        <v>163773</v>
      </c>
      <c r="AP80">
        <f>Sheet1!Q81</f>
        <v>20964</v>
      </c>
      <c r="AQ80">
        <f>Sheet1!I81</f>
        <v>13650</v>
      </c>
    </row>
    <row r="81" spans="1:43" x14ac:dyDescent="0.35">
      <c r="A81" s="14">
        <f t="shared" si="15"/>
        <v>43987</v>
      </c>
      <c r="B81">
        <v>179816</v>
      </c>
      <c r="C81">
        <v>21096</v>
      </c>
      <c r="D81">
        <f t="shared" si="13"/>
        <v>14027</v>
      </c>
      <c r="E81">
        <v>591</v>
      </c>
      <c r="F81">
        <v>299</v>
      </c>
      <c r="H81">
        <v>102</v>
      </c>
      <c r="N81">
        <f t="shared" si="3"/>
        <v>158720</v>
      </c>
      <c r="O81" s="4">
        <f t="shared" si="4"/>
        <v>0.11731992703652623</v>
      </c>
      <c r="R81">
        <f t="shared" si="8"/>
        <v>390</v>
      </c>
      <c r="S81">
        <f t="shared" si="9"/>
        <v>5299</v>
      </c>
      <c r="T81" s="3">
        <f t="shared" si="10"/>
        <v>6.8553348567410799E-2</v>
      </c>
      <c r="U81" s="8">
        <f>Sheet2!D70</f>
        <v>6.8692048537610684E-2</v>
      </c>
      <c r="V81">
        <f t="shared" si="11"/>
        <v>5689</v>
      </c>
      <c r="W81">
        <f t="shared" si="5"/>
        <v>6478</v>
      </c>
      <c r="X81" s="3">
        <f t="shared" si="6"/>
        <v>4.6156221055881443E-2</v>
      </c>
      <c r="Y81">
        <f t="shared" si="12"/>
        <v>12</v>
      </c>
      <c r="Z81">
        <v>71</v>
      </c>
      <c r="AC81">
        <v>61</v>
      </c>
      <c r="AF81">
        <v>6</v>
      </c>
      <c r="AI81">
        <f t="shared" si="14"/>
        <v>4</v>
      </c>
      <c r="AO81">
        <f>Sheet1!M82</f>
        <v>167899</v>
      </c>
      <c r="AP81">
        <f>Sheet1!Q82</f>
        <v>21246</v>
      </c>
      <c r="AQ81">
        <f>Sheet1!I82</f>
        <v>14027</v>
      </c>
    </row>
    <row r="82" spans="1:43" x14ac:dyDescent="0.35">
      <c r="A82" s="14">
        <f t="shared" si="15"/>
        <v>43988</v>
      </c>
      <c r="B82">
        <v>184554</v>
      </c>
      <c r="C82">
        <v>21438</v>
      </c>
      <c r="D82">
        <f t="shared" si="13"/>
        <v>14398</v>
      </c>
      <c r="E82">
        <v>597</v>
      </c>
      <c r="F82">
        <v>288</v>
      </c>
      <c r="H82">
        <v>92</v>
      </c>
      <c r="N82">
        <f t="shared" si="3"/>
        <v>163116</v>
      </c>
      <c r="O82" s="4">
        <f t="shared" si="4"/>
        <v>0.11616112357358822</v>
      </c>
      <c r="R82">
        <f t="shared" si="8"/>
        <v>342</v>
      </c>
      <c r="S82">
        <f t="shared" si="9"/>
        <v>4396</v>
      </c>
      <c r="T82" s="3">
        <f t="shared" si="10"/>
        <v>7.2182355424229627E-2</v>
      </c>
      <c r="U82" s="8">
        <f>Sheet2!D71</f>
        <v>6.6862153060039481E-2</v>
      </c>
      <c r="V82">
        <f t="shared" si="11"/>
        <v>4738</v>
      </c>
      <c r="W82">
        <f t="shared" si="5"/>
        <v>6443</v>
      </c>
      <c r="X82" s="3">
        <f t="shared" si="6"/>
        <v>4.4699674064876613E-2</v>
      </c>
      <c r="Y82">
        <f t="shared" si="12"/>
        <v>6</v>
      </c>
      <c r="Z82">
        <v>71</v>
      </c>
      <c r="AC82">
        <v>61</v>
      </c>
      <c r="AF82">
        <v>6</v>
      </c>
      <c r="AI82">
        <f t="shared" si="14"/>
        <v>4</v>
      </c>
      <c r="AO82">
        <f>Sheet1!M83</f>
        <v>171630</v>
      </c>
      <c r="AP82">
        <f>Sheet1!Q83</f>
        <v>21468</v>
      </c>
      <c r="AQ82">
        <f>Sheet1!I83</f>
        <v>14398</v>
      </c>
    </row>
    <row r="83" spans="1:43" x14ac:dyDescent="0.35">
      <c r="A83" s="14">
        <f t="shared" si="15"/>
        <v>43989</v>
      </c>
      <c r="B83">
        <v>187939</v>
      </c>
      <c r="C83">
        <v>21635</v>
      </c>
      <c r="D83">
        <f t="shared" si="13"/>
        <v>14733</v>
      </c>
      <c r="E83">
        <v>604</v>
      </c>
      <c r="F83">
        <v>269</v>
      </c>
      <c r="H83">
        <v>86</v>
      </c>
      <c r="N83">
        <f t="shared" si="3"/>
        <v>166304</v>
      </c>
      <c r="O83" s="4">
        <f t="shared" si="4"/>
        <v>0.11511713907172008</v>
      </c>
      <c r="R83">
        <f t="shared" si="8"/>
        <v>197</v>
      </c>
      <c r="S83">
        <f t="shared" si="9"/>
        <v>3188</v>
      </c>
      <c r="T83" s="3">
        <f t="shared" si="10"/>
        <v>5.8197932053175777E-2</v>
      </c>
      <c r="U83" s="8">
        <f>Sheet2!D72</f>
        <v>6.6739255748414786E-2</v>
      </c>
      <c r="V83">
        <f t="shared" si="11"/>
        <v>3385</v>
      </c>
      <c r="W83">
        <f t="shared" si="5"/>
        <v>6298</v>
      </c>
      <c r="X83" s="3">
        <f t="shared" si="6"/>
        <v>4.2711972054620517E-2</v>
      </c>
      <c r="Y83">
        <f t="shared" si="12"/>
        <v>7</v>
      </c>
      <c r="Z83">
        <v>71</v>
      </c>
      <c r="AC83">
        <v>61</v>
      </c>
      <c r="AF83">
        <v>6</v>
      </c>
      <c r="AI83">
        <f t="shared" si="14"/>
        <v>4</v>
      </c>
      <c r="AO83">
        <f>Sheet1!M84</f>
        <v>178589</v>
      </c>
      <c r="AP83">
        <f>Sheet1!Q84</f>
        <v>21857</v>
      </c>
      <c r="AQ83">
        <f>Sheet1!I84</f>
        <v>14733</v>
      </c>
    </row>
    <row r="84" spans="1:43" x14ac:dyDescent="0.35">
      <c r="A84" s="14">
        <f t="shared" si="15"/>
        <v>43990</v>
      </c>
      <c r="B84">
        <v>192950</v>
      </c>
      <c r="C84">
        <v>21919</v>
      </c>
      <c r="D84">
        <f t="shared" si="13"/>
        <v>15165</v>
      </c>
      <c r="E84">
        <v>606</v>
      </c>
      <c r="F84">
        <v>265</v>
      </c>
      <c r="H84">
        <v>85</v>
      </c>
      <c r="N84">
        <f t="shared" si="3"/>
        <v>171031</v>
      </c>
      <c r="O84" s="4">
        <f t="shared" si="4"/>
        <v>0.11359937807722208</v>
      </c>
      <c r="R84">
        <f t="shared" si="8"/>
        <v>284</v>
      </c>
      <c r="S84">
        <f t="shared" si="9"/>
        <v>4727</v>
      </c>
      <c r="T84" s="3">
        <f t="shared" si="10"/>
        <v>5.6675314308521255E-2</v>
      </c>
      <c r="U84" s="8">
        <f>Sheet2!D73</f>
        <v>6.628439004100066E-2</v>
      </c>
      <c r="V84">
        <f t="shared" si="11"/>
        <v>5011</v>
      </c>
      <c r="W84">
        <f t="shared" si="5"/>
        <v>6148</v>
      </c>
      <c r="X84" s="3">
        <f t="shared" si="6"/>
        <v>4.3103448275862072E-2</v>
      </c>
      <c r="Y84">
        <f t="shared" si="12"/>
        <v>2</v>
      </c>
      <c r="Z84">
        <v>74</v>
      </c>
      <c r="AC84">
        <v>61</v>
      </c>
      <c r="AF84">
        <v>6</v>
      </c>
      <c r="AI84">
        <f t="shared" si="14"/>
        <v>7</v>
      </c>
      <c r="AO84">
        <f>Sheet1!M85</f>
        <v>184105</v>
      </c>
      <c r="AP84">
        <f>Sheet1!Q85</f>
        <v>22227</v>
      </c>
      <c r="AQ84">
        <f>Sheet1!I85</f>
        <v>15165</v>
      </c>
    </row>
    <row r="85" spans="1:43" x14ac:dyDescent="0.35">
      <c r="A85" s="14">
        <f t="shared" si="15"/>
        <v>43991</v>
      </c>
      <c r="B85">
        <v>197340</v>
      </c>
      <c r="C85">
        <v>22179</v>
      </c>
      <c r="D85">
        <f t="shared" si="13"/>
        <v>15352</v>
      </c>
      <c r="E85">
        <v>622</v>
      </c>
      <c r="F85">
        <v>255</v>
      </c>
      <c r="H85">
        <v>82</v>
      </c>
      <c r="N85">
        <f t="shared" si="3"/>
        <v>175161</v>
      </c>
      <c r="O85" s="4">
        <f t="shared" si="4"/>
        <v>0.11238978412891457</v>
      </c>
      <c r="R85">
        <f t="shared" si="8"/>
        <v>260</v>
      </c>
      <c r="S85">
        <f t="shared" si="9"/>
        <v>4130</v>
      </c>
      <c r="T85" s="3">
        <f t="shared" si="10"/>
        <v>5.9225512528473807E-2</v>
      </c>
      <c r="U85" s="8">
        <f>Sheet2!D74</f>
        <v>6.6614725360342811E-2</v>
      </c>
      <c r="V85">
        <f t="shared" si="11"/>
        <v>4390</v>
      </c>
      <c r="W85">
        <f t="shared" si="5"/>
        <v>6205</v>
      </c>
      <c r="X85" s="3">
        <f t="shared" si="6"/>
        <v>4.1095890410958902E-2</v>
      </c>
      <c r="Y85">
        <f t="shared" si="12"/>
        <v>16</v>
      </c>
      <c r="Z85">
        <v>74</v>
      </c>
      <c r="AC85">
        <v>63</v>
      </c>
      <c r="AF85">
        <v>6</v>
      </c>
      <c r="AI85">
        <f t="shared" si="14"/>
        <v>5</v>
      </c>
      <c r="AO85">
        <f>Sheet1!M86</f>
        <v>186560</v>
      </c>
      <c r="AP85">
        <f>Sheet1!Q86</f>
        <v>22349</v>
      </c>
      <c r="AQ85">
        <f>Sheet1!I86</f>
        <v>15352</v>
      </c>
    </row>
    <row r="86" spans="1:43" x14ac:dyDescent="0.35">
      <c r="A86" s="14">
        <f t="shared" si="15"/>
        <v>43992</v>
      </c>
      <c r="B86">
        <v>202594</v>
      </c>
      <c r="C86">
        <v>22454</v>
      </c>
      <c r="D86">
        <f t="shared" si="13"/>
        <v>15483</v>
      </c>
      <c r="E86">
        <v>629</v>
      </c>
      <c r="F86">
        <v>245</v>
      </c>
      <c r="H86">
        <v>73</v>
      </c>
      <c r="N86">
        <f t="shared" si="3"/>
        <v>180140</v>
      </c>
      <c r="O86" s="4">
        <f t="shared" si="4"/>
        <v>0.11083250244331026</v>
      </c>
      <c r="R86">
        <f t="shared" si="8"/>
        <v>275</v>
      </c>
      <c r="S86">
        <f t="shared" si="9"/>
        <v>4979</v>
      </c>
      <c r="T86" s="3">
        <f t="shared" si="10"/>
        <v>5.234107346783403E-2</v>
      </c>
      <c r="U86" s="8">
        <f>Sheet2!D75</f>
        <v>6.5829822600521601E-2</v>
      </c>
      <c r="V86">
        <f t="shared" si="11"/>
        <v>5254</v>
      </c>
      <c r="W86">
        <f t="shared" si="5"/>
        <v>6342</v>
      </c>
      <c r="X86" s="3">
        <f t="shared" si="6"/>
        <v>3.8631346578366449E-2</v>
      </c>
      <c r="Y86">
        <f t="shared" si="12"/>
        <v>7</v>
      </c>
      <c r="Z86">
        <v>74</v>
      </c>
      <c r="AC86">
        <v>63</v>
      </c>
      <c r="AF86">
        <v>6</v>
      </c>
      <c r="AI86">
        <f t="shared" si="14"/>
        <v>5</v>
      </c>
      <c r="AO86">
        <f>Sheet1!M87</f>
        <v>191575</v>
      </c>
      <c r="AP86">
        <f>Sheet1!Q87</f>
        <v>22615</v>
      </c>
      <c r="AQ86">
        <f>Sheet1!I87</f>
        <v>15483</v>
      </c>
    </row>
    <row r="87" spans="1:43" x14ac:dyDescent="0.35">
      <c r="A87" s="14">
        <f t="shared" si="15"/>
        <v>43993</v>
      </c>
      <c r="B87">
        <v>207057</v>
      </c>
      <c r="C87">
        <v>22785</v>
      </c>
      <c r="D87">
        <f t="shared" si="13"/>
        <v>15906</v>
      </c>
      <c r="E87">
        <v>638</v>
      </c>
      <c r="F87">
        <v>242</v>
      </c>
      <c r="H87">
        <v>75</v>
      </c>
      <c r="N87">
        <f t="shared" si="3"/>
        <v>184272</v>
      </c>
      <c r="O87" s="4">
        <f t="shared" si="4"/>
        <v>0.11004216230313392</v>
      </c>
      <c r="R87">
        <f t="shared" si="8"/>
        <v>331</v>
      </c>
      <c r="S87">
        <f t="shared" si="9"/>
        <v>4132</v>
      </c>
      <c r="T87" s="3">
        <f t="shared" si="10"/>
        <v>7.4165359623571583E-2</v>
      </c>
      <c r="U87" s="8">
        <f>Sheet2!D76</f>
        <v>6.3133920437291227E-2</v>
      </c>
      <c r="V87">
        <f t="shared" si="11"/>
        <v>4463</v>
      </c>
      <c r="W87">
        <f t="shared" si="5"/>
        <v>6241</v>
      </c>
      <c r="X87" s="3">
        <f t="shared" si="6"/>
        <v>3.8775837205576029E-2</v>
      </c>
      <c r="Y87">
        <f t="shared" si="12"/>
        <v>9</v>
      </c>
      <c r="Z87">
        <v>74</v>
      </c>
      <c r="AC87">
        <v>64</v>
      </c>
      <c r="AF87">
        <v>6</v>
      </c>
      <c r="AI87">
        <f t="shared" si="14"/>
        <v>4</v>
      </c>
      <c r="AO87">
        <f>Sheet1!M88</f>
        <v>196354</v>
      </c>
      <c r="AP87">
        <f>Sheet1!Q88</f>
        <v>22916</v>
      </c>
      <c r="AQ87">
        <f>Sheet1!I88</f>
        <v>15906</v>
      </c>
    </row>
    <row r="88" spans="1:43" x14ac:dyDescent="0.35">
      <c r="A88" s="14">
        <f t="shared" si="15"/>
        <v>43994</v>
      </c>
      <c r="B88">
        <v>212827</v>
      </c>
      <c r="C88">
        <v>23166</v>
      </c>
      <c r="D88">
        <f t="shared" si="13"/>
        <v>16256</v>
      </c>
      <c r="E88">
        <v>641</v>
      </c>
      <c r="F88">
        <v>225</v>
      </c>
      <c r="H88">
        <v>81</v>
      </c>
      <c r="N88">
        <f t="shared" si="3"/>
        <v>189661</v>
      </c>
      <c r="O88" s="4">
        <f t="shared" si="4"/>
        <v>0.10884897123015407</v>
      </c>
      <c r="R88">
        <f t="shared" si="8"/>
        <v>381</v>
      </c>
      <c r="S88">
        <f t="shared" si="9"/>
        <v>5389</v>
      </c>
      <c r="T88" s="3">
        <f t="shared" si="10"/>
        <v>6.6031195840554599E-2</v>
      </c>
      <c r="U88" s="8">
        <f>Sheet2!D77</f>
        <v>6.2706370603738154E-2</v>
      </c>
      <c r="V88">
        <f t="shared" si="11"/>
        <v>5770</v>
      </c>
      <c r="W88">
        <f t="shared" si="5"/>
        <v>6269</v>
      </c>
      <c r="X88" s="3">
        <f t="shared" si="6"/>
        <v>3.5890891689264633E-2</v>
      </c>
      <c r="Y88">
        <f t="shared" si="12"/>
        <v>3</v>
      </c>
      <c r="Z88">
        <v>74</v>
      </c>
      <c r="AC88">
        <v>65</v>
      </c>
      <c r="AF88">
        <v>6</v>
      </c>
      <c r="AI88">
        <f t="shared" si="14"/>
        <v>3</v>
      </c>
      <c r="AO88">
        <f>Sheet1!M89</f>
        <v>201690</v>
      </c>
      <c r="AP88">
        <f>Sheet1!Q89</f>
        <v>23221</v>
      </c>
      <c r="AQ88">
        <f>Sheet1!I89</f>
        <v>16256</v>
      </c>
    </row>
    <row r="89" spans="1:43" ht="15" thickBot="1" x14ac:dyDescent="0.4">
      <c r="A89" s="14">
        <f t="shared" si="15"/>
        <v>43995</v>
      </c>
      <c r="B89">
        <v>218960</v>
      </c>
      <c r="C89">
        <v>23551</v>
      </c>
      <c r="D89">
        <f t="shared" si="13"/>
        <v>16599</v>
      </c>
      <c r="E89">
        <v>650</v>
      </c>
      <c r="F89">
        <v>200</v>
      </c>
      <c r="H89">
        <v>76</v>
      </c>
      <c r="N89">
        <f t="shared" si="3"/>
        <v>195409</v>
      </c>
      <c r="O89" s="4">
        <f t="shared" si="4"/>
        <v>0.10755845816587505</v>
      </c>
      <c r="R89">
        <f t="shared" si="8"/>
        <v>385</v>
      </c>
      <c r="S89">
        <f t="shared" si="9"/>
        <v>5748</v>
      </c>
      <c r="T89" s="3">
        <f t="shared" si="10"/>
        <v>6.2775150823414311E-2</v>
      </c>
      <c r="U89" s="8">
        <f>Sheet2!D78</f>
        <v>6.1413706911585188E-2</v>
      </c>
      <c r="V89">
        <f t="shared" si="11"/>
        <v>6133</v>
      </c>
      <c r="W89">
        <f t="shared" si="5"/>
        <v>6302</v>
      </c>
      <c r="X89" s="3">
        <f t="shared" si="6"/>
        <v>3.1735956839098696E-2</v>
      </c>
      <c r="Y89">
        <f t="shared" si="12"/>
        <v>9</v>
      </c>
      <c r="Z89">
        <v>74</v>
      </c>
      <c r="AC89">
        <v>65</v>
      </c>
      <c r="AF89">
        <v>6</v>
      </c>
      <c r="AI89">
        <f t="shared" si="14"/>
        <v>3</v>
      </c>
      <c r="AO89">
        <f>Sheet1!M90</f>
        <v>206070</v>
      </c>
      <c r="AP89">
        <f>Sheet1!Q90</f>
        <v>23472</v>
      </c>
      <c r="AQ89">
        <f>Sheet1!I90</f>
        <v>16599</v>
      </c>
    </row>
    <row r="90" spans="1:43" ht="15" thickBot="1" x14ac:dyDescent="0.4">
      <c r="A90" s="14">
        <f t="shared" si="15"/>
        <v>43996</v>
      </c>
      <c r="B90" s="5">
        <v>224663</v>
      </c>
      <c r="C90" s="5">
        <v>23879</v>
      </c>
      <c r="D90">
        <f t="shared" si="13"/>
        <v>16913</v>
      </c>
      <c r="E90" s="5">
        <v>651</v>
      </c>
      <c r="F90" s="5">
        <v>203</v>
      </c>
      <c r="G90" s="5">
        <v>77</v>
      </c>
      <c r="H90" s="6">
        <v>77</v>
      </c>
      <c r="I90" s="10"/>
      <c r="N90">
        <f t="shared" si="3"/>
        <v>200784</v>
      </c>
      <c r="O90" s="4">
        <f t="shared" si="4"/>
        <v>0.10628808482037541</v>
      </c>
      <c r="R90">
        <f t="shared" si="8"/>
        <v>328</v>
      </c>
      <c r="S90">
        <f t="shared" si="9"/>
        <v>5375</v>
      </c>
      <c r="T90" s="3">
        <f t="shared" si="10"/>
        <v>5.7513589338944418E-2</v>
      </c>
      <c r="U90" s="8">
        <f>Sheet2!D79</f>
        <v>6.1104454852412594E-2</v>
      </c>
      <c r="V90">
        <f t="shared" si="11"/>
        <v>5703</v>
      </c>
      <c r="W90">
        <f t="shared" si="5"/>
        <v>6315</v>
      </c>
      <c r="X90" s="3">
        <f t="shared" si="6"/>
        <v>3.2145684877276329E-2</v>
      </c>
      <c r="Y90">
        <f t="shared" si="12"/>
        <v>1</v>
      </c>
      <c r="Z90">
        <v>74</v>
      </c>
      <c r="AC90">
        <v>65</v>
      </c>
      <c r="AF90">
        <v>6</v>
      </c>
      <c r="AI90">
        <f t="shared" si="14"/>
        <v>3</v>
      </c>
      <c r="AO90">
        <f>Sheet1!M91</f>
        <v>211534</v>
      </c>
      <c r="AP90">
        <f>Sheet1!Q91</f>
        <v>23802</v>
      </c>
      <c r="AQ90">
        <f>Sheet1!I91</f>
        <v>16913</v>
      </c>
    </row>
    <row r="91" spans="1:43" x14ac:dyDescent="0.35">
      <c r="A91" s="14">
        <f t="shared" si="15"/>
        <v>43997</v>
      </c>
      <c r="B91">
        <v>227409</v>
      </c>
      <c r="C91">
        <v>24041</v>
      </c>
      <c r="D91">
        <f t="shared" si="13"/>
        <v>17270</v>
      </c>
      <c r="E91">
        <v>653</v>
      </c>
      <c r="F91">
        <v>197</v>
      </c>
      <c r="H91">
        <v>71</v>
      </c>
      <c r="N91" s="7">
        <f t="shared" si="3"/>
        <v>203368</v>
      </c>
      <c r="O91" s="4">
        <f t="shared" si="4"/>
        <v>0.1057170120795571</v>
      </c>
      <c r="R91">
        <f t="shared" si="8"/>
        <v>162</v>
      </c>
      <c r="S91">
        <f t="shared" si="9"/>
        <v>2584</v>
      </c>
      <c r="T91" s="3">
        <f t="shared" si="10"/>
        <v>5.8994901675163872E-2</v>
      </c>
      <c r="U91" s="8">
        <f>Sheet2!D80</f>
        <v>6.1580428915522796E-2</v>
      </c>
      <c r="V91">
        <f t="shared" si="11"/>
        <v>2746</v>
      </c>
      <c r="W91">
        <f t="shared" si="5"/>
        <v>6118</v>
      </c>
      <c r="X91" s="3">
        <f t="shared" si="6"/>
        <v>3.2200065380843412E-2</v>
      </c>
      <c r="Y91">
        <f t="shared" si="12"/>
        <v>2</v>
      </c>
      <c r="Z91">
        <v>74</v>
      </c>
      <c r="AC91">
        <v>66</v>
      </c>
      <c r="AF91">
        <v>6</v>
      </c>
      <c r="AI91">
        <f t="shared" si="14"/>
        <v>2</v>
      </c>
      <c r="AO91">
        <f>Sheet1!M92</f>
        <v>217163</v>
      </c>
      <c r="AP91">
        <f>Sheet1!Q92</f>
        <v>24114</v>
      </c>
      <c r="AQ91">
        <f>Sheet1!I92</f>
        <v>17270</v>
      </c>
    </row>
    <row r="92" spans="1:43" x14ac:dyDescent="0.35">
      <c r="A92" s="14">
        <f t="shared" si="15"/>
        <v>43998</v>
      </c>
      <c r="B92">
        <v>230263</v>
      </c>
      <c r="C92">
        <v>24161</v>
      </c>
      <c r="D92">
        <f t="shared" si="13"/>
        <v>17432</v>
      </c>
      <c r="E92">
        <v>661</v>
      </c>
      <c r="F92">
        <v>193</v>
      </c>
      <c r="H92">
        <v>71</v>
      </c>
      <c r="N92" s="7">
        <f t="shared" si="3"/>
        <v>206102</v>
      </c>
      <c r="O92" s="4">
        <f t="shared" si="4"/>
        <v>0.1049278433790926</v>
      </c>
      <c r="R92">
        <f t="shared" si="8"/>
        <v>120</v>
      </c>
      <c r="S92">
        <f t="shared" si="9"/>
        <v>2734</v>
      </c>
      <c r="T92" s="3">
        <f t="shared" si="10"/>
        <v>4.2046250875963559E-2</v>
      </c>
      <c r="U92" s="8">
        <f>Sheet2!D81</f>
        <v>6.0201075236157094E-2</v>
      </c>
      <c r="V92">
        <f t="shared" si="11"/>
        <v>2854</v>
      </c>
      <c r="W92">
        <f t="shared" si="5"/>
        <v>6068</v>
      </c>
      <c r="X92" s="3">
        <f t="shared" si="6"/>
        <v>3.1806196440342785E-2</v>
      </c>
      <c r="Y92">
        <f t="shared" si="12"/>
        <v>8</v>
      </c>
      <c r="Z92">
        <v>74</v>
      </c>
      <c r="AC92">
        <v>66</v>
      </c>
      <c r="AF92">
        <v>6</v>
      </c>
      <c r="AI92">
        <f t="shared" si="14"/>
        <v>2</v>
      </c>
      <c r="AO92">
        <f>Sheet1!M93</f>
        <v>222351</v>
      </c>
      <c r="AP92">
        <f>Sheet1!Q93</f>
        <v>24388</v>
      </c>
      <c r="AQ92">
        <f>Sheet1!I93</f>
        <v>17432</v>
      </c>
    </row>
    <row r="93" spans="1:43" x14ac:dyDescent="0.35">
      <c r="A93" s="14">
        <f t="shared" si="15"/>
        <v>43999</v>
      </c>
      <c r="B93">
        <v>234405</v>
      </c>
      <c r="C93">
        <v>24379</v>
      </c>
      <c r="D93">
        <f t="shared" si="13"/>
        <v>17586</v>
      </c>
      <c r="E93">
        <v>671</v>
      </c>
      <c r="F93">
        <v>188</v>
      </c>
      <c r="H93">
        <v>64</v>
      </c>
      <c r="N93" s="7">
        <f t="shared" si="3"/>
        <v>210026</v>
      </c>
      <c r="O93" s="4">
        <f t="shared" si="4"/>
        <v>0.10400375418613084</v>
      </c>
      <c r="R93">
        <f t="shared" si="8"/>
        <v>218</v>
      </c>
      <c r="S93">
        <f t="shared" si="9"/>
        <v>3924</v>
      </c>
      <c r="T93" s="3">
        <f t="shared" si="10"/>
        <v>5.2631578947368418E-2</v>
      </c>
      <c r="U93" s="8">
        <f>Sheet2!D82</f>
        <v>6.0513658797271386E-2</v>
      </c>
      <c r="V93">
        <f t="shared" si="11"/>
        <v>4142</v>
      </c>
      <c r="W93">
        <f t="shared" si="5"/>
        <v>6122</v>
      </c>
      <c r="X93" s="3">
        <f t="shared" si="6"/>
        <v>3.070891865403463E-2</v>
      </c>
      <c r="Y93">
        <f t="shared" si="12"/>
        <v>10</v>
      </c>
      <c r="Z93">
        <v>75</v>
      </c>
      <c r="AC93">
        <v>66</v>
      </c>
      <c r="AF93">
        <v>6</v>
      </c>
      <c r="AI93">
        <f t="shared" si="14"/>
        <v>3</v>
      </c>
      <c r="AO93">
        <f>Sheet1!M94</f>
        <v>225799</v>
      </c>
      <c r="AP93">
        <f>Sheet1!Q94</f>
        <v>24538</v>
      </c>
      <c r="AQ93">
        <f>Sheet1!I94</f>
        <v>17586</v>
      </c>
    </row>
    <row r="94" spans="1:43" x14ac:dyDescent="0.35">
      <c r="A94" s="14">
        <f t="shared" si="15"/>
        <v>44000</v>
      </c>
      <c r="B94">
        <v>239596</v>
      </c>
      <c r="C94">
        <v>24735</v>
      </c>
      <c r="D94">
        <f t="shared" si="13"/>
        <v>18022</v>
      </c>
      <c r="E94">
        <v>677</v>
      </c>
      <c r="F94">
        <v>176</v>
      </c>
      <c r="H94">
        <v>63</v>
      </c>
      <c r="N94" s="7">
        <f t="shared" si="3"/>
        <v>214861</v>
      </c>
      <c r="O94" s="4">
        <f t="shared" si="4"/>
        <v>0.10323628107313979</v>
      </c>
      <c r="R94">
        <f t="shared" si="8"/>
        <v>356</v>
      </c>
      <c r="S94">
        <f t="shared" si="9"/>
        <v>4835</v>
      </c>
      <c r="T94" s="3">
        <f t="shared" si="10"/>
        <v>6.8580235022153727E-2</v>
      </c>
      <c r="U94" s="8">
        <f>Sheet2!D83</f>
        <v>5.9928086296444263E-2</v>
      </c>
      <c r="V94">
        <f t="shared" si="11"/>
        <v>5191</v>
      </c>
      <c r="W94">
        <f t="shared" si="5"/>
        <v>6036</v>
      </c>
      <c r="X94" s="3">
        <f t="shared" si="6"/>
        <v>2.9158383035122599E-2</v>
      </c>
      <c r="Y94">
        <f t="shared" si="12"/>
        <v>6</v>
      </c>
      <c r="Z94">
        <v>81</v>
      </c>
      <c r="AC94">
        <v>66</v>
      </c>
      <c r="AF94">
        <v>6</v>
      </c>
      <c r="AI94">
        <f t="shared" si="14"/>
        <v>9</v>
      </c>
      <c r="AO94">
        <f>Sheet1!M95</f>
        <v>228972</v>
      </c>
      <c r="AP94">
        <f>Sheet1!Q95</f>
        <v>24672</v>
      </c>
      <c r="AQ94">
        <f>Sheet1!I95</f>
        <v>18022</v>
      </c>
    </row>
    <row r="95" spans="1:43" x14ac:dyDescent="0.35">
      <c r="A95" s="14">
        <f t="shared" si="15"/>
        <v>44001</v>
      </c>
      <c r="B95">
        <v>245278</v>
      </c>
      <c r="C95">
        <v>25127</v>
      </c>
      <c r="D95">
        <f t="shared" si="13"/>
        <v>18352</v>
      </c>
      <c r="E95">
        <v>680</v>
      </c>
      <c r="F95">
        <v>197</v>
      </c>
      <c r="H95">
        <v>60</v>
      </c>
      <c r="N95" s="7">
        <f t="shared" si="3"/>
        <v>220151</v>
      </c>
      <c r="O95" s="4">
        <f t="shared" si="4"/>
        <v>0.10244294229405002</v>
      </c>
      <c r="R95">
        <f t="shared" si="8"/>
        <v>392</v>
      </c>
      <c r="S95">
        <f t="shared" si="9"/>
        <v>5290</v>
      </c>
      <c r="T95" s="3">
        <f t="shared" si="10"/>
        <v>6.8989792326645552E-2</v>
      </c>
      <c r="U95" s="8">
        <f>Sheet2!D84</f>
        <v>6.0429570737419495E-2</v>
      </c>
      <c r="V95">
        <f t="shared" si="11"/>
        <v>5682</v>
      </c>
      <c r="W95">
        <f t="shared" si="5"/>
        <v>6095</v>
      </c>
      <c r="X95" s="3">
        <f t="shared" si="6"/>
        <v>3.2321575061525838E-2</v>
      </c>
      <c r="Y95">
        <f t="shared" si="12"/>
        <v>3</v>
      </c>
      <c r="Z95">
        <v>81</v>
      </c>
      <c r="AC95">
        <v>66</v>
      </c>
      <c r="AF95">
        <v>6</v>
      </c>
      <c r="AI95">
        <f t="shared" si="14"/>
        <v>9</v>
      </c>
      <c r="AO95">
        <f>Sheet1!M96</f>
        <v>232580</v>
      </c>
      <c r="AP95">
        <f>Sheet1!Q96</f>
        <v>24823</v>
      </c>
      <c r="AQ95">
        <f>Sheet1!I96</f>
        <v>18352</v>
      </c>
    </row>
    <row r="96" spans="1:43" x14ac:dyDescent="0.35">
      <c r="A96" s="14">
        <f t="shared" si="15"/>
        <v>44002</v>
      </c>
      <c r="B96">
        <v>249207</v>
      </c>
      <c r="C96">
        <v>25424</v>
      </c>
      <c r="D96">
        <f t="shared" si="13"/>
        <v>18741</v>
      </c>
      <c r="E96">
        <v>681</v>
      </c>
      <c r="F96">
        <v>182</v>
      </c>
      <c r="H96">
        <v>58</v>
      </c>
      <c r="N96" s="7">
        <f t="shared" si="3"/>
        <v>223783</v>
      </c>
      <c r="O96" s="4">
        <f t="shared" si="4"/>
        <v>0.10201960619083733</v>
      </c>
      <c r="R96">
        <f t="shared" si="8"/>
        <v>297</v>
      </c>
      <c r="S96">
        <f t="shared" si="9"/>
        <v>3632</v>
      </c>
      <c r="T96" s="3">
        <f t="shared" si="10"/>
        <v>7.5591753626877062E-2</v>
      </c>
      <c r="U96" s="8">
        <f>Sheet2!D85</f>
        <v>6.1923496545111908E-2</v>
      </c>
      <c r="V96">
        <f t="shared" si="11"/>
        <v>3929</v>
      </c>
      <c r="W96">
        <f t="shared" si="5"/>
        <v>6002</v>
      </c>
      <c r="X96" s="3">
        <f t="shared" si="6"/>
        <v>3.0323225591469511E-2</v>
      </c>
      <c r="Y96">
        <f t="shared" si="12"/>
        <v>1</v>
      </c>
      <c r="Z96">
        <v>81</v>
      </c>
      <c r="AC96">
        <v>68</v>
      </c>
      <c r="AF96">
        <v>6</v>
      </c>
      <c r="AI96">
        <f t="shared" si="14"/>
        <v>7</v>
      </c>
      <c r="AO96">
        <f>Sheet1!M97</f>
        <v>238178</v>
      </c>
      <c r="AP96">
        <f>Sheet1!Q97</f>
        <v>25153</v>
      </c>
      <c r="AQ96">
        <f>Sheet1!I97</f>
        <v>18741</v>
      </c>
    </row>
    <row r="97" spans="1:43" x14ac:dyDescent="0.35">
      <c r="A97" s="14">
        <f t="shared" si="15"/>
        <v>44003</v>
      </c>
      <c r="B97">
        <v>256960</v>
      </c>
      <c r="C97">
        <v>25865</v>
      </c>
      <c r="D97">
        <f t="shared" si="13"/>
        <v>19086</v>
      </c>
      <c r="E97">
        <v>685</v>
      </c>
      <c r="F97">
        <v>170</v>
      </c>
      <c r="H97">
        <v>53</v>
      </c>
      <c r="N97" s="7">
        <f t="shared" si="3"/>
        <v>231095</v>
      </c>
      <c r="O97" s="4">
        <f t="shared" si="4"/>
        <v>0.10065768991282691</v>
      </c>
      <c r="R97">
        <f t="shared" si="8"/>
        <v>441</v>
      </c>
      <c r="S97">
        <f t="shared" si="9"/>
        <v>7312</v>
      </c>
      <c r="T97" s="8">
        <f t="shared" si="10"/>
        <v>5.6881207274603378E-2</v>
      </c>
      <c r="U97" s="8">
        <f>Sheet2!D86</f>
        <v>6.149177942223736E-2</v>
      </c>
      <c r="V97">
        <f t="shared" si="11"/>
        <v>7753</v>
      </c>
      <c r="W97">
        <f t="shared" si="5"/>
        <v>6094</v>
      </c>
      <c r="X97" s="3">
        <f t="shared" si="6"/>
        <v>2.789629143419757E-2</v>
      </c>
      <c r="Y97">
        <f t="shared" si="12"/>
        <v>4</v>
      </c>
      <c r="Z97">
        <v>82</v>
      </c>
      <c r="AC97">
        <v>68</v>
      </c>
      <c r="AF97">
        <v>6</v>
      </c>
      <c r="AI97">
        <f t="shared" si="14"/>
        <v>8</v>
      </c>
      <c r="AO97">
        <f>Sheet1!M98</f>
        <v>243014</v>
      </c>
      <c r="AP97">
        <f>Sheet1!Q98</f>
        <v>25459</v>
      </c>
      <c r="AQ97">
        <f>Sheet1!I98</f>
        <v>19086</v>
      </c>
    </row>
    <row r="98" spans="1:43" x14ac:dyDescent="0.35">
      <c r="A98" s="14">
        <f t="shared" si="15"/>
        <v>44004</v>
      </c>
      <c r="B98">
        <v>259002</v>
      </c>
      <c r="C98">
        <v>26048</v>
      </c>
      <c r="D98">
        <f t="shared" si="13"/>
        <v>19466</v>
      </c>
      <c r="E98">
        <v>686</v>
      </c>
      <c r="F98">
        <v>169</v>
      </c>
      <c r="H98">
        <v>51</v>
      </c>
      <c r="N98" s="7">
        <f t="shared" si="3"/>
        <v>232954</v>
      </c>
      <c r="O98" s="4">
        <f t="shared" si="4"/>
        <v>0.1005706519640775</v>
      </c>
      <c r="R98">
        <f t="shared" si="8"/>
        <v>183</v>
      </c>
      <c r="S98">
        <f t="shared" si="9"/>
        <v>1859</v>
      </c>
      <c r="T98" s="8">
        <f t="shared" si="10"/>
        <v>8.9618021547502452E-2</v>
      </c>
      <c r="U98" s="8">
        <f>Sheet2!D87</f>
        <v>6.3526730604880829E-2</v>
      </c>
      <c r="V98">
        <f t="shared" si="11"/>
        <v>2042</v>
      </c>
      <c r="W98">
        <f t="shared" si="5"/>
        <v>5896</v>
      </c>
      <c r="X98" s="3">
        <f t="shared" si="6"/>
        <v>2.8663500678426053E-2</v>
      </c>
      <c r="Y98">
        <f t="shared" si="12"/>
        <v>1</v>
      </c>
      <c r="Z98">
        <v>82</v>
      </c>
      <c r="AC98">
        <v>68</v>
      </c>
      <c r="AF98">
        <v>6</v>
      </c>
      <c r="AI98">
        <f t="shared" si="14"/>
        <v>8</v>
      </c>
      <c r="AO98">
        <f>Sheet1!M99</f>
        <v>249270</v>
      </c>
      <c r="AP98">
        <f>Sheet1!Q99</f>
        <v>25902</v>
      </c>
      <c r="AQ98">
        <f>Sheet1!I99</f>
        <v>19466</v>
      </c>
    </row>
    <row r="99" spans="1:43" x14ac:dyDescent="0.35">
      <c r="A99" s="14">
        <f t="shared" si="15"/>
        <v>44005</v>
      </c>
      <c r="B99">
        <v>264265</v>
      </c>
      <c r="C99">
        <v>26343</v>
      </c>
      <c r="D99">
        <f t="shared" si="13"/>
        <v>19713</v>
      </c>
      <c r="E99">
        <v>688</v>
      </c>
      <c r="F99">
        <v>163</v>
      </c>
      <c r="H99">
        <v>47</v>
      </c>
      <c r="N99" s="7">
        <f t="shared" si="3"/>
        <v>237922</v>
      </c>
      <c r="O99" s="4">
        <f t="shared" si="4"/>
        <v>9.9684029288782089E-2</v>
      </c>
      <c r="R99">
        <f t="shared" si="8"/>
        <v>295</v>
      </c>
      <c r="S99">
        <f t="shared" si="9"/>
        <v>4968</v>
      </c>
      <c r="T99" s="8">
        <f t="shared" si="10"/>
        <v>5.6051681550446514E-2</v>
      </c>
      <c r="U99" s="8">
        <f>Sheet2!D88</f>
        <v>6.4172695723780954E-2</v>
      </c>
      <c r="V99">
        <f t="shared" si="11"/>
        <v>5263</v>
      </c>
      <c r="W99">
        <f t="shared" si="5"/>
        <v>5942</v>
      </c>
      <c r="X99" s="3">
        <f t="shared" si="6"/>
        <v>2.7431841130932347E-2</v>
      </c>
      <c r="Y99">
        <f t="shared" si="12"/>
        <v>2</v>
      </c>
      <c r="Z99">
        <v>82</v>
      </c>
      <c r="AC99">
        <v>68</v>
      </c>
      <c r="AF99">
        <v>6</v>
      </c>
      <c r="AI99">
        <f t="shared" si="14"/>
        <v>8</v>
      </c>
      <c r="AO99">
        <f>Sheet1!M100</f>
        <v>252919</v>
      </c>
      <c r="AP99">
        <f>Sheet1!Q100</f>
        <v>26065</v>
      </c>
      <c r="AQ99">
        <f>Sheet1!I100</f>
        <v>19713</v>
      </c>
    </row>
    <row r="100" spans="1:43" x14ac:dyDescent="0.35">
      <c r="A100" s="14">
        <f t="shared" si="15"/>
        <v>44006</v>
      </c>
      <c r="B100">
        <v>268435</v>
      </c>
      <c r="C100">
        <v>26601</v>
      </c>
      <c r="D100">
        <f t="shared" si="13"/>
        <v>19954</v>
      </c>
      <c r="E100">
        <v>690</v>
      </c>
      <c r="F100">
        <v>140</v>
      </c>
      <c r="H100">
        <v>43</v>
      </c>
      <c r="N100" s="7">
        <f t="shared" si="3"/>
        <v>241834</v>
      </c>
      <c r="O100" s="4">
        <f t="shared" si="4"/>
        <v>9.9096615568014607E-2</v>
      </c>
      <c r="R100">
        <f t="shared" si="8"/>
        <v>258</v>
      </c>
      <c r="S100">
        <f t="shared" si="9"/>
        <v>3912</v>
      </c>
      <c r="T100" s="8">
        <f t="shared" si="10"/>
        <v>6.1870503597122303E-2</v>
      </c>
      <c r="U100" s="8">
        <f>Sheet2!D89</f>
        <v>6.5295327652071702E-2</v>
      </c>
      <c r="V100">
        <f t="shared" si="11"/>
        <v>4170</v>
      </c>
      <c r="W100">
        <f t="shared" si="5"/>
        <v>5957</v>
      </c>
      <c r="X100" s="3">
        <f t="shared" si="6"/>
        <v>2.3501762632197415E-2</v>
      </c>
      <c r="Y100">
        <f t="shared" si="12"/>
        <v>2</v>
      </c>
      <c r="Z100">
        <v>85</v>
      </c>
      <c r="AC100">
        <v>69</v>
      </c>
      <c r="AF100">
        <v>6</v>
      </c>
      <c r="AI100">
        <f t="shared" si="14"/>
        <v>10</v>
      </c>
      <c r="AO100">
        <f>Sheet1!M101</f>
        <v>258299</v>
      </c>
      <c r="AP100">
        <f>Sheet1!Q101</f>
        <v>26418</v>
      </c>
      <c r="AQ100">
        <f>Sheet1!I101</f>
        <v>19954</v>
      </c>
    </row>
    <row r="101" spans="1:43" x14ac:dyDescent="0.35">
      <c r="A101" s="14">
        <f t="shared" si="15"/>
        <v>44007</v>
      </c>
      <c r="B101">
        <v>275442</v>
      </c>
      <c r="C101">
        <v>27062</v>
      </c>
      <c r="D101">
        <f t="shared" si="13"/>
        <v>20260</v>
      </c>
      <c r="E101">
        <v>694</v>
      </c>
      <c r="F101">
        <v>137</v>
      </c>
      <c r="H101">
        <v>42</v>
      </c>
      <c r="N101" s="7">
        <f t="shared" ref="N101:N132" si="16">B101-C101</f>
        <v>248380</v>
      </c>
      <c r="O101" s="4">
        <f t="shared" ref="O101:O132" si="17">C101/B101</f>
        <v>9.8249359211739676E-2</v>
      </c>
      <c r="R101">
        <f t="shared" ref="R101:R132" si="18">C101-C100</f>
        <v>461</v>
      </c>
      <c r="S101">
        <f t="shared" ref="S101:S122" si="19">N101-N100</f>
        <v>6546</v>
      </c>
      <c r="T101" s="8">
        <f t="shared" ref="T101:T122" si="20">R101/V101</f>
        <v>6.5791351505637224E-2</v>
      </c>
      <c r="U101" s="8">
        <f>Sheet2!D90</f>
        <v>6.4916587624839595E-2</v>
      </c>
      <c r="V101">
        <f t="shared" ref="V101:V132" si="21">B101-B100</f>
        <v>7007</v>
      </c>
      <c r="W101">
        <f t="shared" ref="W101:W132" si="22">C101-D101-E101</f>
        <v>6108</v>
      </c>
      <c r="X101" s="3">
        <f t="shared" ref="X101:X132" si="23">F101/W101</f>
        <v>2.2429600523903078E-2</v>
      </c>
      <c r="Y101">
        <f t="shared" ref="Y101:Y132" si="24">E101-E100</f>
        <v>4</v>
      </c>
      <c r="Z101">
        <v>85</v>
      </c>
      <c r="AC101">
        <v>70</v>
      </c>
      <c r="AF101">
        <v>6</v>
      </c>
      <c r="AI101">
        <f t="shared" si="14"/>
        <v>9</v>
      </c>
      <c r="AO101">
        <f>Sheet1!M102</f>
        <v>262529</v>
      </c>
      <c r="AP101">
        <f>Sheet1!Q102</f>
        <v>26618</v>
      </c>
      <c r="AQ101">
        <f>Sheet1!I102</f>
        <v>20260</v>
      </c>
    </row>
    <row r="102" spans="1:43" x14ac:dyDescent="0.35">
      <c r="A102" s="14">
        <f t="shared" si="15"/>
        <v>44008</v>
      </c>
      <c r="B102">
        <v>282023</v>
      </c>
      <c r="C102">
        <v>27593</v>
      </c>
      <c r="D102">
        <f t="shared" si="13"/>
        <v>20655</v>
      </c>
      <c r="E102">
        <v>702</v>
      </c>
      <c r="F102">
        <v>141</v>
      </c>
      <c r="H102">
        <v>42</v>
      </c>
      <c r="N102" s="7">
        <f t="shared" si="16"/>
        <v>254430</v>
      </c>
      <c r="O102" s="4">
        <f t="shared" si="17"/>
        <v>9.7839537910028612E-2</v>
      </c>
      <c r="R102">
        <f t="shared" si="18"/>
        <v>531</v>
      </c>
      <c r="S102">
        <f t="shared" si="19"/>
        <v>6050</v>
      </c>
      <c r="T102" s="8">
        <f t="shared" si="20"/>
        <v>8.0686825710378357E-2</v>
      </c>
      <c r="U102" s="8">
        <f>Sheet2!D91</f>
        <v>6.7111171587971155E-2</v>
      </c>
      <c r="V102">
        <f t="shared" si="21"/>
        <v>6581</v>
      </c>
      <c r="W102">
        <f t="shared" si="22"/>
        <v>6236</v>
      </c>
      <c r="X102" s="3">
        <f t="shared" si="23"/>
        <v>2.2610647851186657E-2</v>
      </c>
      <c r="Y102">
        <f t="shared" si="24"/>
        <v>8</v>
      </c>
      <c r="Z102">
        <v>85</v>
      </c>
      <c r="AC102">
        <v>70</v>
      </c>
      <c r="AF102">
        <v>6</v>
      </c>
      <c r="AI102">
        <f t="shared" si="14"/>
        <v>9</v>
      </c>
      <c r="AO102">
        <f>Sheet1!M103</f>
        <v>266597</v>
      </c>
      <c r="AP102">
        <f>Sheet1!Q103</f>
        <v>26854</v>
      </c>
      <c r="AQ102">
        <f>Sheet1!I103</f>
        <v>20655</v>
      </c>
    </row>
    <row r="103" spans="1:43" x14ac:dyDescent="0.35">
      <c r="A103" s="14">
        <f t="shared" si="15"/>
        <v>44009</v>
      </c>
      <c r="B103">
        <v>288212</v>
      </c>
      <c r="C103">
        <v>27934</v>
      </c>
      <c r="D103">
        <f t="shared" si="13"/>
        <v>20893</v>
      </c>
      <c r="E103">
        <v>704</v>
      </c>
      <c r="F103">
        <v>131</v>
      </c>
      <c r="H103">
        <v>40</v>
      </c>
      <c r="N103" s="7">
        <f t="shared" si="16"/>
        <v>260278</v>
      </c>
      <c r="O103" s="4">
        <f t="shared" si="17"/>
        <v>9.6921710407616615E-2</v>
      </c>
      <c r="R103">
        <f t="shared" si="18"/>
        <v>341</v>
      </c>
      <c r="S103">
        <f t="shared" si="19"/>
        <v>5848</v>
      </c>
      <c r="T103" s="8">
        <f t="shared" si="20"/>
        <v>5.5097754079819032E-2</v>
      </c>
      <c r="U103" s="8">
        <f>Sheet2!D92</f>
        <v>6.4350724266119722E-2</v>
      </c>
      <c r="V103">
        <f t="shared" si="21"/>
        <v>6189</v>
      </c>
      <c r="W103">
        <f t="shared" si="22"/>
        <v>6337</v>
      </c>
      <c r="X103" s="3">
        <f t="shared" si="23"/>
        <v>2.0672242385987059E-2</v>
      </c>
      <c r="Y103">
        <f t="shared" si="24"/>
        <v>2</v>
      </c>
      <c r="Z103">
        <v>85</v>
      </c>
      <c r="AC103">
        <v>70</v>
      </c>
      <c r="AF103">
        <v>6</v>
      </c>
      <c r="AI103">
        <f t="shared" si="14"/>
        <v>9</v>
      </c>
      <c r="AO103">
        <f>Sheet1!M104</f>
        <v>272740</v>
      </c>
      <c r="AP103">
        <f>Sheet1!Q104</f>
        <v>27239</v>
      </c>
      <c r="AQ103">
        <f>Sheet1!I104</f>
        <v>20893</v>
      </c>
    </row>
    <row r="104" spans="1:43" x14ac:dyDescent="0.35">
      <c r="A104" s="14">
        <f t="shared" si="15"/>
        <v>44010</v>
      </c>
      <c r="B104">
        <v>295920</v>
      </c>
      <c r="C104">
        <v>28478</v>
      </c>
      <c r="D104">
        <f t="shared" si="13"/>
        <v>21195</v>
      </c>
      <c r="E104">
        <v>704</v>
      </c>
      <c r="F104">
        <v>118</v>
      </c>
      <c r="H104">
        <v>36</v>
      </c>
      <c r="N104" s="7">
        <f t="shared" si="16"/>
        <v>267442</v>
      </c>
      <c r="O104" s="4">
        <f t="shared" si="17"/>
        <v>9.6235469045688027E-2</v>
      </c>
      <c r="R104">
        <f t="shared" si="18"/>
        <v>544</v>
      </c>
      <c r="S104">
        <f t="shared" si="19"/>
        <v>7164</v>
      </c>
      <c r="T104" s="8">
        <f t="shared" si="20"/>
        <v>7.0576024909185256E-2</v>
      </c>
      <c r="U104" s="8">
        <f>Sheet2!D93</f>
        <v>6.7068788501026697E-2</v>
      </c>
      <c r="V104">
        <f t="shared" si="21"/>
        <v>7708</v>
      </c>
      <c r="W104">
        <f t="shared" si="22"/>
        <v>6579</v>
      </c>
      <c r="X104" s="3">
        <f t="shared" si="23"/>
        <v>1.7935856513147896E-2</v>
      </c>
      <c r="Y104">
        <f t="shared" si="24"/>
        <v>0</v>
      </c>
      <c r="Z104">
        <v>85</v>
      </c>
      <c r="AC104">
        <v>70</v>
      </c>
      <c r="AF104">
        <v>6</v>
      </c>
      <c r="AI104">
        <f t="shared" si="14"/>
        <v>9</v>
      </c>
      <c r="AO104">
        <f>Sheet1!M105</f>
        <v>279856</v>
      </c>
      <c r="AP104">
        <f>Sheet1!Q105</f>
        <v>27682</v>
      </c>
      <c r="AQ104">
        <f>Sheet1!I105</f>
        <v>21195</v>
      </c>
    </row>
    <row r="105" spans="1:43" x14ac:dyDescent="0.35">
      <c r="A105" s="14">
        <f t="shared" si="15"/>
        <v>44011</v>
      </c>
      <c r="B105">
        <v>300437</v>
      </c>
      <c r="C105">
        <v>28735</v>
      </c>
      <c r="D105">
        <f t="shared" si="13"/>
        <v>21585</v>
      </c>
      <c r="E105">
        <v>707</v>
      </c>
      <c r="F105">
        <v>119</v>
      </c>
      <c r="H105">
        <v>35</v>
      </c>
      <c r="N105" s="7">
        <f t="shared" si="16"/>
        <v>271702</v>
      </c>
      <c r="O105" s="4">
        <f t="shared" si="17"/>
        <v>9.5644011889347846E-2</v>
      </c>
      <c r="R105">
        <f t="shared" si="18"/>
        <v>257</v>
      </c>
      <c r="S105">
        <f t="shared" si="19"/>
        <v>4260</v>
      </c>
      <c r="T105" s="8">
        <f t="shared" si="20"/>
        <v>5.6896170024352447E-2</v>
      </c>
      <c r="U105" s="8">
        <f>Sheet2!D94</f>
        <v>6.4848557982382038E-2</v>
      </c>
      <c r="V105">
        <f t="shared" si="21"/>
        <v>4517</v>
      </c>
      <c r="W105">
        <f t="shared" si="22"/>
        <v>6443</v>
      </c>
      <c r="X105" s="3">
        <f t="shared" si="23"/>
        <v>1.8469656992084433E-2</v>
      </c>
      <c r="Y105">
        <f t="shared" si="24"/>
        <v>3</v>
      </c>
      <c r="Z105">
        <v>85</v>
      </c>
      <c r="AC105">
        <v>70</v>
      </c>
      <c r="AF105">
        <v>6</v>
      </c>
      <c r="AI105">
        <f t="shared" si="14"/>
        <v>9</v>
      </c>
      <c r="AO105">
        <f>Sheet1!M106</f>
        <v>286241</v>
      </c>
      <c r="AP105">
        <f>Sheet1!Q106</f>
        <v>28071</v>
      </c>
      <c r="AQ105">
        <f>Sheet1!I106</f>
        <v>21585</v>
      </c>
    </row>
    <row r="106" spans="1:43" x14ac:dyDescent="0.35">
      <c r="A106" s="14">
        <f t="shared" si="15"/>
        <v>44012</v>
      </c>
      <c r="B106">
        <v>303775</v>
      </c>
      <c r="C106">
        <v>28944</v>
      </c>
      <c r="D106">
        <f t="shared" si="13"/>
        <v>21829</v>
      </c>
      <c r="E106">
        <v>713</v>
      </c>
      <c r="F106">
        <v>133</v>
      </c>
      <c r="H106">
        <v>34</v>
      </c>
      <c r="N106" s="7">
        <f t="shared" si="16"/>
        <v>274831</v>
      </c>
      <c r="O106" s="4">
        <f t="shared" si="17"/>
        <v>9.5281046827421612E-2</v>
      </c>
      <c r="R106">
        <f t="shared" si="18"/>
        <v>209</v>
      </c>
      <c r="S106">
        <f t="shared" si="19"/>
        <v>3129</v>
      </c>
      <c r="T106" s="8">
        <f t="shared" si="20"/>
        <v>6.2612342720191727E-2</v>
      </c>
      <c r="U106" s="8">
        <f>Sheet2!D95</f>
        <v>6.583143507972665E-2</v>
      </c>
      <c r="V106">
        <f t="shared" si="21"/>
        <v>3338</v>
      </c>
      <c r="W106">
        <f t="shared" si="22"/>
        <v>6402</v>
      </c>
      <c r="X106" s="3">
        <f t="shared" si="23"/>
        <v>2.077475788815995E-2</v>
      </c>
      <c r="Y106">
        <f t="shared" si="24"/>
        <v>6</v>
      </c>
      <c r="Z106">
        <v>87</v>
      </c>
      <c r="AC106">
        <v>78</v>
      </c>
      <c r="AF106">
        <v>6</v>
      </c>
      <c r="AI106">
        <f t="shared" si="14"/>
        <v>3</v>
      </c>
      <c r="AO106">
        <f>Sheet1!M107</f>
        <v>292644</v>
      </c>
      <c r="AP106">
        <f>Sheet1!Q107</f>
        <v>28438</v>
      </c>
      <c r="AQ106">
        <f>Sheet1!I107</f>
        <v>21829</v>
      </c>
    </row>
    <row r="107" spans="1:43" x14ac:dyDescent="0.35">
      <c r="A107" s="14">
        <f t="shared" si="15"/>
        <v>44013</v>
      </c>
      <c r="B107">
        <v>308680</v>
      </c>
      <c r="C107">
        <v>29347</v>
      </c>
      <c r="D107">
        <f t="shared" si="13"/>
        <v>22052</v>
      </c>
      <c r="E107">
        <v>717</v>
      </c>
      <c r="F107">
        <v>149</v>
      </c>
      <c r="H107">
        <v>37</v>
      </c>
      <c r="N107" s="7">
        <f t="shared" si="16"/>
        <v>279333</v>
      </c>
      <c r="O107" s="4">
        <f t="shared" si="17"/>
        <v>9.5072567059738239E-2</v>
      </c>
      <c r="R107">
        <f t="shared" si="18"/>
        <v>403</v>
      </c>
      <c r="S107">
        <f t="shared" si="19"/>
        <v>4502</v>
      </c>
      <c r="T107" s="8">
        <f t="shared" si="20"/>
        <v>8.2161060142711517E-2</v>
      </c>
      <c r="U107" s="8">
        <f>Sheet2!D96</f>
        <v>6.8232078519070691E-2</v>
      </c>
      <c r="V107">
        <f t="shared" si="21"/>
        <v>4905</v>
      </c>
      <c r="W107">
        <f t="shared" si="22"/>
        <v>6578</v>
      </c>
      <c r="X107" s="3">
        <f t="shared" si="23"/>
        <v>2.2651261781696564E-2</v>
      </c>
      <c r="Y107">
        <f t="shared" si="24"/>
        <v>4</v>
      </c>
      <c r="Z107">
        <v>88</v>
      </c>
      <c r="AA107">
        <v>50</v>
      </c>
      <c r="AB107">
        <v>2118</v>
      </c>
      <c r="AC107">
        <v>78</v>
      </c>
      <c r="AF107">
        <v>6</v>
      </c>
      <c r="AI107">
        <f t="shared" si="14"/>
        <v>4</v>
      </c>
      <c r="AO107">
        <f>Sheet1!M108</f>
        <v>297214</v>
      </c>
      <c r="AP107">
        <f>Sheet1!Q108</f>
        <v>28677</v>
      </c>
      <c r="AQ107">
        <f>Sheet1!I108</f>
        <v>22052</v>
      </c>
    </row>
    <row r="108" spans="1:43" x14ac:dyDescent="0.35">
      <c r="A108" s="14">
        <f t="shared" si="15"/>
        <v>44014</v>
      </c>
      <c r="B108">
        <v>316405</v>
      </c>
      <c r="C108">
        <v>30060</v>
      </c>
      <c r="D108">
        <f t="shared" si="13"/>
        <v>22436</v>
      </c>
      <c r="E108">
        <v>717</v>
      </c>
      <c r="F108">
        <v>145</v>
      </c>
      <c r="H108">
        <v>36</v>
      </c>
      <c r="N108" s="7">
        <f t="shared" si="16"/>
        <v>286345</v>
      </c>
      <c r="O108" s="4">
        <f t="shared" si="17"/>
        <v>9.5004819772127491E-2</v>
      </c>
      <c r="R108">
        <f t="shared" si="18"/>
        <v>713</v>
      </c>
      <c r="S108">
        <f t="shared" si="19"/>
        <v>7012</v>
      </c>
      <c r="T108" s="8">
        <f t="shared" si="20"/>
        <v>9.229773462783171E-2</v>
      </c>
      <c r="U108" s="8">
        <f>Sheet2!D97</f>
        <v>7.3187998925859921E-2</v>
      </c>
      <c r="V108">
        <f t="shared" si="21"/>
        <v>7725</v>
      </c>
      <c r="W108">
        <f t="shared" si="22"/>
        <v>6907</v>
      </c>
      <c r="X108" s="3">
        <f t="shared" si="23"/>
        <v>2.0993195309106705E-2</v>
      </c>
      <c r="Y108">
        <f t="shared" si="24"/>
        <v>0</v>
      </c>
      <c r="Z108">
        <v>90</v>
      </c>
      <c r="AA108">
        <v>52</v>
      </c>
      <c r="AB108">
        <v>2158</v>
      </c>
      <c r="AC108">
        <v>79</v>
      </c>
      <c r="AF108">
        <v>6</v>
      </c>
      <c r="AI108">
        <f t="shared" si="14"/>
        <v>5</v>
      </c>
      <c r="AO108">
        <f>Sheet1!M109</f>
        <v>302720</v>
      </c>
      <c r="AP108">
        <f>Sheet1!Q109</f>
        <v>28964</v>
      </c>
      <c r="AQ108">
        <f>Sheet1!I109</f>
        <v>22436</v>
      </c>
    </row>
    <row r="109" spans="1:43" x14ac:dyDescent="0.35">
      <c r="A109" s="14">
        <f t="shared" si="15"/>
        <v>44015</v>
      </c>
      <c r="B109">
        <v>320924</v>
      </c>
      <c r="C109">
        <v>30355</v>
      </c>
      <c r="D109">
        <f t="shared" si="13"/>
        <v>22791</v>
      </c>
      <c r="E109">
        <v>720</v>
      </c>
      <c r="F109">
        <v>146</v>
      </c>
      <c r="H109">
        <v>40</v>
      </c>
      <c r="N109" s="7">
        <f t="shared" si="16"/>
        <v>290569</v>
      </c>
      <c r="O109" s="4">
        <f t="shared" si="17"/>
        <v>9.4586257182385863E-2</v>
      </c>
      <c r="R109">
        <f t="shared" si="18"/>
        <v>295</v>
      </c>
      <c r="S109">
        <f t="shared" si="19"/>
        <v>4224</v>
      </c>
      <c r="T109" s="8">
        <f t="shared" si="20"/>
        <v>6.5279929187873426E-2</v>
      </c>
      <c r="U109" s="8">
        <f>Sheet2!D98</f>
        <v>7.1000745482121277E-2</v>
      </c>
      <c r="V109">
        <f t="shared" si="21"/>
        <v>4519</v>
      </c>
      <c r="W109">
        <f t="shared" si="22"/>
        <v>6844</v>
      </c>
      <c r="X109" s="3">
        <f t="shared" si="23"/>
        <v>2.1332554061952076E-2</v>
      </c>
      <c r="Y109">
        <f t="shared" si="24"/>
        <v>3</v>
      </c>
      <c r="Z109">
        <v>91</v>
      </c>
      <c r="AA109">
        <v>55</v>
      </c>
      <c r="AB109">
        <v>2185</v>
      </c>
      <c r="AC109">
        <v>79</v>
      </c>
      <c r="AF109">
        <v>6</v>
      </c>
      <c r="AI109">
        <f t="shared" si="14"/>
        <v>6</v>
      </c>
      <c r="AQ109">
        <f>Sheet1!I110</f>
        <v>22791</v>
      </c>
    </row>
    <row r="110" spans="1:43" x14ac:dyDescent="0.35">
      <c r="A110" s="14">
        <f t="shared" si="15"/>
        <v>44016</v>
      </c>
      <c r="B110">
        <v>327936</v>
      </c>
      <c r="C110">
        <v>30922</v>
      </c>
      <c r="D110">
        <f t="shared" si="13"/>
        <v>23120</v>
      </c>
      <c r="E110">
        <v>721</v>
      </c>
      <c r="F110">
        <v>134</v>
      </c>
      <c r="H110">
        <v>40</v>
      </c>
      <c r="N110" s="7">
        <f t="shared" si="16"/>
        <v>297014</v>
      </c>
      <c r="O110" s="4">
        <f t="shared" si="17"/>
        <v>9.429278883684622E-2</v>
      </c>
      <c r="R110">
        <f t="shared" si="18"/>
        <v>567</v>
      </c>
      <c r="S110">
        <f t="shared" si="19"/>
        <v>6445</v>
      </c>
      <c r="T110" s="8">
        <f t="shared" si="20"/>
        <v>8.0861380490587567E-2</v>
      </c>
      <c r="U110" s="8">
        <f>Sheet2!D99</f>
        <v>7.5219011177122139E-2</v>
      </c>
      <c r="V110">
        <f t="shared" si="21"/>
        <v>7012</v>
      </c>
      <c r="W110">
        <f t="shared" si="22"/>
        <v>7081</v>
      </c>
      <c r="X110" s="3">
        <f t="shared" si="23"/>
        <v>1.8923880807795508E-2</v>
      </c>
      <c r="Y110">
        <f t="shared" si="24"/>
        <v>1</v>
      </c>
      <c r="Z110">
        <v>92</v>
      </c>
      <c r="AA110">
        <v>56</v>
      </c>
      <c r="AB110">
        <v>2247</v>
      </c>
      <c r="AC110">
        <v>79</v>
      </c>
      <c r="AF110">
        <v>6</v>
      </c>
      <c r="AI110">
        <f t="shared" si="14"/>
        <v>7</v>
      </c>
      <c r="AQ110">
        <f>Sheet1!I111</f>
        <v>23120</v>
      </c>
    </row>
    <row r="111" spans="1:43" x14ac:dyDescent="0.35">
      <c r="A111" s="14">
        <f t="shared" si="15"/>
        <v>44017</v>
      </c>
      <c r="B111">
        <v>332114</v>
      </c>
      <c r="C111">
        <v>31243</v>
      </c>
      <c r="D111">
        <f t="shared" si="13"/>
        <v>23576</v>
      </c>
      <c r="E111">
        <v>721</v>
      </c>
      <c r="F111">
        <v>141</v>
      </c>
      <c r="H111">
        <v>43</v>
      </c>
      <c r="N111" s="7">
        <f t="shared" si="16"/>
        <v>300871</v>
      </c>
      <c r="O111" s="4">
        <f t="shared" si="17"/>
        <v>9.4073119471025007E-2</v>
      </c>
      <c r="R111">
        <f t="shared" si="18"/>
        <v>321</v>
      </c>
      <c r="S111">
        <f t="shared" si="19"/>
        <v>3857</v>
      </c>
      <c r="T111" s="8">
        <f t="shared" si="20"/>
        <v>7.6831019626615607E-2</v>
      </c>
      <c r="U111" s="8">
        <f>Sheet2!D100</f>
        <v>7.6393877438249436E-2</v>
      </c>
      <c r="V111">
        <f t="shared" si="21"/>
        <v>4178</v>
      </c>
      <c r="W111">
        <f t="shared" si="22"/>
        <v>6946</v>
      </c>
      <c r="X111" s="3">
        <f t="shared" si="23"/>
        <v>2.0299452922545348E-2</v>
      </c>
      <c r="Y111">
        <f t="shared" si="24"/>
        <v>0</v>
      </c>
      <c r="Z111">
        <v>93</v>
      </c>
      <c r="AA111">
        <v>57</v>
      </c>
      <c r="AB111">
        <v>2279</v>
      </c>
      <c r="AC111">
        <v>79</v>
      </c>
      <c r="AF111">
        <v>6</v>
      </c>
      <c r="AI111">
        <f t="shared" si="14"/>
        <v>8</v>
      </c>
      <c r="AQ111">
        <f>Sheet1!I112</f>
        <v>23576</v>
      </c>
    </row>
    <row r="112" spans="1:43" x14ac:dyDescent="0.35">
      <c r="A112" s="14">
        <f t="shared" si="15"/>
        <v>44018</v>
      </c>
      <c r="B112">
        <v>335716</v>
      </c>
      <c r="C112">
        <v>31656</v>
      </c>
      <c r="D112">
        <f t="shared" si="13"/>
        <v>23862</v>
      </c>
      <c r="E112">
        <v>721</v>
      </c>
      <c r="F112">
        <v>151</v>
      </c>
      <c r="H112">
        <v>41</v>
      </c>
      <c r="N112" s="7">
        <f t="shared" si="16"/>
        <v>304060</v>
      </c>
      <c r="O112" s="4">
        <f t="shared" si="17"/>
        <v>9.4293986583898301E-2</v>
      </c>
      <c r="R112">
        <f t="shared" si="18"/>
        <v>413</v>
      </c>
      <c r="S112">
        <f t="shared" si="19"/>
        <v>3189</v>
      </c>
      <c r="T112" s="8">
        <f t="shared" si="20"/>
        <v>0.11465852304275402</v>
      </c>
      <c r="U112" s="8">
        <f>Sheet2!D101</f>
        <v>8.2797131437965923E-2</v>
      </c>
      <c r="V112">
        <f t="shared" si="21"/>
        <v>3602</v>
      </c>
      <c r="W112">
        <f t="shared" si="22"/>
        <v>7073</v>
      </c>
      <c r="X112" s="3">
        <f t="shared" si="23"/>
        <v>2.1348791177718082E-2</v>
      </c>
      <c r="Y112">
        <f t="shared" si="24"/>
        <v>0</v>
      </c>
      <c r="Z112">
        <v>93</v>
      </c>
      <c r="AA112">
        <v>60</v>
      </c>
      <c r="AB112">
        <v>2303</v>
      </c>
      <c r="AC112">
        <v>78</v>
      </c>
      <c r="AF112">
        <v>6</v>
      </c>
      <c r="AI112">
        <f t="shared" si="14"/>
        <v>9</v>
      </c>
      <c r="AQ112">
        <f>Sheet1!I113</f>
        <v>23862</v>
      </c>
    </row>
    <row r="113" spans="1:43" x14ac:dyDescent="0.35">
      <c r="A113" s="14">
        <f t="shared" si="15"/>
        <v>44019</v>
      </c>
      <c r="B113">
        <v>339040</v>
      </c>
      <c r="C113">
        <v>31929</v>
      </c>
      <c r="D113">
        <f t="shared" si="13"/>
        <v>24045</v>
      </c>
      <c r="E113">
        <v>725</v>
      </c>
      <c r="F113">
        <v>165</v>
      </c>
      <c r="H113">
        <v>44</v>
      </c>
      <c r="N113" s="7">
        <f t="shared" si="16"/>
        <v>307111</v>
      </c>
      <c r="O113" s="4">
        <f t="shared" si="17"/>
        <v>9.4174728645587541E-2</v>
      </c>
      <c r="R113">
        <f t="shared" si="18"/>
        <v>273</v>
      </c>
      <c r="S113">
        <f t="shared" si="19"/>
        <v>3051</v>
      </c>
      <c r="T113" s="8">
        <f t="shared" si="20"/>
        <v>8.2129963898916969E-2</v>
      </c>
      <c r="U113" s="8">
        <f>Sheet2!D102</f>
        <v>8.4644831986388766E-2</v>
      </c>
      <c r="V113">
        <f t="shared" si="21"/>
        <v>3324</v>
      </c>
      <c r="W113">
        <f t="shared" si="22"/>
        <v>7159</v>
      </c>
      <c r="X113" s="3">
        <f t="shared" si="23"/>
        <v>2.3047911719513897E-2</v>
      </c>
      <c r="Y113">
        <f t="shared" si="24"/>
        <v>4</v>
      </c>
      <c r="Z113">
        <v>95</v>
      </c>
      <c r="AA113">
        <v>60</v>
      </c>
      <c r="AB113">
        <v>2306</v>
      </c>
      <c r="AC113">
        <v>80</v>
      </c>
      <c r="AF113">
        <v>6</v>
      </c>
      <c r="AI113">
        <f t="shared" si="14"/>
        <v>9</v>
      </c>
      <c r="AQ113">
        <f>Sheet1!I114</f>
        <v>24045</v>
      </c>
    </row>
    <row r="114" spans="1:43" x14ac:dyDescent="0.35">
      <c r="A114" s="14">
        <f t="shared" si="15"/>
        <v>44020</v>
      </c>
      <c r="B114">
        <v>344474</v>
      </c>
      <c r="C114">
        <v>32343</v>
      </c>
      <c r="D114">
        <f t="shared" si="13"/>
        <v>24235</v>
      </c>
      <c r="E114">
        <v>732</v>
      </c>
      <c r="F114">
        <v>165</v>
      </c>
      <c r="H114">
        <v>44</v>
      </c>
      <c r="N114" s="7">
        <f t="shared" si="16"/>
        <v>312131</v>
      </c>
      <c r="O114" s="4">
        <f t="shared" si="17"/>
        <v>9.3890975806592086E-2</v>
      </c>
      <c r="R114">
        <f t="shared" si="18"/>
        <v>414</v>
      </c>
      <c r="S114">
        <f t="shared" si="19"/>
        <v>5020</v>
      </c>
      <c r="T114" s="8">
        <f t="shared" si="20"/>
        <v>7.6186970923813033E-2</v>
      </c>
      <c r="U114" s="8">
        <f>Sheet2!D103</f>
        <v>8.370117896854222E-2</v>
      </c>
      <c r="V114">
        <f t="shared" si="21"/>
        <v>5434</v>
      </c>
      <c r="W114">
        <f t="shared" si="22"/>
        <v>7376</v>
      </c>
      <c r="X114" s="3">
        <f t="shared" si="23"/>
        <v>2.2369848156182214E-2</v>
      </c>
      <c r="Y114">
        <f t="shared" si="24"/>
        <v>7</v>
      </c>
      <c r="Z114">
        <v>97</v>
      </c>
      <c r="AA114">
        <v>61</v>
      </c>
      <c r="AB114">
        <v>2332</v>
      </c>
      <c r="AC114">
        <v>80</v>
      </c>
      <c r="AF114">
        <v>7</v>
      </c>
      <c r="AI114">
        <f t="shared" si="14"/>
        <v>10</v>
      </c>
      <c r="AQ114">
        <f>Sheet1!I115</f>
        <v>24235</v>
      </c>
    </row>
    <row r="115" spans="1:43" x14ac:dyDescent="0.35">
      <c r="A115" s="14">
        <f t="shared" si="15"/>
        <v>44021</v>
      </c>
      <c r="B115">
        <v>352106</v>
      </c>
      <c r="C115">
        <v>33012</v>
      </c>
      <c r="D115">
        <f t="shared" si="13"/>
        <v>24651</v>
      </c>
      <c r="E115">
        <v>739</v>
      </c>
      <c r="F115">
        <v>168</v>
      </c>
      <c r="H115">
        <v>49</v>
      </c>
      <c r="N115" s="7">
        <f t="shared" si="16"/>
        <v>319094</v>
      </c>
      <c r="O115" s="4">
        <f t="shared" si="17"/>
        <v>9.3755857611060311E-2</v>
      </c>
      <c r="R115">
        <f t="shared" si="18"/>
        <v>669</v>
      </c>
      <c r="S115">
        <f t="shared" si="19"/>
        <v>6963</v>
      </c>
      <c r="T115" s="8">
        <f t="shared" si="20"/>
        <v>8.765723270440251E-2</v>
      </c>
      <c r="U115" s="8">
        <f>Sheet2!D104</f>
        <v>8.2686759474524529E-2</v>
      </c>
      <c r="V115">
        <f t="shared" si="21"/>
        <v>7632</v>
      </c>
      <c r="W115">
        <f t="shared" si="22"/>
        <v>7622</v>
      </c>
      <c r="X115" s="3">
        <f t="shared" si="23"/>
        <v>2.2041458934662819E-2</v>
      </c>
      <c r="Y115">
        <f t="shared" si="24"/>
        <v>7</v>
      </c>
      <c r="Z115">
        <v>102</v>
      </c>
      <c r="AA115">
        <v>62</v>
      </c>
      <c r="AB115">
        <v>2373</v>
      </c>
      <c r="AC115">
        <v>80</v>
      </c>
      <c r="AF115">
        <v>7</v>
      </c>
      <c r="AI115">
        <f t="shared" si="14"/>
        <v>15</v>
      </c>
      <c r="AQ115">
        <f>Sheet1!I116</f>
        <v>24651</v>
      </c>
    </row>
    <row r="116" spans="1:43" x14ac:dyDescent="0.35">
      <c r="A116" s="14">
        <f t="shared" si="15"/>
        <v>44022</v>
      </c>
      <c r="B116">
        <v>361252</v>
      </c>
      <c r="C116">
        <v>33756</v>
      </c>
      <c r="D116">
        <f t="shared" si="13"/>
        <v>25051</v>
      </c>
      <c r="E116">
        <v>742</v>
      </c>
      <c r="F116">
        <v>169</v>
      </c>
      <c r="H116">
        <v>54</v>
      </c>
      <c r="N116" s="7">
        <f t="shared" si="16"/>
        <v>327496</v>
      </c>
      <c r="O116" s="4">
        <f t="shared" si="17"/>
        <v>9.3441697208596769E-2</v>
      </c>
      <c r="R116">
        <f t="shared" si="18"/>
        <v>744</v>
      </c>
      <c r="S116">
        <f t="shared" si="19"/>
        <v>8402</v>
      </c>
      <c r="T116" s="8">
        <f t="shared" si="20"/>
        <v>8.1347036956046365E-2</v>
      </c>
      <c r="U116" s="8">
        <f>Sheet2!D105</f>
        <v>8.433346558222575E-2</v>
      </c>
      <c r="V116">
        <f t="shared" si="21"/>
        <v>9146</v>
      </c>
      <c r="W116">
        <f t="shared" si="22"/>
        <v>7963</v>
      </c>
      <c r="X116" s="3">
        <f t="shared" si="23"/>
        <v>2.1223157101594878E-2</v>
      </c>
      <c r="Y116">
        <f t="shared" si="24"/>
        <v>3</v>
      </c>
      <c r="Z116">
        <v>105</v>
      </c>
      <c r="AA116">
        <v>63</v>
      </c>
      <c r="AB116">
        <v>2413</v>
      </c>
      <c r="AC116">
        <v>79</v>
      </c>
      <c r="AF116">
        <v>7</v>
      </c>
      <c r="AI116">
        <f t="shared" si="14"/>
        <v>19</v>
      </c>
      <c r="AQ116">
        <f>Sheet1!I117</f>
        <v>25051</v>
      </c>
    </row>
    <row r="117" spans="1:43" x14ac:dyDescent="0.35">
      <c r="A117" s="14">
        <f t="shared" si="15"/>
        <v>44023</v>
      </c>
      <c r="B117">
        <v>367822</v>
      </c>
      <c r="C117">
        <v>34499</v>
      </c>
      <c r="D117">
        <v>26081</v>
      </c>
      <c r="E117">
        <v>748</v>
      </c>
      <c r="F117">
        <v>178</v>
      </c>
      <c r="H117">
        <v>56</v>
      </c>
      <c r="N117" s="7">
        <f t="shared" si="16"/>
        <v>333323</v>
      </c>
      <c r="O117" s="4">
        <f t="shared" si="17"/>
        <v>9.3792649705564099E-2</v>
      </c>
      <c r="R117">
        <f t="shared" si="18"/>
        <v>743</v>
      </c>
      <c r="S117">
        <f t="shared" si="19"/>
        <v>5827</v>
      </c>
      <c r="T117" s="8">
        <f t="shared" si="20"/>
        <v>0.11308980213089802</v>
      </c>
      <c r="U117" s="8">
        <f>Sheet2!D106</f>
        <v>8.9680589680589687E-2</v>
      </c>
      <c r="V117">
        <f t="shared" si="21"/>
        <v>6570</v>
      </c>
      <c r="W117">
        <f t="shared" si="22"/>
        <v>7670</v>
      </c>
      <c r="X117" s="3">
        <f t="shared" si="23"/>
        <v>2.3207301173402868E-2</v>
      </c>
      <c r="Y117">
        <f t="shared" si="24"/>
        <v>6</v>
      </c>
      <c r="Z117">
        <v>109</v>
      </c>
      <c r="AA117">
        <v>64</v>
      </c>
      <c r="AB117">
        <v>2464</v>
      </c>
      <c r="AC117">
        <v>79</v>
      </c>
      <c r="AF117">
        <v>7</v>
      </c>
      <c r="AI117">
        <f t="shared" si="14"/>
        <v>23</v>
      </c>
      <c r="AQ117">
        <f>Sheet1!I118</f>
        <v>25371</v>
      </c>
    </row>
    <row r="118" spans="1:43" x14ac:dyDescent="0.35">
      <c r="A118" s="14">
        <f t="shared" si="15"/>
        <v>44024</v>
      </c>
      <c r="B118">
        <v>374817</v>
      </c>
      <c r="C118">
        <v>35002</v>
      </c>
      <c r="D118">
        <v>26206</v>
      </c>
      <c r="E118">
        <v>749</v>
      </c>
      <c r="F118">
        <v>177</v>
      </c>
      <c r="H118">
        <v>54</v>
      </c>
      <c r="N118" s="7">
        <f t="shared" si="16"/>
        <v>339815</v>
      </c>
      <c r="O118" s="4">
        <f t="shared" si="17"/>
        <v>9.3384238174896023E-2</v>
      </c>
      <c r="R118">
        <f t="shared" si="18"/>
        <v>503</v>
      </c>
      <c r="S118">
        <f t="shared" si="19"/>
        <v>6492</v>
      </c>
      <c r="T118" s="8">
        <f t="shared" si="20"/>
        <v>7.1908506075768402E-2</v>
      </c>
      <c r="U118" s="8">
        <f>Sheet2!D107</f>
        <v>8.8026602346439359E-2</v>
      </c>
      <c r="V118">
        <f t="shared" si="21"/>
        <v>6995</v>
      </c>
      <c r="W118">
        <f t="shared" si="22"/>
        <v>8047</v>
      </c>
      <c r="X118" s="3">
        <f t="shared" si="23"/>
        <v>2.1995774822915374E-2</v>
      </c>
      <c r="Y118">
        <f t="shared" si="24"/>
        <v>1</v>
      </c>
      <c r="Z118">
        <v>112</v>
      </c>
      <c r="AA118">
        <v>70</v>
      </c>
      <c r="AB118">
        <v>2510</v>
      </c>
      <c r="AC118">
        <v>79</v>
      </c>
      <c r="AD118">
        <v>52</v>
      </c>
      <c r="AE118">
        <v>1882</v>
      </c>
      <c r="AF118">
        <v>7</v>
      </c>
      <c r="AG118">
        <v>2</v>
      </c>
      <c r="AH118">
        <v>59</v>
      </c>
      <c r="AI118">
        <f t="shared" si="14"/>
        <v>26</v>
      </c>
      <c r="AJ118">
        <f t="shared" ref="AJ118:AK122" si="25">AA118-AD118-AG118</f>
        <v>16</v>
      </c>
      <c r="AK118">
        <f t="shared" si="25"/>
        <v>569</v>
      </c>
    </row>
    <row r="119" spans="1:43" x14ac:dyDescent="0.35">
      <c r="A119" s="14">
        <f t="shared" si="15"/>
        <v>44025</v>
      </c>
      <c r="B119">
        <v>377608</v>
      </c>
      <c r="C119">
        <v>35502</v>
      </c>
      <c r="D119">
        <v>26605</v>
      </c>
      <c r="E119">
        <v>753</v>
      </c>
      <c r="F119">
        <v>173</v>
      </c>
      <c r="H119">
        <v>63</v>
      </c>
      <c r="N119" s="7">
        <f t="shared" si="16"/>
        <v>342106</v>
      </c>
      <c r="O119" s="4">
        <f t="shared" si="17"/>
        <v>9.4018135208999806E-2</v>
      </c>
      <c r="R119">
        <f t="shared" si="18"/>
        <v>500</v>
      </c>
      <c r="S119">
        <f t="shared" si="19"/>
        <v>2291</v>
      </c>
      <c r="T119" s="8">
        <f t="shared" si="20"/>
        <v>0.17914725904693657</v>
      </c>
      <c r="U119" s="8">
        <f>Sheet2!D108</f>
        <v>9.1807505012890284E-2</v>
      </c>
      <c r="V119">
        <f t="shared" si="21"/>
        <v>2791</v>
      </c>
      <c r="W119">
        <f t="shared" si="22"/>
        <v>8144</v>
      </c>
      <c r="X119" s="3">
        <f t="shared" si="23"/>
        <v>2.1242632612966602E-2</v>
      </c>
      <c r="Y119">
        <f t="shared" si="24"/>
        <v>4</v>
      </c>
      <c r="Z119">
        <v>116</v>
      </c>
      <c r="AA119">
        <v>70</v>
      </c>
      <c r="AB119">
        <v>2527</v>
      </c>
      <c r="AC119">
        <v>79</v>
      </c>
      <c r="AD119">
        <v>54</v>
      </c>
      <c r="AE119">
        <v>1895</v>
      </c>
      <c r="AF119">
        <v>7</v>
      </c>
      <c r="AG119">
        <v>2</v>
      </c>
      <c r="AH119">
        <v>59</v>
      </c>
      <c r="AI119">
        <f t="shared" si="14"/>
        <v>30</v>
      </c>
      <c r="AJ119">
        <f t="shared" si="25"/>
        <v>14</v>
      </c>
      <c r="AK119">
        <f t="shared" si="25"/>
        <v>573</v>
      </c>
    </row>
    <row r="120" spans="1:43" x14ac:dyDescent="0.35">
      <c r="A120" s="14">
        <f t="shared" si="15"/>
        <v>44026</v>
      </c>
      <c r="B120">
        <v>381299</v>
      </c>
      <c r="C120">
        <v>35830</v>
      </c>
      <c r="D120">
        <v>26899</v>
      </c>
      <c r="E120">
        <v>755</v>
      </c>
      <c r="F120">
        <v>186</v>
      </c>
      <c r="H120">
        <v>67</v>
      </c>
      <c r="N120" s="7">
        <f t="shared" si="16"/>
        <v>345469</v>
      </c>
      <c r="O120" s="4">
        <f t="shared" si="17"/>
        <v>9.3968250637950793E-2</v>
      </c>
      <c r="R120">
        <f t="shared" si="18"/>
        <v>328</v>
      </c>
      <c r="S120">
        <f t="shared" si="19"/>
        <v>3363</v>
      </c>
      <c r="T120" s="8">
        <f t="shared" si="20"/>
        <v>8.8864806285559469E-2</v>
      </c>
      <c r="U120" s="8">
        <f>Sheet2!D109</f>
        <v>9.2311696916633143E-2</v>
      </c>
      <c r="V120">
        <f t="shared" si="21"/>
        <v>3691</v>
      </c>
      <c r="W120">
        <f t="shared" si="22"/>
        <v>8176</v>
      </c>
      <c r="X120" s="3">
        <f t="shared" si="23"/>
        <v>2.2749510763209392E-2</v>
      </c>
      <c r="Y120">
        <f t="shared" si="24"/>
        <v>2</v>
      </c>
      <c r="Z120">
        <v>116</v>
      </c>
      <c r="AA120">
        <v>71</v>
      </c>
      <c r="AB120">
        <v>2539</v>
      </c>
      <c r="AC120">
        <v>79</v>
      </c>
      <c r="AD120">
        <v>55</v>
      </c>
      <c r="AE120">
        <v>1898</v>
      </c>
      <c r="AF120">
        <v>7</v>
      </c>
      <c r="AG120">
        <v>2</v>
      </c>
      <c r="AH120">
        <v>59</v>
      </c>
      <c r="AI120">
        <f t="shared" si="14"/>
        <v>30</v>
      </c>
      <c r="AJ120">
        <f t="shared" si="25"/>
        <v>14</v>
      </c>
      <c r="AK120">
        <f t="shared" si="25"/>
        <v>582</v>
      </c>
    </row>
    <row r="121" spans="1:43" x14ac:dyDescent="0.35">
      <c r="A121" s="14">
        <f t="shared" si="15"/>
        <v>44027</v>
      </c>
      <c r="B121">
        <v>384765</v>
      </c>
      <c r="C121">
        <v>36036</v>
      </c>
      <c r="D121">
        <v>27102</v>
      </c>
      <c r="E121">
        <v>759</v>
      </c>
      <c r="F121">
        <v>190</v>
      </c>
      <c r="H121">
        <v>62</v>
      </c>
      <c r="N121" s="7">
        <f t="shared" si="16"/>
        <v>348729</v>
      </c>
      <c r="O121" s="4">
        <f t="shared" si="17"/>
        <v>9.3657167361896221E-2</v>
      </c>
      <c r="R121">
        <f t="shared" si="18"/>
        <v>206</v>
      </c>
      <c r="S121">
        <f t="shared" si="19"/>
        <v>3260</v>
      </c>
      <c r="T121" s="8">
        <f t="shared" si="20"/>
        <v>5.9434506635891518E-2</v>
      </c>
      <c r="U121" s="8">
        <f>Sheet2!D110</f>
        <v>9.1658186691817037E-2</v>
      </c>
      <c r="V121">
        <f t="shared" si="21"/>
        <v>3466</v>
      </c>
      <c r="W121">
        <f t="shared" si="22"/>
        <v>8175</v>
      </c>
      <c r="X121" s="3">
        <f t="shared" si="23"/>
        <v>2.3241590214067277E-2</v>
      </c>
      <c r="Y121">
        <f t="shared" si="24"/>
        <v>4</v>
      </c>
      <c r="Z121">
        <v>116</v>
      </c>
      <c r="AA121">
        <v>71</v>
      </c>
      <c r="AB121">
        <v>2551</v>
      </c>
      <c r="AC121">
        <v>79</v>
      </c>
      <c r="AD121">
        <v>55</v>
      </c>
      <c r="AE121">
        <v>1898</v>
      </c>
      <c r="AF121">
        <v>7</v>
      </c>
      <c r="AG121">
        <v>2</v>
      </c>
      <c r="AH121">
        <v>59</v>
      </c>
      <c r="AI121">
        <f t="shared" si="14"/>
        <v>30</v>
      </c>
      <c r="AJ121">
        <f t="shared" si="25"/>
        <v>14</v>
      </c>
      <c r="AK121">
        <f t="shared" si="25"/>
        <v>594</v>
      </c>
    </row>
    <row r="122" spans="1:43" x14ac:dyDescent="0.35">
      <c r="A122" s="14">
        <f t="shared" si="15"/>
        <v>44028</v>
      </c>
      <c r="B122">
        <v>392912</v>
      </c>
      <c r="C122">
        <v>36737</v>
      </c>
      <c r="D122">
        <v>27353</v>
      </c>
      <c r="E122">
        <v>777</v>
      </c>
      <c r="F122">
        <v>195</v>
      </c>
      <c r="H122">
        <v>65</v>
      </c>
      <c r="N122" s="7">
        <f t="shared" si="16"/>
        <v>356175</v>
      </c>
      <c r="O122" s="4">
        <f t="shared" si="17"/>
        <v>9.349930773302928E-2</v>
      </c>
      <c r="R122">
        <f t="shared" si="18"/>
        <v>701</v>
      </c>
      <c r="S122">
        <f t="shared" si="19"/>
        <v>7446</v>
      </c>
      <c r="T122" s="8">
        <f t="shared" si="20"/>
        <v>8.6043942555541916E-2</v>
      </c>
      <c r="U122" s="8">
        <f>Sheet2!D111</f>
        <v>9.1285595255599664E-2</v>
      </c>
      <c r="V122">
        <f t="shared" si="21"/>
        <v>8147</v>
      </c>
      <c r="W122">
        <f t="shared" si="22"/>
        <v>8607</v>
      </c>
      <c r="X122" s="3">
        <f t="shared" si="23"/>
        <v>2.265597769257581E-2</v>
      </c>
      <c r="Y122">
        <f t="shared" si="24"/>
        <v>18</v>
      </c>
      <c r="Z122">
        <v>125</v>
      </c>
      <c r="AA122">
        <v>74</v>
      </c>
      <c r="AB122">
        <v>2582</v>
      </c>
      <c r="AC122">
        <v>79</v>
      </c>
      <c r="AD122">
        <v>56</v>
      </c>
      <c r="AE122">
        <v>1907</v>
      </c>
      <c r="AF122">
        <v>7</v>
      </c>
      <c r="AG122">
        <v>2</v>
      </c>
      <c r="AH122">
        <v>60</v>
      </c>
      <c r="AI122">
        <f t="shared" si="14"/>
        <v>39</v>
      </c>
      <c r="AJ122">
        <f t="shared" si="25"/>
        <v>16</v>
      </c>
      <c r="AK122">
        <f t="shared" si="25"/>
        <v>615</v>
      </c>
    </row>
    <row r="123" spans="1:43" x14ac:dyDescent="0.35">
      <c r="A123" s="14">
        <f t="shared" si="15"/>
        <v>44029</v>
      </c>
      <c r="B123">
        <v>403012</v>
      </c>
      <c r="C123">
        <v>37616</v>
      </c>
      <c r="D123">
        <v>27551</v>
      </c>
      <c r="E123">
        <v>782</v>
      </c>
      <c r="F123">
        <v>210</v>
      </c>
      <c r="H123">
        <v>70</v>
      </c>
      <c r="N123" s="7">
        <f t="shared" si="16"/>
        <v>365396</v>
      </c>
      <c r="O123" s="4">
        <f t="shared" si="17"/>
        <v>9.3337171101604915E-2</v>
      </c>
      <c r="R123">
        <f t="shared" si="18"/>
        <v>879</v>
      </c>
      <c r="S123">
        <f t="shared" ref="S123:S154" si="26">N123-N122</f>
        <v>9221</v>
      </c>
      <c r="T123" s="8">
        <f t="shared" ref="T123:T154" si="27">R123/V123</f>
        <v>8.7029702970297024E-2</v>
      </c>
      <c r="U123" s="8">
        <f>Sheet2!D112</f>
        <v>9.2432950191570884E-2</v>
      </c>
      <c r="V123">
        <f t="shared" si="21"/>
        <v>10100</v>
      </c>
      <c r="W123">
        <f t="shared" si="22"/>
        <v>9283</v>
      </c>
      <c r="X123" s="3">
        <f t="shared" si="23"/>
        <v>2.2621997199181298E-2</v>
      </c>
      <c r="Y123">
        <f t="shared" si="24"/>
        <v>5</v>
      </c>
      <c r="Z123">
        <v>131</v>
      </c>
      <c r="AA123">
        <v>78</v>
      </c>
      <c r="AB123">
        <v>2644</v>
      </c>
      <c r="AC123">
        <v>79</v>
      </c>
      <c r="AD123">
        <v>59</v>
      </c>
      <c r="AE123">
        <v>1916</v>
      </c>
      <c r="AF123">
        <v>7</v>
      </c>
      <c r="AG123">
        <v>2</v>
      </c>
      <c r="AH123">
        <v>60</v>
      </c>
      <c r="AI123">
        <f t="shared" ref="AI123:AI154" si="28">Z123-AC123-AF123</f>
        <v>45</v>
      </c>
      <c r="AJ123">
        <f t="shared" ref="AJ123:AJ154" si="29">AA123-AD123-AG123</f>
        <v>17</v>
      </c>
      <c r="AK123">
        <f t="shared" ref="AK123:AK154" si="30">AB123-AE123-AH123</f>
        <v>668</v>
      </c>
    </row>
    <row r="124" spans="1:43" x14ac:dyDescent="0.35">
      <c r="A124" s="14">
        <f t="shared" si="15"/>
        <v>44030</v>
      </c>
      <c r="B124">
        <v>403726</v>
      </c>
      <c r="C124">
        <v>37903</v>
      </c>
      <c r="D124">
        <v>27800</v>
      </c>
      <c r="E124">
        <v>785</v>
      </c>
      <c r="F124">
        <v>210</v>
      </c>
      <c r="H124">
        <v>70</v>
      </c>
      <c r="N124" s="7">
        <f t="shared" si="16"/>
        <v>365823</v>
      </c>
      <c r="O124" s="4">
        <f t="shared" si="17"/>
        <v>9.3882980040918843E-2</v>
      </c>
      <c r="R124">
        <f t="shared" si="18"/>
        <v>287</v>
      </c>
      <c r="S124">
        <f t="shared" si="26"/>
        <v>427</v>
      </c>
      <c r="T124" s="8">
        <f t="shared" si="27"/>
        <v>0.40196078431372551</v>
      </c>
      <c r="U124" s="8">
        <f>Sheet2!D113</f>
        <v>9.4808377896613186E-2</v>
      </c>
      <c r="V124">
        <f t="shared" si="21"/>
        <v>714</v>
      </c>
      <c r="W124">
        <f t="shared" si="22"/>
        <v>9318</v>
      </c>
      <c r="X124" s="3">
        <f t="shared" si="23"/>
        <v>2.2537025112685124E-2</v>
      </c>
      <c r="Y124">
        <f t="shared" si="24"/>
        <v>3</v>
      </c>
      <c r="Z124">
        <v>131</v>
      </c>
      <c r="AA124">
        <v>80</v>
      </c>
      <c r="AB124">
        <v>2650</v>
      </c>
      <c r="AC124">
        <v>79</v>
      </c>
      <c r="AD124">
        <v>59</v>
      </c>
      <c r="AE124">
        <v>1921</v>
      </c>
      <c r="AF124">
        <v>7</v>
      </c>
      <c r="AG124">
        <v>2</v>
      </c>
      <c r="AH124">
        <v>60</v>
      </c>
      <c r="AI124">
        <f t="shared" si="28"/>
        <v>45</v>
      </c>
      <c r="AJ124">
        <f t="shared" si="29"/>
        <v>19</v>
      </c>
      <c r="AK124">
        <f t="shared" si="30"/>
        <v>669</v>
      </c>
    </row>
    <row r="125" spans="1:43" x14ac:dyDescent="0.35">
      <c r="A125" s="14">
        <f t="shared" si="15"/>
        <v>44031</v>
      </c>
      <c r="B125">
        <v>414497</v>
      </c>
      <c r="C125">
        <v>38564</v>
      </c>
      <c r="D125">
        <v>27875</v>
      </c>
      <c r="E125">
        <v>792</v>
      </c>
      <c r="F125">
        <v>214</v>
      </c>
      <c r="H125">
        <v>75</v>
      </c>
      <c r="N125" s="7">
        <f t="shared" si="16"/>
        <v>375933</v>
      </c>
      <c r="O125" s="4">
        <f t="shared" si="17"/>
        <v>9.3038067826787654E-2</v>
      </c>
      <c r="R125">
        <f t="shared" si="18"/>
        <v>661</v>
      </c>
      <c r="S125">
        <f t="shared" si="26"/>
        <v>10110</v>
      </c>
      <c r="T125" s="8">
        <f t="shared" si="27"/>
        <v>6.1368489462445455E-2</v>
      </c>
      <c r="U125" s="8">
        <f>Sheet2!D114</f>
        <v>8.9768145161290322E-2</v>
      </c>
      <c r="V125">
        <f t="shared" si="21"/>
        <v>10771</v>
      </c>
      <c r="W125">
        <f t="shared" si="22"/>
        <v>9897</v>
      </c>
      <c r="X125" s="3">
        <f t="shared" si="23"/>
        <v>2.1622713953723352E-2</v>
      </c>
      <c r="Y125">
        <f t="shared" si="24"/>
        <v>7</v>
      </c>
      <c r="Z125">
        <v>135</v>
      </c>
      <c r="AA125">
        <v>80</v>
      </c>
      <c r="AB125">
        <v>2683</v>
      </c>
      <c r="AC125">
        <v>79</v>
      </c>
      <c r="AD125">
        <v>63</v>
      </c>
      <c r="AE125">
        <v>1930</v>
      </c>
      <c r="AF125">
        <v>7</v>
      </c>
      <c r="AG125">
        <v>2</v>
      </c>
      <c r="AH125">
        <v>60</v>
      </c>
      <c r="AI125">
        <f t="shared" si="28"/>
        <v>49</v>
      </c>
      <c r="AJ125">
        <f t="shared" si="29"/>
        <v>15</v>
      </c>
      <c r="AK125">
        <f t="shared" si="30"/>
        <v>693</v>
      </c>
    </row>
    <row r="126" spans="1:43" x14ac:dyDescent="0.35">
      <c r="A126" s="14">
        <f t="shared" si="15"/>
        <v>44032</v>
      </c>
      <c r="B126">
        <v>419267</v>
      </c>
      <c r="C126">
        <v>38907</v>
      </c>
      <c r="D126">
        <v>27950</v>
      </c>
      <c r="E126">
        <v>793</v>
      </c>
      <c r="F126">
        <v>221</v>
      </c>
      <c r="H126">
        <v>76</v>
      </c>
      <c r="N126" s="7">
        <f t="shared" si="16"/>
        <v>380360</v>
      </c>
      <c r="O126" s="4">
        <f t="shared" si="17"/>
        <v>9.2797668311600967E-2</v>
      </c>
      <c r="R126">
        <f t="shared" si="18"/>
        <v>343</v>
      </c>
      <c r="S126">
        <f t="shared" si="26"/>
        <v>4427</v>
      </c>
      <c r="T126" s="8">
        <f t="shared" si="27"/>
        <v>7.1907756813417184E-2</v>
      </c>
      <c r="U126" s="8">
        <f t="shared" ref="U126:U133" si="31">SUM(R120:R126)/SUM(V120:V126)</f>
        <v>8.1735039247221489E-2</v>
      </c>
      <c r="V126">
        <f t="shared" si="21"/>
        <v>4770</v>
      </c>
      <c r="W126">
        <f t="shared" si="22"/>
        <v>10164</v>
      </c>
      <c r="X126" s="3">
        <f t="shared" si="23"/>
        <v>2.1743408107044469E-2</v>
      </c>
      <c r="Y126">
        <f t="shared" si="24"/>
        <v>1</v>
      </c>
      <c r="Z126">
        <v>135</v>
      </c>
      <c r="AA126">
        <v>81</v>
      </c>
      <c r="AB126">
        <v>2694</v>
      </c>
      <c r="AC126">
        <v>79</v>
      </c>
      <c r="AD126">
        <v>64</v>
      </c>
      <c r="AE126">
        <v>1932</v>
      </c>
      <c r="AF126">
        <v>7</v>
      </c>
      <c r="AG126">
        <v>2</v>
      </c>
      <c r="AH126">
        <v>60</v>
      </c>
      <c r="AI126">
        <f t="shared" si="28"/>
        <v>49</v>
      </c>
      <c r="AJ126">
        <f t="shared" si="29"/>
        <v>15</v>
      </c>
      <c r="AK126">
        <f t="shared" si="30"/>
        <v>702</v>
      </c>
    </row>
    <row r="127" spans="1:43" x14ac:dyDescent="0.35">
      <c r="A127" s="14">
        <f t="shared" si="15"/>
        <v>44033</v>
      </c>
      <c r="B127">
        <v>423221</v>
      </c>
      <c r="C127">
        <v>39419</v>
      </c>
      <c r="D127">
        <v>28307</v>
      </c>
      <c r="E127">
        <v>798</v>
      </c>
      <c r="F127">
        <v>223</v>
      </c>
      <c r="H127">
        <v>74</v>
      </c>
      <c r="I127">
        <v>23</v>
      </c>
      <c r="J127">
        <v>39</v>
      </c>
      <c r="K127">
        <v>12</v>
      </c>
      <c r="L127">
        <v>6</v>
      </c>
      <c r="N127" s="7">
        <f t="shared" si="16"/>
        <v>383802</v>
      </c>
      <c r="O127" s="4">
        <f t="shared" si="17"/>
        <v>9.3140463256785461E-2</v>
      </c>
      <c r="R127">
        <f t="shared" si="18"/>
        <v>512</v>
      </c>
      <c r="S127">
        <f t="shared" si="26"/>
        <v>3442</v>
      </c>
      <c r="T127" s="8">
        <f t="shared" si="27"/>
        <v>0.12948912493677289</v>
      </c>
      <c r="U127" s="8">
        <f t="shared" si="31"/>
        <v>8.5611373503172564E-2</v>
      </c>
      <c r="V127">
        <f t="shared" si="21"/>
        <v>3954</v>
      </c>
      <c r="W127">
        <f t="shared" si="22"/>
        <v>10314</v>
      </c>
      <c r="X127" s="3">
        <f t="shared" si="23"/>
        <v>2.1621097537327903E-2</v>
      </c>
      <c r="Y127">
        <f t="shared" si="24"/>
        <v>5</v>
      </c>
      <c r="Z127">
        <v>140</v>
      </c>
      <c r="AA127">
        <v>84</v>
      </c>
      <c r="AB127">
        <v>2707</v>
      </c>
      <c r="AC127">
        <v>79</v>
      </c>
      <c r="AD127">
        <v>65</v>
      </c>
      <c r="AE127">
        <v>1934</v>
      </c>
      <c r="AF127">
        <v>7</v>
      </c>
      <c r="AG127">
        <v>2</v>
      </c>
      <c r="AH127">
        <v>60</v>
      </c>
      <c r="AI127">
        <f t="shared" si="28"/>
        <v>54</v>
      </c>
      <c r="AJ127">
        <f t="shared" si="29"/>
        <v>17</v>
      </c>
      <c r="AK127">
        <f t="shared" si="30"/>
        <v>713</v>
      </c>
    </row>
    <row r="128" spans="1:43" x14ac:dyDescent="0.35">
      <c r="A128" s="14">
        <f t="shared" si="15"/>
        <v>44034</v>
      </c>
      <c r="B128">
        <v>427908</v>
      </c>
      <c r="C128">
        <v>39793</v>
      </c>
      <c r="D128">
        <v>28607</v>
      </c>
      <c r="E128">
        <v>808</v>
      </c>
      <c r="F128">
        <v>224</v>
      </c>
      <c r="H128">
        <v>71</v>
      </c>
      <c r="I128">
        <v>29</v>
      </c>
      <c r="J128">
        <v>43</v>
      </c>
      <c r="K128">
        <v>14</v>
      </c>
      <c r="L128">
        <v>6</v>
      </c>
      <c r="M128">
        <f t="shared" ref="M128:M159" si="32">-(J128-J127)+L128</f>
        <v>2</v>
      </c>
      <c r="N128" s="7">
        <f t="shared" si="16"/>
        <v>388115</v>
      </c>
      <c r="O128" s="4">
        <f t="shared" si="17"/>
        <v>9.299428849191882E-2</v>
      </c>
      <c r="R128">
        <f t="shared" si="18"/>
        <v>374</v>
      </c>
      <c r="S128">
        <f t="shared" si="26"/>
        <v>4313</v>
      </c>
      <c r="T128" s="8">
        <f t="shared" si="27"/>
        <v>7.9795178152336249E-2</v>
      </c>
      <c r="U128" s="8">
        <f t="shared" si="31"/>
        <v>8.7082493104327474E-2</v>
      </c>
      <c r="V128">
        <f t="shared" si="21"/>
        <v>4687</v>
      </c>
      <c r="W128">
        <f t="shared" si="22"/>
        <v>10378</v>
      </c>
      <c r="X128" s="3">
        <f t="shared" si="23"/>
        <v>2.1584120254384276E-2</v>
      </c>
      <c r="Y128">
        <f t="shared" si="24"/>
        <v>10</v>
      </c>
      <c r="Z128">
        <v>143</v>
      </c>
      <c r="AA128">
        <v>85</v>
      </c>
      <c r="AB128">
        <v>2724</v>
      </c>
      <c r="AC128">
        <v>79</v>
      </c>
      <c r="AD128">
        <v>65</v>
      </c>
      <c r="AE128">
        <v>1951</v>
      </c>
      <c r="AF128">
        <v>7</v>
      </c>
      <c r="AG128">
        <v>2</v>
      </c>
      <c r="AH128">
        <v>61</v>
      </c>
      <c r="AI128">
        <f t="shared" si="28"/>
        <v>57</v>
      </c>
      <c r="AJ128">
        <f t="shared" si="29"/>
        <v>18</v>
      </c>
      <c r="AK128">
        <f t="shared" si="30"/>
        <v>712</v>
      </c>
    </row>
    <row r="129" spans="1:37" x14ac:dyDescent="0.35">
      <c r="A129" s="14">
        <f t="shared" si="15"/>
        <v>44035</v>
      </c>
      <c r="B129">
        <v>436734</v>
      </c>
      <c r="C129">
        <v>40509</v>
      </c>
      <c r="D129">
        <v>28863</v>
      </c>
      <c r="E129">
        <v>815</v>
      </c>
      <c r="F129">
        <v>232</v>
      </c>
      <c r="H129">
        <v>73</v>
      </c>
      <c r="I129">
        <v>33</v>
      </c>
      <c r="J129">
        <v>40</v>
      </c>
      <c r="K129">
        <v>15</v>
      </c>
      <c r="L129">
        <v>2</v>
      </c>
      <c r="M129">
        <f t="shared" si="32"/>
        <v>5</v>
      </c>
      <c r="N129" s="7">
        <f t="shared" si="16"/>
        <v>396225</v>
      </c>
      <c r="O129" s="4">
        <f t="shared" si="17"/>
        <v>9.2754399703251861E-2</v>
      </c>
      <c r="R129">
        <f t="shared" si="18"/>
        <v>716</v>
      </c>
      <c r="S129">
        <f t="shared" si="26"/>
        <v>8110</v>
      </c>
      <c r="T129" s="8">
        <f t="shared" si="27"/>
        <v>8.1123951960117832E-2</v>
      </c>
      <c r="U129" s="8">
        <f t="shared" si="31"/>
        <v>8.607548719821094E-2</v>
      </c>
      <c r="V129">
        <f t="shared" si="21"/>
        <v>8826</v>
      </c>
      <c r="W129">
        <f t="shared" si="22"/>
        <v>10831</v>
      </c>
      <c r="X129" s="3">
        <f t="shared" si="23"/>
        <v>2.1419998153448434E-2</v>
      </c>
      <c r="Y129">
        <f t="shared" si="24"/>
        <v>7</v>
      </c>
      <c r="Z129">
        <v>151</v>
      </c>
      <c r="AA129">
        <v>88</v>
      </c>
      <c r="AB129">
        <v>2766</v>
      </c>
      <c r="AC129">
        <v>79</v>
      </c>
      <c r="AD129">
        <v>67</v>
      </c>
      <c r="AE129">
        <v>1965</v>
      </c>
      <c r="AF129">
        <v>7</v>
      </c>
      <c r="AG129">
        <v>2</v>
      </c>
      <c r="AH129">
        <v>61</v>
      </c>
      <c r="AI129">
        <f t="shared" si="28"/>
        <v>65</v>
      </c>
      <c r="AJ129">
        <f t="shared" si="29"/>
        <v>19</v>
      </c>
      <c r="AK129">
        <f t="shared" si="30"/>
        <v>740</v>
      </c>
    </row>
    <row r="130" spans="1:37" x14ac:dyDescent="0.35">
      <c r="A130" s="14">
        <f t="shared" si="15"/>
        <v>44036</v>
      </c>
      <c r="B130">
        <v>441256</v>
      </c>
      <c r="C130">
        <v>40960</v>
      </c>
      <c r="D130">
        <v>29148</v>
      </c>
      <c r="E130">
        <v>820</v>
      </c>
      <c r="F130">
        <v>230</v>
      </c>
      <c r="H130">
        <v>72</v>
      </c>
      <c r="I130">
        <v>28</v>
      </c>
      <c r="J130">
        <v>43</v>
      </c>
      <c r="K130">
        <v>13</v>
      </c>
      <c r="L130">
        <v>12</v>
      </c>
      <c r="M130">
        <f t="shared" si="32"/>
        <v>9</v>
      </c>
      <c r="N130" s="7">
        <f t="shared" si="16"/>
        <v>400296</v>
      </c>
      <c r="O130" s="4">
        <f t="shared" si="17"/>
        <v>9.2825933245100356E-2</v>
      </c>
      <c r="R130">
        <f t="shared" si="18"/>
        <v>451</v>
      </c>
      <c r="S130">
        <f t="shared" si="26"/>
        <v>4071</v>
      </c>
      <c r="T130" s="8">
        <f t="shared" si="27"/>
        <v>9.9734630694383014E-2</v>
      </c>
      <c r="U130" s="8">
        <f t="shared" si="31"/>
        <v>8.7438552452672319E-2</v>
      </c>
      <c r="V130">
        <f t="shared" si="21"/>
        <v>4522</v>
      </c>
      <c r="W130">
        <f t="shared" si="22"/>
        <v>10992</v>
      </c>
      <c r="X130" s="3">
        <f t="shared" si="23"/>
        <v>2.0924308588064048E-2</v>
      </c>
      <c r="Y130">
        <f t="shared" si="24"/>
        <v>5</v>
      </c>
      <c r="Z130">
        <v>154</v>
      </c>
      <c r="AA130">
        <v>88</v>
      </c>
      <c r="AB130">
        <v>2783</v>
      </c>
      <c r="AC130">
        <v>79</v>
      </c>
      <c r="AD130">
        <v>70</v>
      </c>
      <c r="AE130">
        <v>1978</v>
      </c>
      <c r="AF130">
        <v>7</v>
      </c>
      <c r="AG130">
        <v>2</v>
      </c>
      <c r="AH130">
        <v>61</v>
      </c>
      <c r="AI130">
        <f t="shared" si="28"/>
        <v>68</v>
      </c>
      <c r="AJ130">
        <f t="shared" si="29"/>
        <v>16</v>
      </c>
      <c r="AK130">
        <f t="shared" si="30"/>
        <v>744</v>
      </c>
    </row>
    <row r="131" spans="1:37" x14ac:dyDescent="0.35">
      <c r="A131" s="14">
        <f t="shared" si="15"/>
        <v>44037</v>
      </c>
      <c r="B131">
        <v>447251</v>
      </c>
      <c r="C131">
        <v>41628</v>
      </c>
      <c r="D131">
        <v>29462</v>
      </c>
      <c r="E131">
        <v>826</v>
      </c>
      <c r="F131">
        <v>220</v>
      </c>
      <c r="H131">
        <v>72</v>
      </c>
      <c r="I131">
        <v>30</v>
      </c>
      <c r="J131">
        <v>45</v>
      </c>
      <c r="K131">
        <v>15</v>
      </c>
      <c r="L131">
        <v>6</v>
      </c>
      <c r="M131">
        <f t="shared" si="32"/>
        <v>4</v>
      </c>
      <c r="N131" s="7">
        <f t="shared" si="16"/>
        <v>405623</v>
      </c>
      <c r="O131" s="4">
        <f t="shared" si="17"/>
        <v>9.3075253045828851E-2</v>
      </c>
      <c r="R131">
        <f t="shared" si="18"/>
        <v>668</v>
      </c>
      <c r="S131">
        <f t="shared" si="26"/>
        <v>5327</v>
      </c>
      <c r="T131" s="8">
        <f t="shared" si="27"/>
        <v>0.11142618849040867</v>
      </c>
      <c r="U131" s="8">
        <f t="shared" si="31"/>
        <v>8.5582998276852382E-2</v>
      </c>
      <c r="V131">
        <f t="shared" si="21"/>
        <v>5995</v>
      </c>
      <c r="W131">
        <f t="shared" si="22"/>
        <v>11340</v>
      </c>
      <c r="X131" s="3">
        <f t="shared" si="23"/>
        <v>1.9400352733686066E-2</v>
      </c>
      <c r="Y131">
        <f t="shared" si="24"/>
        <v>6</v>
      </c>
      <c r="Z131">
        <v>163</v>
      </c>
      <c r="AA131">
        <v>92</v>
      </c>
      <c r="AB131">
        <v>2827</v>
      </c>
      <c r="AC131">
        <v>79</v>
      </c>
      <c r="AD131">
        <v>75</v>
      </c>
      <c r="AE131">
        <v>2022</v>
      </c>
      <c r="AF131">
        <v>7</v>
      </c>
      <c r="AG131">
        <v>2</v>
      </c>
      <c r="AH131">
        <v>61</v>
      </c>
      <c r="AI131">
        <f t="shared" si="28"/>
        <v>77</v>
      </c>
      <c r="AJ131">
        <f t="shared" si="29"/>
        <v>15</v>
      </c>
      <c r="AK131">
        <f t="shared" si="30"/>
        <v>744</v>
      </c>
    </row>
    <row r="132" spans="1:37" x14ac:dyDescent="0.35">
      <c r="A132" s="14">
        <f t="shared" si="15"/>
        <v>44038</v>
      </c>
      <c r="B132">
        <v>451337</v>
      </c>
      <c r="C132">
        <v>42016</v>
      </c>
      <c r="D132">
        <v>29604</v>
      </c>
      <c r="E132">
        <v>826</v>
      </c>
      <c r="F132">
        <v>226</v>
      </c>
      <c r="H132">
        <v>77</v>
      </c>
      <c r="I132">
        <v>34</v>
      </c>
      <c r="J132">
        <v>51</v>
      </c>
      <c r="K132">
        <v>15</v>
      </c>
      <c r="L132">
        <v>9</v>
      </c>
      <c r="M132">
        <f t="shared" si="32"/>
        <v>3</v>
      </c>
      <c r="N132" s="7">
        <f t="shared" si="16"/>
        <v>409321</v>
      </c>
      <c r="O132" s="4">
        <f t="shared" si="17"/>
        <v>9.3092301318083825E-2</v>
      </c>
      <c r="R132">
        <f t="shared" si="18"/>
        <v>388</v>
      </c>
      <c r="S132">
        <f t="shared" si="26"/>
        <v>3698</v>
      </c>
      <c r="T132" s="8">
        <f t="shared" si="27"/>
        <v>9.4958394517865877E-2</v>
      </c>
      <c r="U132" s="8">
        <f t="shared" si="31"/>
        <v>9.3702497285559169E-2</v>
      </c>
      <c r="V132">
        <f t="shared" si="21"/>
        <v>4086</v>
      </c>
      <c r="W132">
        <f t="shared" si="22"/>
        <v>11586</v>
      </c>
      <c r="X132" s="3">
        <f t="shared" si="23"/>
        <v>1.9506300707750734E-2</v>
      </c>
      <c r="Y132">
        <f t="shared" si="24"/>
        <v>0</v>
      </c>
      <c r="Z132">
        <v>166</v>
      </c>
      <c r="AA132">
        <v>95</v>
      </c>
      <c r="AB132">
        <v>2841</v>
      </c>
      <c r="AC132">
        <v>79</v>
      </c>
      <c r="AD132">
        <v>78</v>
      </c>
      <c r="AE132">
        <v>2022</v>
      </c>
      <c r="AF132">
        <v>7</v>
      </c>
      <c r="AG132">
        <v>2</v>
      </c>
      <c r="AH132">
        <v>61</v>
      </c>
      <c r="AI132">
        <f t="shared" si="28"/>
        <v>80</v>
      </c>
      <c r="AJ132">
        <f t="shared" si="29"/>
        <v>15</v>
      </c>
      <c r="AK132">
        <f t="shared" si="30"/>
        <v>758</v>
      </c>
    </row>
    <row r="133" spans="1:37" x14ac:dyDescent="0.35">
      <c r="A133" s="14">
        <f t="shared" si="15"/>
        <v>44039</v>
      </c>
      <c r="B133">
        <v>455737</v>
      </c>
      <c r="C133">
        <v>42422</v>
      </c>
      <c r="D133">
        <v>29727</v>
      </c>
      <c r="E133">
        <v>829</v>
      </c>
      <c r="F133">
        <v>241</v>
      </c>
      <c r="H133">
        <v>78</v>
      </c>
      <c r="I133">
        <v>30</v>
      </c>
      <c r="J133">
        <v>56</v>
      </c>
      <c r="K133">
        <v>12</v>
      </c>
      <c r="L133">
        <v>7</v>
      </c>
      <c r="M133">
        <f t="shared" si="32"/>
        <v>2</v>
      </c>
      <c r="N133" s="7">
        <f t="shared" ref="N133:N150" si="33">B133-C133</f>
        <v>413315</v>
      </c>
      <c r="O133" s="4">
        <f t="shared" ref="O133:O150" si="34">C133/B133</f>
        <v>9.3084388583766511E-2</v>
      </c>
      <c r="R133">
        <f t="shared" ref="R133:R150" si="35">C133-C132</f>
        <v>406</v>
      </c>
      <c r="S133">
        <f t="shared" si="26"/>
        <v>3994</v>
      </c>
      <c r="T133" s="8">
        <f t="shared" si="27"/>
        <v>9.227272727272727E-2</v>
      </c>
      <c r="U133" s="8">
        <f t="shared" si="31"/>
        <v>9.6380586783657796E-2</v>
      </c>
      <c r="V133">
        <f t="shared" ref="V133:V150" si="36">B133-B132</f>
        <v>4400</v>
      </c>
      <c r="W133">
        <f t="shared" ref="W133:W150" si="37">C133-D133-E133</f>
        <v>11866</v>
      </c>
      <c r="X133" s="3">
        <f t="shared" ref="X133:X150" si="38">F133/W133</f>
        <v>2.0310129782572055E-2</v>
      </c>
      <c r="Y133">
        <f t="shared" ref="Y133:Y150" si="39">E133-E132</f>
        <v>3</v>
      </c>
      <c r="Z133">
        <v>164</v>
      </c>
      <c r="AA133">
        <v>97</v>
      </c>
      <c r="AB133">
        <v>2853</v>
      </c>
      <c r="AC133">
        <v>79</v>
      </c>
      <c r="AD133">
        <v>78</v>
      </c>
      <c r="AE133">
        <v>2028</v>
      </c>
      <c r="AF133">
        <v>7</v>
      </c>
      <c r="AG133">
        <v>2</v>
      </c>
      <c r="AH133">
        <v>61</v>
      </c>
      <c r="AI133">
        <f t="shared" si="28"/>
        <v>78</v>
      </c>
      <c r="AJ133">
        <f t="shared" si="29"/>
        <v>17</v>
      </c>
      <c r="AK133">
        <f t="shared" si="30"/>
        <v>764</v>
      </c>
    </row>
    <row r="134" spans="1:37" x14ac:dyDescent="0.35">
      <c r="A134" s="14">
        <f t="shared" si="15"/>
        <v>44040</v>
      </c>
      <c r="B134">
        <v>458792</v>
      </c>
      <c r="C134">
        <v>42738</v>
      </c>
      <c r="D134">
        <v>30476</v>
      </c>
      <c r="E134">
        <v>836</v>
      </c>
      <c r="F134">
        <v>253</v>
      </c>
      <c r="H134">
        <v>75</v>
      </c>
      <c r="I134">
        <v>30</v>
      </c>
      <c r="J134">
        <v>52</v>
      </c>
      <c r="K134">
        <v>11</v>
      </c>
      <c r="L134">
        <v>5</v>
      </c>
      <c r="M134">
        <f t="shared" si="32"/>
        <v>9</v>
      </c>
      <c r="N134" s="7">
        <f t="shared" si="33"/>
        <v>416054</v>
      </c>
      <c r="O134" s="4">
        <f t="shared" si="34"/>
        <v>9.3153324382290889E-2</v>
      </c>
      <c r="R134">
        <f t="shared" si="35"/>
        <v>316</v>
      </c>
      <c r="S134">
        <f t="shared" si="26"/>
        <v>2739</v>
      </c>
      <c r="T134" s="8">
        <f t="shared" si="27"/>
        <v>0.10343698854337152</v>
      </c>
      <c r="U134" s="8">
        <f t="shared" ref="U134:U172" si="40">SUM(R128:R134)/SUM(V128:V134)</f>
        <v>9.3306345056366147E-2</v>
      </c>
      <c r="V134">
        <f t="shared" si="36"/>
        <v>3055</v>
      </c>
      <c r="W134">
        <f t="shared" si="37"/>
        <v>11426</v>
      </c>
      <c r="X134" s="3">
        <f t="shared" si="38"/>
        <v>2.2142482058463153E-2</v>
      </c>
      <c r="Y134">
        <f t="shared" si="39"/>
        <v>7</v>
      </c>
      <c r="Z134">
        <v>167</v>
      </c>
      <c r="AA134">
        <v>99</v>
      </c>
      <c r="AB134">
        <v>2870</v>
      </c>
      <c r="AC134">
        <v>80</v>
      </c>
      <c r="AD134">
        <v>81</v>
      </c>
      <c r="AE134">
        <v>2038</v>
      </c>
      <c r="AF134">
        <v>7</v>
      </c>
      <c r="AG134">
        <v>2</v>
      </c>
      <c r="AH134">
        <v>62</v>
      </c>
      <c r="AI134">
        <f t="shared" si="28"/>
        <v>80</v>
      </c>
      <c r="AJ134">
        <f t="shared" si="29"/>
        <v>16</v>
      </c>
      <c r="AK134">
        <f t="shared" si="30"/>
        <v>770</v>
      </c>
    </row>
    <row r="135" spans="1:37" x14ac:dyDescent="0.35">
      <c r="A135" s="14">
        <f t="shared" si="15"/>
        <v>44041</v>
      </c>
      <c r="B135">
        <v>463964</v>
      </c>
      <c r="C135">
        <v>43195</v>
      </c>
      <c r="D135">
        <v>31214</v>
      </c>
      <c r="E135">
        <v>844</v>
      </c>
      <c r="F135">
        <v>246</v>
      </c>
      <c r="H135">
        <v>76</v>
      </c>
      <c r="I135">
        <v>23</v>
      </c>
      <c r="J135">
        <v>56</v>
      </c>
      <c r="K135">
        <v>15</v>
      </c>
      <c r="L135">
        <v>5</v>
      </c>
      <c r="M135">
        <f t="shared" si="32"/>
        <v>1</v>
      </c>
      <c r="N135" s="7">
        <f t="shared" si="33"/>
        <v>420769</v>
      </c>
      <c r="O135" s="4">
        <f t="shared" si="34"/>
        <v>9.3099895681561504E-2</v>
      </c>
      <c r="R135">
        <f t="shared" si="35"/>
        <v>457</v>
      </c>
      <c r="S135">
        <f t="shared" si="26"/>
        <v>4715</v>
      </c>
      <c r="T135" s="8">
        <f t="shared" si="27"/>
        <v>8.8360402165506571E-2</v>
      </c>
      <c r="U135" s="8">
        <f t="shared" si="40"/>
        <v>9.4353228311515422E-2</v>
      </c>
      <c r="V135">
        <f t="shared" si="36"/>
        <v>5172</v>
      </c>
      <c r="W135">
        <f t="shared" si="37"/>
        <v>11137</v>
      </c>
      <c r="X135" s="3">
        <f t="shared" si="38"/>
        <v>2.2088533716440692E-2</v>
      </c>
      <c r="Y135">
        <f t="shared" si="39"/>
        <v>8</v>
      </c>
      <c r="Z135">
        <v>170</v>
      </c>
      <c r="AA135">
        <v>100</v>
      </c>
      <c r="AB135">
        <v>2898</v>
      </c>
      <c r="AC135">
        <v>84</v>
      </c>
      <c r="AD135">
        <v>81</v>
      </c>
      <c r="AE135">
        <v>2082</v>
      </c>
      <c r="AF135">
        <v>7</v>
      </c>
      <c r="AG135">
        <v>2</v>
      </c>
      <c r="AH135">
        <v>62</v>
      </c>
      <c r="AI135">
        <f t="shared" si="28"/>
        <v>79</v>
      </c>
      <c r="AJ135">
        <f t="shared" si="29"/>
        <v>17</v>
      </c>
      <c r="AK135">
        <f t="shared" si="30"/>
        <v>754</v>
      </c>
    </row>
    <row r="136" spans="1:37" x14ac:dyDescent="0.35">
      <c r="A136" s="14">
        <f t="shared" si="15"/>
        <v>44042</v>
      </c>
      <c r="B136">
        <v>469563</v>
      </c>
      <c r="C136">
        <v>43730</v>
      </c>
      <c r="D136">
        <v>31736</v>
      </c>
      <c r="E136">
        <v>854</v>
      </c>
      <c r="F136">
        <v>237</v>
      </c>
      <c r="H136">
        <v>76</v>
      </c>
      <c r="I136">
        <v>33</v>
      </c>
      <c r="J136">
        <v>52</v>
      </c>
      <c r="K136">
        <v>14</v>
      </c>
      <c r="L136">
        <v>7</v>
      </c>
      <c r="M136">
        <f t="shared" si="32"/>
        <v>11</v>
      </c>
      <c r="N136" s="7">
        <f t="shared" si="33"/>
        <v>425833</v>
      </c>
      <c r="O136" s="4">
        <f t="shared" si="34"/>
        <v>9.3129143480214588E-2</v>
      </c>
      <c r="R136">
        <f t="shared" si="35"/>
        <v>535</v>
      </c>
      <c r="S136">
        <f t="shared" si="26"/>
        <v>5064</v>
      </c>
      <c r="T136" s="8">
        <f t="shared" si="27"/>
        <v>9.5552777281657439E-2</v>
      </c>
      <c r="U136" s="8">
        <f t="shared" si="40"/>
        <v>9.8114471960766392E-2</v>
      </c>
      <c r="V136">
        <f t="shared" si="36"/>
        <v>5599</v>
      </c>
      <c r="W136">
        <f t="shared" si="37"/>
        <v>11140</v>
      </c>
      <c r="X136" s="3">
        <f t="shared" si="38"/>
        <v>2.1274685816876124E-2</v>
      </c>
      <c r="Y136">
        <f t="shared" si="39"/>
        <v>10</v>
      </c>
      <c r="Z136">
        <v>175</v>
      </c>
      <c r="AA136">
        <v>102</v>
      </c>
      <c r="AB136">
        <v>2919</v>
      </c>
      <c r="AC136">
        <v>88</v>
      </c>
      <c r="AD136">
        <v>83</v>
      </c>
      <c r="AE136">
        <v>2143</v>
      </c>
      <c r="AF136">
        <v>7</v>
      </c>
      <c r="AG136">
        <v>2</v>
      </c>
      <c r="AH136">
        <v>62</v>
      </c>
      <c r="AI136">
        <f t="shared" si="28"/>
        <v>80</v>
      </c>
      <c r="AJ136">
        <f t="shared" si="29"/>
        <v>17</v>
      </c>
      <c r="AK136">
        <f t="shared" si="30"/>
        <v>714</v>
      </c>
    </row>
    <row r="137" spans="1:37" x14ac:dyDescent="0.35">
      <c r="A137" s="14">
        <f t="shared" si="15"/>
        <v>44043</v>
      </c>
      <c r="B137">
        <v>475497</v>
      </c>
      <c r="C137">
        <v>44474</v>
      </c>
      <c r="D137">
        <v>32495</v>
      </c>
      <c r="E137">
        <v>865</v>
      </c>
      <c r="F137">
        <v>225</v>
      </c>
      <c r="H137">
        <v>71</v>
      </c>
      <c r="I137">
        <v>31</v>
      </c>
      <c r="J137">
        <v>54</v>
      </c>
      <c r="K137">
        <v>14</v>
      </c>
      <c r="L137">
        <v>5</v>
      </c>
      <c r="M137">
        <f t="shared" si="32"/>
        <v>3</v>
      </c>
      <c r="N137" s="7">
        <f t="shared" si="33"/>
        <v>431023</v>
      </c>
      <c r="O137" s="4">
        <f t="shared" si="34"/>
        <v>9.3531610083764982E-2</v>
      </c>
      <c r="R137">
        <f t="shared" si="35"/>
        <v>744</v>
      </c>
      <c r="S137">
        <f t="shared" si="26"/>
        <v>5190</v>
      </c>
      <c r="T137" s="8">
        <f t="shared" si="27"/>
        <v>0.12537917087967643</v>
      </c>
      <c r="U137" s="8">
        <f t="shared" si="40"/>
        <v>0.10262550743261004</v>
      </c>
      <c r="V137">
        <f t="shared" si="36"/>
        <v>5934</v>
      </c>
      <c r="W137">
        <f t="shared" si="37"/>
        <v>11114</v>
      </c>
      <c r="X137" s="3">
        <f t="shared" si="38"/>
        <v>2.0244736368544177E-2</v>
      </c>
      <c r="Y137">
        <f t="shared" si="39"/>
        <v>11</v>
      </c>
      <c r="Z137">
        <v>179</v>
      </c>
      <c r="AA137">
        <v>106</v>
      </c>
      <c r="AB137">
        <v>2953</v>
      </c>
      <c r="AC137">
        <v>88</v>
      </c>
      <c r="AD137">
        <v>83</v>
      </c>
      <c r="AE137">
        <v>2181</v>
      </c>
      <c r="AF137">
        <v>7</v>
      </c>
      <c r="AG137">
        <v>2</v>
      </c>
      <c r="AH137">
        <v>62</v>
      </c>
      <c r="AI137">
        <f t="shared" si="28"/>
        <v>84</v>
      </c>
      <c r="AJ137">
        <f t="shared" si="29"/>
        <v>21</v>
      </c>
      <c r="AK137">
        <f t="shared" si="30"/>
        <v>710</v>
      </c>
    </row>
    <row r="138" spans="1:37" x14ac:dyDescent="0.35">
      <c r="A138" s="14">
        <f t="shared" si="15"/>
        <v>44044</v>
      </c>
      <c r="B138">
        <v>480425</v>
      </c>
      <c r="C138">
        <v>44937</v>
      </c>
      <c r="D138">
        <v>32802</v>
      </c>
      <c r="E138">
        <v>872</v>
      </c>
      <c r="F138">
        <v>242</v>
      </c>
      <c r="H138">
        <v>77</v>
      </c>
      <c r="I138">
        <v>36</v>
      </c>
      <c r="J138">
        <v>54</v>
      </c>
      <c r="K138">
        <v>18</v>
      </c>
      <c r="L138">
        <v>9</v>
      </c>
      <c r="M138">
        <f t="shared" si="32"/>
        <v>9</v>
      </c>
      <c r="N138" s="7">
        <f t="shared" si="33"/>
        <v>435488</v>
      </c>
      <c r="O138" s="4">
        <f t="shared" si="34"/>
        <v>9.353593172711662E-2</v>
      </c>
      <c r="R138">
        <f t="shared" si="35"/>
        <v>463</v>
      </c>
      <c r="S138">
        <f t="shared" si="26"/>
        <v>4465</v>
      </c>
      <c r="T138" s="8">
        <f t="shared" si="27"/>
        <v>9.395292207792208E-2</v>
      </c>
      <c r="U138" s="8">
        <f t="shared" si="40"/>
        <v>9.9746789654548737E-2</v>
      </c>
      <c r="V138">
        <f t="shared" si="36"/>
        <v>4928</v>
      </c>
      <c r="W138">
        <f t="shared" si="37"/>
        <v>11263</v>
      </c>
      <c r="X138" s="3">
        <f t="shared" si="38"/>
        <v>2.1486282517979224E-2</v>
      </c>
      <c r="Y138">
        <f t="shared" si="39"/>
        <v>7</v>
      </c>
      <c r="Z138">
        <v>182</v>
      </c>
      <c r="AA138">
        <v>111</v>
      </c>
      <c r="AB138">
        <v>2971</v>
      </c>
      <c r="AC138">
        <v>90</v>
      </c>
      <c r="AD138">
        <v>89</v>
      </c>
      <c r="AE138">
        <v>2246</v>
      </c>
      <c r="AF138">
        <v>7</v>
      </c>
      <c r="AG138">
        <v>2</v>
      </c>
      <c r="AH138">
        <v>62</v>
      </c>
      <c r="AI138">
        <f t="shared" si="28"/>
        <v>85</v>
      </c>
      <c r="AJ138">
        <f t="shared" si="29"/>
        <v>20</v>
      </c>
      <c r="AK138">
        <f t="shared" si="30"/>
        <v>663</v>
      </c>
    </row>
    <row r="139" spans="1:37" x14ac:dyDescent="0.35">
      <c r="A139" s="14">
        <f t="shared" si="15"/>
        <v>44045</v>
      </c>
      <c r="B139">
        <v>485828</v>
      </c>
      <c r="C139">
        <v>45480</v>
      </c>
      <c r="D139">
        <v>32917</v>
      </c>
      <c r="E139">
        <v>874</v>
      </c>
      <c r="F139">
        <v>231</v>
      </c>
      <c r="H139">
        <v>75</v>
      </c>
      <c r="I139">
        <v>28</v>
      </c>
      <c r="J139">
        <v>51</v>
      </c>
      <c r="K139">
        <v>16</v>
      </c>
      <c r="L139">
        <v>7</v>
      </c>
      <c r="M139">
        <f t="shared" si="32"/>
        <v>10</v>
      </c>
      <c r="N139" s="7">
        <f t="shared" si="33"/>
        <v>440348</v>
      </c>
      <c r="O139" s="4">
        <f t="shared" si="34"/>
        <v>9.3613377573956214E-2</v>
      </c>
      <c r="R139">
        <f t="shared" si="35"/>
        <v>543</v>
      </c>
      <c r="S139">
        <f t="shared" si="26"/>
        <v>4860</v>
      </c>
      <c r="T139" s="8">
        <f t="shared" si="27"/>
        <v>0.10049972237645752</v>
      </c>
      <c r="U139" s="8">
        <f t="shared" si="40"/>
        <v>0.10043199675277609</v>
      </c>
      <c r="V139">
        <f t="shared" si="36"/>
        <v>5403</v>
      </c>
      <c r="W139">
        <f t="shared" si="37"/>
        <v>11689</v>
      </c>
      <c r="X139" s="3">
        <f t="shared" si="38"/>
        <v>1.9762169561125843E-2</v>
      </c>
      <c r="Y139">
        <f t="shared" si="39"/>
        <v>2</v>
      </c>
      <c r="Z139">
        <v>187</v>
      </c>
      <c r="AA139">
        <v>111</v>
      </c>
      <c r="AB139">
        <v>2987</v>
      </c>
      <c r="AC139">
        <v>91</v>
      </c>
      <c r="AD139">
        <v>92</v>
      </c>
      <c r="AE139">
        <v>2253</v>
      </c>
      <c r="AF139">
        <v>7</v>
      </c>
      <c r="AG139">
        <v>2</v>
      </c>
      <c r="AH139">
        <v>62</v>
      </c>
      <c r="AI139">
        <f t="shared" si="28"/>
        <v>89</v>
      </c>
      <c r="AJ139">
        <f t="shared" si="29"/>
        <v>17</v>
      </c>
      <c r="AK139">
        <f t="shared" si="30"/>
        <v>672</v>
      </c>
    </row>
    <row r="140" spans="1:37" x14ac:dyDescent="0.35">
      <c r="A140" s="14">
        <f t="shared" si="15"/>
        <v>44046</v>
      </c>
      <c r="B140">
        <v>488138</v>
      </c>
      <c r="C140">
        <v>45782</v>
      </c>
      <c r="D140">
        <v>33102</v>
      </c>
      <c r="E140">
        <v>878</v>
      </c>
      <c r="F140">
        <v>241</v>
      </c>
      <c r="H140">
        <v>78</v>
      </c>
      <c r="I140">
        <v>27</v>
      </c>
      <c r="J140">
        <v>57</v>
      </c>
      <c r="K140">
        <v>18</v>
      </c>
      <c r="L140">
        <v>7</v>
      </c>
      <c r="M140">
        <f t="shared" si="32"/>
        <v>1</v>
      </c>
      <c r="N140" s="7">
        <f t="shared" si="33"/>
        <v>442356</v>
      </c>
      <c r="O140" s="4">
        <f t="shared" si="34"/>
        <v>9.3789051456760184E-2</v>
      </c>
      <c r="R140">
        <f t="shared" si="35"/>
        <v>302</v>
      </c>
      <c r="S140">
        <f t="shared" si="26"/>
        <v>2008</v>
      </c>
      <c r="T140" s="8">
        <f t="shared" si="27"/>
        <v>0.13073593073593073</v>
      </c>
      <c r="U140" s="8">
        <f t="shared" si="40"/>
        <v>0.10370050307089287</v>
      </c>
      <c r="V140">
        <f t="shared" si="36"/>
        <v>2310</v>
      </c>
      <c r="W140">
        <f t="shared" si="37"/>
        <v>11802</v>
      </c>
      <c r="X140" s="3">
        <f t="shared" si="38"/>
        <v>2.0420267751228606E-2</v>
      </c>
      <c r="Y140">
        <f t="shared" si="39"/>
        <v>4</v>
      </c>
      <c r="Z140">
        <v>187</v>
      </c>
      <c r="AA140">
        <v>113</v>
      </c>
      <c r="AB140">
        <v>2998</v>
      </c>
      <c r="AC140">
        <v>92</v>
      </c>
      <c r="AD140">
        <v>94</v>
      </c>
      <c r="AE140">
        <v>2260</v>
      </c>
      <c r="AF140">
        <v>7</v>
      </c>
      <c r="AG140">
        <v>2</v>
      </c>
      <c r="AH140">
        <v>62</v>
      </c>
      <c r="AI140">
        <f t="shared" si="28"/>
        <v>88</v>
      </c>
      <c r="AJ140">
        <f t="shared" si="29"/>
        <v>17</v>
      </c>
      <c r="AK140">
        <f t="shared" si="30"/>
        <v>676</v>
      </c>
    </row>
    <row r="141" spans="1:37" x14ac:dyDescent="0.35">
      <c r="A141" s="14">
        <f t="shared" si="15"/>
        <v>44047</v>
      </c>
      <c r="B141">
        <v>491929</v>
      </c>
      <c r="C141">
        <v>45982</v>
      </c>
      <c r="D141">
        <v>33923</v>
      </c>
      <c r="E141">
        <v>885</v>
      </c>
      <c r="F141">
        <v>243</v>
      </c>
      <c r="H141">
        <v>75</v>
      </c>
      <c r="I141">
        <v>24</v>
      </c>
      <c r="J141">
        <v>51</v>
      </c>
      <c r="K141">
        <v>14</v>
      </c>
      <c r="L141">
        <v>6</v>
      </c>
      <c r="M141">
        <f t="shared" si="32"/>
        <v>12</v>
      </c>
      <c r="N141" s="7">
        <f t="shared" si="33"/>
        <v>445947</v>
      </c>
      <c r="O141" s="4">
        <f t="shared" si="34"/>
        <v>9.3472838560036103E-2</v>
      </c>
      <c r="R141">
        <f t="shared" si="35"/>
        <v>200</v>
      </c>
      <c r="S141">
        <f t="shared" si="26"/>
        <v>3591</v>
      </c>
      <c r="T141" s="8">
        <f t="shared" si="27"/>
        <v>5.2756528620416777E-2</v>
      </c>
      <c r="U141" s="8">
        <f t="shared" si="40"/>
        <v>9.7896611039019824E-2</v>
      </c>
      <c r="V141">
        <f t="shared" si="36"/>
        <v>3791</v>
      </c>
      <c r="W141">
        <f t="shared" si="37"/>
        <v>11174</v>
      </c>
      <c r="X141" s="3">
        <f t="shared" si="38"/>
        <v>2.1746912475389298E-2</v>
      </c>
      <c r="Y141">
        <f t="shared" si="39"/>
        <v>7</v>
      </c>
      <c r="Z141">
        <v>189</v>
      </c>
      <c r="AA141">
        <v>114</v>
      </c>
      <c r="AB141">
        <v>3007</v>
      </c>
      <c r="AC141">
        <v>93</v>
      </c>
      <c r="AD141">
        <v>96</v>
      </c>
      <c r="AE141">
        <v>2326</v>
      </c>
      <c r="AF141">
        <v>7</v>
      </c>
      <c r="AG141">
        <v>2</v>
      </c>
      <c r="AH141">
        <v>62</v>
      </c>
      <c r="AI141">
        <f t="shared" si="28"/>
        <v>89</v>
      </c>
      <c r="AJ141">
        <f t="shared" si="29"/>
        <v>16</v>
      </c>
      <c r="AK141">
        <f t="shared" si="30"/>
        <v>619</v>
      </c>
    </row>
    <row r="142" spans="1:37" x14ac:dyDescent="0.35">
      <c r="A142" s="14">
        <f t="shared" si="15"/>
        <v>44048</v>
      </c>
      <c r="B142">
        <v>497180</v>
      </c>
      <c r="C142">
        <v>46412</v>
      </c>
      <c r="D142">
        <v>34659</v>
      </c>
      <c r="E142">
        <v>893</v>
      </c>
      <c r="F142">
        <v>248</v>
      </c>
      <c r="H142">
        <v>77</v>
      </c>
      <c r="I142">
        <v>44</v>
      </c>
      <c r="J142">
        <v>54</v>
      </c>
      <c r="K142">
        <v>14</v>
      </c>
      <c r="L142">
        <v>8</v>
      </c>
      <c r="M142">
        <f t="shared" si="32"/>
        <v>5</v>
      </c>
      <c r="N142" s="7">
        <f t="shared" si="33"/>
        <v>450768</v>
      </c>
      <c r="O142" s="4">
        <f t="shared" si="34"/>
        <v>9.335049680196307E-2</v>
      </c>
      <c r="R142">
        <f t="shared" si="35"/>
        <v>430</v>
      </c>
      <c r="S142">
        <f t="shared" si="26"/>
        <v>4821</v>
      </c>
      <c r="T142" s="8">
        <f t="shared" si="27"/>
        <v>8.1889163968767859E-2</v>
      </c>
      <c r="U142" s="8">
        <f t="shared" si="40"/>
        <v>9.6850915221579958E-2</v>
      </c>
      <c r="V142">
        <f t="shared" si="36"/>
        <v>5251</v>
      </c>
      <c r="W142">
        <f t="shared" si="37"/>
        <v>10860</v>
      </c>
      <c r="X142" s="3">
        <f t="shared" si="38"/>
        <v>2.2836095764272559E-2</v>
      </c>
      <c r="Y142">
        <f t="shared" si="39"/>
        <v>8</v>
      </c>
      <c r="Z142">
        <v>193</v>
      </c>
      <c r="AA142">
        <v>115</v>
      </c>
      <c r="AB142">
        <v>3031</v>
      </c>
      <c r="AC142">
        <v>103</v>
      </c>
      <c r="AD142">
        <v>97</v>
      </c>
      <c r="AE142">
        <v>2376</v>
      </c>
      <c r="AF142">
        <v>7</v>
      </c>
      <c r="AG142">
        <v>2</v>
      </c>
      <c r="AH142">
        <v>62</v>
      </c>
      <c r="AI142">
        <f t="shared" si="28"/>
        <v>83</v>
      </c>
      <c r="AJ142">
        <f t="shared" si="29"/>
        <v>16</v>
      </c>
      <c r="AK142">
        <f t="shared" si="30"/>
        <v>593</v>
      </c>
    </row>
    <row r="143" spans="1:37" x14ac:dyDescent="0.35">
      <c r="A143" s="14">
        <f t="shared" si="15"/>
        <v>44049</v>
      </c>
      <c r="B143">
        <v>503657</v>
      </c>
      <c r="C143">
        <v>47020</v>
      </c>
      <c r="D143">
        <v>35468</v>
      </c>
      <c r="E143">
        <v>906</v>
      </c>
      <c r="F143">
        <v>237</v>
      </c>
      <c r="H143">
        <v>68</v>
      </c>
      <c r="I143">
        <v>28</v>
      </c>
      <c r="J143">
        <v>56</v>
      </c>
      <c r="K143">
        <v>15</v>
      </c>
      <c r="L143">
        <v>9</v>
      </c>
      <c r="M143">
        <f t="shared" si="32"/>
        <v>7</v>
      </c>
      <c r="N143" s="7">
        <f t="shared" si="33"/>
        <v>456637</v>
      </c>
      <c r="O143" s="4">
        <f t="shared" si="34"/>
        <v>9.335718554492442E-2</v>
      </c>
      <c r="R143">
        <f t="shared" si="35"/>
        <v>608</v>
      </c>
      <c r="S143">
        <f t="shared" si="26"/>
        <v>5869</v>
      </c>
      <c r="T143" s="8">
        <f t="shared" si="27"/>
        <v>9.3870619113787246E-2</v>
      </c>
      <c r="U143" s="8">
        <f t="shared" si="40"/>
        <v>9.6497917522144663E-2</v>
      </c>
      <c r="V143">
        <f t="shared" si="36"/>
        <v>6477</v>
      </c>
      <c r="W143">
        <f t="shared" si="37"/>
        <v>10646</v>
      </c>
      <c r="X143" s="3">
        <f t="shared" si="38"/>
        <v>2.2261882397144467E-2</v>
      </c>
      <c r="Y143">
        <f t="shared" si="39"/>
        <v>13</v>
      </c>
      <c r="Z143">
        <v>199</v>
      </c>
      <c r="AA143">
        <v>118</v>
      </c>
      <c r="AB143">
        <v>3060</v>
      </c>
      <c r="AC143">
        <v>106</v>
      </c>
      <c r="AD143">
        <v>101</v>
      </c>
      <c r="AE143">
        <v>2419</v>
      </c>
      <c r="AF143">
        <v>7</v>
      </c>
      <c r="AG143">
        <v>2</v>
      </c>
      <c r="AH143">
        <v>62</v>
      </c>
      <c r="AI143">
        <f t="shared" si="28"/>
        <v>86</v>
      </c>
      <c r="AJ143">
        <f t="shared" si="29"/>
        <v>15</v>
      </c>
      <c r="AK143">
        <f t="shared" si="30"/>
        <v>579</v>
      </c>
    </row>
    <row r="144" spans="1:37" x14ac:dyDescent="0.35">
      <c r="A144" s="14">
        <f t="shared" si="15"/>
        <v>44050</v>
      </c>
      <c r="B144">
        <v>510522</v>
      </c>
      <c r="C144">
        <v>47728</v>
      </c>
      <c r="D144">
        <v>36248</v>
      </c>
      <c r="E144">
        <v>912</v>
      </c>
      <c r="F144">
        <v>223</v>
      </c>
      <c r="H144">
        <v>65</v>
      </c>
      <c r="I144">
        <v>33</v>
      </c>
      <c r="J144">
        <v>53</v>
      </c>
      <c r="K144">
        <v>13</v>
      </c>
      <c r="L144">
        <v>9</v>
      </c>
      <c r="M144">
        <f t="shared" si="32"/>
        <v>12</v>
      </c>
      <c r="N144" s="7">
        <f t="shared" si="33"/>
        <v>462794</v>
      </c>
      <c r="O144" s="4">
        <f t="shared" si="34"/>
        <v>9.3488625367760841E-2</v>
      </c>
      <c r="R144">
        <f t="shared" si="35"/>
        <v>708</v>
      </c>
      <c r="S144">
        <f t="shared" si="26"/>
        <v>6157</v>
      </c>
      <c r="T144" s="8">
        <f t="shared" si="27"/>
        <v>0.10313182811361982</v>
      </c>
      <c r="U144" s="8">
        <f t="shared" si="40"/>
        <v>9.2905067808708067E-2</v>
      </c>
      <c r="V144">
        <f t="shared" si="36"/>
        <v>6865</v>
      </c>
      <c r="W144">
        <f t="shared" si="37"/>
        <v>10568</v>
      </c>
      <c r="X144" s="3">
        <f t="shared" si="38"/>
        <v>2.1101438304314914E-2</v>
      </c>
      <c r="Y144">
        <f t="shared" si="39"/>
        <v>6</v>
      </c>
      <c r="Z144">
        <v>206</v>
      </c>
      <c r="AA144">
        <v>119</v>
      </c>
      <c r="AB144">
        <v>3088</v>
      </c>
      <c r="AC144">
        <v>108</v>
      </c>
      <c r="AD144">
        <v>103</v>
      </c>
      <c r="AE144">
        <v>2456</v>
      </c>
      <c r="AF144">
        <v>7</v>
      </c>
      <c r="AG144">
        <v>2</v>
      </c>
      <c r="AH144">
        <v>63</v>
      </c>
      <c r="AI144">
        <f t="shared" si="28"/>
        <v>91</v>
      </c>
      <c r="AJ144">
        <f t="shared" si="29"/>
        <v>14</v>
      </c>
      <c r="AK144">
        <f t="shared" si="30"/>
        <v>569</v>
      </c>
    </row>
    <row r="145" spans="1:40" x14ac:dyDescent="0.35">
      <c r="A145" s="14">
        <f t="shared" si="15"/>
        <v>44051</v>
      </c>
      <c r="B145">
        <v>514451</v>
      </c>
      <c r="C145">
        <v>48112</v>
      </c>
      <c r="D145">
        <v>36850</v>
      </c>
      <c r="E145">
        <v>925</v>
      </c>
      <c r="F145">
        <v>229</v>
      </c>
      <c r="H145">
        <v>58</v>
      </c>
      <c r="I145">
        <v>33</v>
      </c>
      <c r="J145">
        <v>50</v>
      </c>
      <c r="K145">
        <v>11</v>
      </c>
      <c r="L145">
        <v>7</v>
      </c>
      <c r="M145">
        <f t="shared" si="32"/>
        <v>10</v>
      </c>
      <c r="N145" s="7">
        <f t="shared" si="33"/>
        <v>466339</v>
      </c>
      <c r="O145" s="4">
        <f t="shared" si="34"/>
        <v>9.3521054483322999E-2</v>
      </c>
      <c r="R145">
        <f t="shared" si="35"/>
        <v>384</v>
      </c>
      <c r="S145">
        <f t="shared" si="26"/>
        <v>3545</v>
      </c>
      <c r="T145" s="8">
        <f t="shared" si="27"/>
        <v>9.7734792568083484E-2</v>
      </c>
      <c r="U145" s="8">
        <f t="shared" si="40"/>
        <v>9.3310997472521015E-2</v>
      </c>
      <c r="V145">
        <f t="shared" si="36"/>
        <v>3929</v>
      </c>
      <c r="W145">
        <f t="shared" si="37"/>
        <v>10337</v>
      </c>
      <c r="X145" s="3">
        <f t="shared" si="38"/>
        <v>2.2153429428267389E-2</v>
      </c>
      <c r="Y145">
        <f t="shared" si="39"/>
        <v>13</v>
      </c>
      <c r="Z145">
        <v>213</v>
      </c>
      <c r="AA145">
        <v>119</v>
      </c>
      <c r="AB145">
        <v>3100</v>
      </c>
      <c r="AC145">
        <v>109</v>
      </c>
      <c r="AD145">
        <v>104</v>
      </c>
      <c r="AE145">
        <v>2485</v>
      </c>
      <c r="AF145">
        <v>7</v>
      </c>
      <c r="AG145">
        <v>2</v>
      </c>
      <c r="AH145">
        <v>66</v>
      </c>
      <c r="AI145">
        <f t="shared" si="28"/>
        <v>97</v>
      </c>
      <c r="AJ145">
        <f t="shared" si="29"/>
        <v>13</v>
      </c>
      <c r="AK145">
        <f t="shared" si="30"/>
        <v>549</v>
      </c>
    </row>
    <row r="146" spans="1:40" x14ac:dyDescent="0.35">
      <c r="A146" s="14">
        <f t="shared" si="15"/>
        <v>44052</v>
      </c>
      <c r="B146">
        <v>521382</v>
      </c>
      <c r="C146">
        <v>48732</v>
      </c>
      <c r="D146">
        <v>37086</v>
      </c>
      <c r="E146">
        <v>930</v>
      </c>
      <c r="F146">
        <v>221</v>
      </c>
      <c r="H146">
        <v>57</v>
      </c>
      <c r="I146">
        <v>32</v>
      </c>
      <c r="J146">
        <v>48</v>
      </c>
      <c r="K146">
        <v>12</v>
      </c>
      <c r="L146">
        <v>10</v>
      </c>
      <c r="M146">
        <f t="shared" si="32"/>
        <v>12</v>
      </c>
      <c r="N146" s="7">
        <f t="shared" si="33"/>
        <v>472650</v>
      </c>
      <c r="O146" s="4">
        <f t="shared" si="34"/>
        <v>9.3466978146541313E-2</v>
      </c>
      <c r="R146">
        <f t="shared" si="35"/>
        <v>620</v>
      </c>
      <c r="S146">
        <f t="shared" si="26"/>
        <v>6311</v>
      </c>
      <c r="T146" s="8">
        <f t="shared" si="27"/>
        <v>8.9453181359111233E-2</v>
      </c>
      <c r="U146" s="8">
        <f t="shared" si="40"/>
        <v>9.1466501659447599E-2</v>
      </c>
      <c r="V146">
        <f t="shared" si="36"/>
        <v>6931</v>
      </c>
      <c r="W146">
        <f t="shared" si="37"/>
        <v>10716</v>
      </c>
      <c r="X146" s="3">
        <f t="shared" si="38"/>
        <v>2.0623366927958194E-2</v>
      </c>
      <c r="Y146">
        <f t="shared" si="39"/>
        <v>5</v>
      </c>
      <c r="Z146">
        <v>226</v>
      </c>
      <c r="AA146">
        <v>121</v>
      </c>
      <c r="AB146">
        <v>3120</v>
      </c>
      <c r="AC146">
        <v>111</v>
      </c>
      <c r="AD146">
        <v>104</v>
      </c>
      <c r="AE146">
        <v>2491</v>
      </c>
      <c r="AF146">
        <v>7</v>
      </c>
      <c r="AG146">
        <v>2</v>
      </c>
      <c r="AH146">
        <v>66</v>
      </c>
      <c r="AI146">
        <f t="shared" si="28"/>
        <v>108</v>
      </c>
      <c r="AJ146">
        <f t="shared" si="29"/>
        <v>15</v>
      </c>
      <c r="AK146">
        <f t="shared" si="30"/>
        <v>563</v>
      </c>
    </row>
    <row r="147" spans="1:40" x14ac:dyDescent="0.35">
      <c r="A147" s="14">
        <f t="shared" si="15"/>
        <v>44053</v>
      </c>
      <c r="B147">
        <v>523928</v>
      </c>
      <c r="C147">
        <v>49000</v>
      </c>
      <c r="D147">
        <v>37247</v>
      </c>
      <c r="E147">
        <v>931</v>
      </c>
      <c r="F147">
        <v>224</v>
      </c>
      <c r="H147">
        <v>57</v>
      </c>
      <c r="I147">
        <v>26</v>
      </c>
      <c r="J147">
        <v>46</v>
      </c>
      <c r="K147">
        <v>14</v>
      </c>
      <c r="L147">
        <v>7</v>
      </c>
      <c r="M147">
        <f t="shared" si="32"/>
        <v>9</v>
      </c>
      <c r="N147" s="7">
        <f t="shared" si="33"/>
        <v>474928</v>
      </c>
      <c r="O147" s="4">
        <f t="shared" si="34"/>
        <v>9.3524301048999101E-2</v>
      </c>
      <c r="R147">
        <f t="shared" si="35"/>
        <v>268</v>
      </c>
      <c r="S147">
        <f t="shared" si="26"/>
        <v>2278</v>
      </c>
      <c r="T147" s="8">
        <f t="shared" si="27"/>
        <v>0.10526315789473684</v>
      </c>
      <c r="U147" s="8">
        <f t="shared" si="40"/>
        <v>8.9913383626711377E-2</v>
      </c>
      <c r="V147">
        <f t="shared" si="36"/>
        <v>2546</v>
      </c>
      <c r="W147">
        <f t="shared" si="37"/>
        <v>10822</v>
      </c>
      <c r="X147" s="3">
        <f t="shared" si="38"/>
        <v>2.0698576972833119E-2</v>
      </c>
      <c r="Y147">
        <f t="shared" si="39"/>
        <v>1</v>
      </c>
      <c r="Z147">
        <v>226</v>
      </c>
      <c r="AA147">
        <v>121</v>
      </c>
      <c r="AB147">
        <v>3128</v>
      </c>
      <c r="AC147">
        <v>113</v>
      </c>
      <c r="AD147">
        <v>104</v>
      </c>
      <c r="AE147">
        <v>2503</v>
      </c>
      <c r="AF147">
        <v>7</v>
      </c>
      <c r="AG147">
        <v>2</v>
      </c>
      <c r="AH147">
        <v>66</v>
      </c>
      <c r="AI147">
        <f t="shared" si="28"/>
        <v>106</v>
      </c>
      <c r="AJ147">
        <f t="shared" si="29"/>
        <v>15</v>
      </c>
      <c r="AK147">
        <f t="shared" si="30"/>
        <v>559</v>
      </c>
    </row>
    <row r="148" spans="1:40" x14ac:dyDescent="0.35">
      <c r="A148" s="14">
        <f t="shared" si="15"/>
        <v>44054</v>
      </c>
      <c r="B148">
        <v>525593</v>
      </c>
      <c r="C148">
        <v>49164</v>
      </c>
      <c r="D148">
        <v>37979</v>
      </c>
      <c r="E148">
        <v>935</v>
      </c>
      <c r="F148">
        <v>244</v>
      </c>
      <c r="H148">
        <v>64</v>
      </c>
      <c r="I148">
        <v>34</v>
      </c>
      <c r="J148">
        <v>51</v>
      </c>
      <c r="K148">
        <v>13</v>
      </c>
      <c r="L148">
        <v>10</v>
      </c>
      <c r="M148">
        <f t="shared" si="32"/>
        <v>5</v>
      </c>
      <c r="N148" s="7">
        <f t="shared" si="33"/>
        <v>476429</v>
      </c>
      <c r="O148" s="4">
        <f t="shared" si="34"/>
        <v>9.3540058562423783E-2</v>
      </c>
      <c r="R148">
        <f t="shared" si="35"/>
        <v>164</v>
      </c>
      <c r="S148">
        <f t="shared" si="26"/>
        <v>1501</v>
      </c>
      <c r="T148" s="8">
        <f t="shared" si="27"/>
        <v>9.8498498498498496E-2</v>
      </c>
      <c r="U148" s="8">
        <f t="shared" si="40"/>
        <v>9.452233840304182E-2</v>
      </c>
      <c r="V148">
        <f t="shared" si="36"/>
        <v>1665</v>
      </c>
      <c r="W148">
        <f t="shared" si="37"/>
        <v>10250</v>
      </c>
      <c r="X148" s="3">
        <f t="shared" si="38"/>
        <v>2.3804878048780488E-2</v>
      </c>
      <c r="Y148">
        <f t="shared" si="39"/>
        <v>4</v>
      </c>
      <c r="Z148">
        <v>227</v>
      </c>
      <c r="AA148">
        <v>121</v>
      </c>
      <c r="AB148">
        <v>3134</v>
      </c>
      <c r="AC148">
        <v>116</v>
      </c>
      <c r="AD148">
        <v>106</v>
      </c>
      <c r="AE148">
        <v>2533</v>
      </c>
      <c r="AF148">
        <v>7</v>
      </c>
      <c r="AG148">
        <v>2</v>
      </c>
      <c r="AH148">
        <v>66</v>
      </c>
      <c r="AI148">
        <f t="shared" si="28"/>
        <v>104</v>
      </c>
      <c r="AJ148">
        <f t="shared" si="29"/>
        <v>13</v>
      </c>
      <c r="AK148">
        <f t="shared" si="30"/>
        <v>535</v>
      </c>
      <c r="AL148">
        <v>15</v>
      </c>
      <c r="AM148">
        <v>15</v>
      </c>
      <c r="AN148">
        <v>5</v>
      </c>
    </row>
    <row r="149" spans="1:40" x14ac:dyDescent="0.35">
      <c r="A149" s="14">
        <f t="shared" si="15"/>
        <v>44055</v>
      </c>
      <c r="B149">
        <v>530408</v>
      </c>
      <c r="C149">
        <v>49598</v>
      </c>
      <c r="D149">
        <v>38531</v>
      </c>
      <c r="E149">
        <v>946</v>
      </c>
      <c r="F149">
        <v>243</v>
      </c>
      <c r="H149">
        <v>72</v>
      </c>
      <c r="I149">
        <v>53</v>
      </c>
      <c r="J149">
        <v>51</v>
      </c>
      <c r="K149">
        <v>15</v>
      </c>
      <c r="L149">
        <v>4</v>
      </c>
      <c r="M149">
        <f t="shared" si="32"/>
        <v>4</v>
      </c>
      <c r="N149" s="7">
        <f t="shared" si="33"/>
        <v>480810</v>
      </c>
      <c r="O149" s="4">
        <f t="shared" si="34"/>
        <v>9.3509147674997364E-2</v>
      </c>
      <c r="R149">
        <f t="shared" si="35"/>
        <v>434</v>
      </c>
      <c r="S149">
        <f t="shared" si="26"/>
        <v>4381</v>
      </c>
      <c r="T149" s="8">
        <f t="shared" si="27"/>
        <v>9.0134994807891999E-2</v>
      </c>
      <c r="U149" s="8">
        <f t="shared" si="40"/>
        <v>9.5882990249187436E-2</v>
      </c>
      <c r="V149">
        <f t="shared" si="36"/>
        <v>4815</v>
      </c>
      <c r="W149">
        <f t="shared" si="37"/>
        <v>10121</v>
      </c>
      <c r="X149" s="3">
        <f t="shared" si="38"/>
        <v>2.4009485228732339E-2</v>
      </c>
      <c r="Y149">
        <f t="shared" si="39"/>
        <v>11</v>
      </c>
      <c r="Z149">
        <v>230</v>
      </c>
      <c r="AA149">
        <v>125</v>
      </c>
      <c r="AB149">
        <v>3161</v>
      </c>
      <c r="AC149">
        <v>120</v>
      </c>
      <c r="AD149">
        <v>108</v>
      </c>
      <c r="AE149">
        <v>2566</v>
      </c>
      <c r="AF149">
        <v>7</v>
      </c>
      <c r="AG149">
        <v>2</v>
      </c>
      <c r="AH149">
        <v>66</v>
      </c>
      <c r="AI149">
        <f t="shared" si="28"/>
        <v>103</v>
      </c>
      <c r="AJ149">
        <f t="shared" si="29"/>
        <v>15</v>
      </c>
      <c r="AK149">
        <f t="shared" si="30"/>
        <v>529</v>
      </c>
      <c r="AL149">
        <v>17</v>
      </c>
      <c r="AM149">
        <v>18</v>
      </c>
      <c r="AN149">
        <v>10</v>
      </c>
    </row>
    <row r="150" spans="1:40" x14ac:dyDescent="0.35">
      <c r="A150" s="14">
        <f t="shared" si="15"/>
        <v>44056</v>
      </c>
      <c r="B150">
        <v>535885</v>
      </c>
      <c r="C150">
        <v>50003</v>
      </c>
      <c r="D150">
        <v>39241</v>
      </c>
      <c r="E150">
        <v>954</v>
      </c>
      <c r="F150">
        <v>261</v>
      </c>
      <c r="H150">
        <v>88</v>
      </c>
      <c r="I150">
        <v>38</v>
      </c>
      <c r="J150">
        <v>53</v>
      </c>
      <c r="K150">
        <v>19</v>
      </c>
      <c r="L150">
        <v>8</v>
      </c>
      <c r="M150">
        <f t="shared" si="32"/>
        <v>6</v>
      </c>
      <c r="N150" s="7">
        <f t="shared" si="33"/>
        <v>485882</v>
      </c>
      <c r="O150" s="4">
        <f t="shared" si="34"/>
        <v>9.3309198801981769E-2</v>
      </c>
      <c r="R150">
        <f t="shared" si="35"/>
        <v>405</v>
      </c>
      <c r="S150">
        <f t="shared" si="26"/>
        <v>5072</v>
      </c>
      <c r="T150" s="8">
        <f t="shared" si="27"/>
        <v>7.3945590651816689E-2</v>
      </c>
      <c r="U150" s="8">
        <f t="shared" si="40"/>
        <v>9.2559265235199209E-2</v>
      </c>
      <c r="V150">
        <f t="shared" si="36"/>
        <v>5477</v>
      </c>
      <c r="W150">
        <f t="shared" si="37"/>
        <v>9808</v>
      </c>
      <c r="X150" s="3">
        <f t="shared" si="38"/>
        <v>2.6610929853181076E-2</v>
      </c>
      <c r="Y150">
        <f t="shared" si="39"/>
        <v>8</v>
      </c>
      <c r="Z150">
        <v>231</v>
      </c>
      <c r="AA150">
        <v>129</v>
      </c>
      <c r="AB150">
        <v>3189</v>
      </c>
      <c r="AC150">
        <v>123</v>
      </c>
      <c r="AD150">
        <v>110</v>
      </c>
      <c r="AE150">
        <v>2598</v>
      </c>
      <c r="AF150">
        <v>7</v>
      </c>
      <c r="AG150">
        <v>2</v>
      </c>
      <c r="AH150">
        <v>66</v>
      </c>
      <c r="AI150">
        <f t="shared" si="28"/>
        <v>101</v>
      </c>
      <c r="AJ150">
        <f t="shared" si="29"/>
        <v>17</v>
      </c>
      <c r="AK150">
        <f t="shared" si="30"/>
        <v>525</v>
      </c>
    </row>
    <row r="151" spans="1:40" x14ac:dyDescent="0.35">
      <c r="A151" s="14">
        <f t="shared" si="15"/>
        <v>44057</v>
      </c>
      <c r="B151">
        <v>540974</v>
      </c>
      <c r="C151">
        <v>50681</v>
      </c>
      <c r="D151">
        <v>39788</v>
      </c>
      <c r="E151">
        <v>964</v>
      </c>
      <c r="F151">
        <v>258</v>
      </c>
      <c r="H151">
        <v>75</v>
      </c>
      <c r="I151">
        <v>31</v>
      </c>
      <c r="J151">
        <v>61</v>
      </c>
      <c r="K151">
        <v>18</v>
      </c>
      <c r="L151">
        <v>12</v>
      </c>
      <c r="M151">
        <f t="shared" si="32"/>
        <v>4</v>
      </c>
      <c r="N151" s="7">
        <f t="shared" ref="N151:N157" si="41">B151-C151</f>
        <v>490293</v>
      </c>
      <c r="O151" s="4">
        <f t="shared" ref="O151:O156" si="42">C151/B151</f>
        <v>9.3684724219648269E-2</v>
      </c>
      <c r="R151">
        <f t="shared" ref="R151:R172" si="43">C151-C150</f>
        <v>678</v>
      </c>
      <c r="S151">
        <f t="shared" si="26"/>
        <v>4411</v>
      </c>
      <c r="T151" s="8">
        <f t="shared" si="27"/>
        <v>0.13322853212811947</v>
      </c>
      <c r="U151" s="8">
        <f t="shared" si="40"/>
        <v>9.697228425062393E-2</v>
      </c>
      <c r="V151">
        <f t="shared" ref="V151:V172" si="44">B151-B150</f>
        <v>5089</v>
      </c>
      <c r="W151">
        <f t="shared" ref="W151:W172" si="45">C151-D151-E151</f>
        <v>9929</v>
      </c>
      <c r="X151" s="3">
        <f t="shared" ref="X151:X172" si="46">F151/W151</f>
        <v>2.5984489878134755E-2</v>
      </c>
      <c r="Y151">
        <f t="shared" ref="Y151:Y173" si="47">E151-E150</f>
        <v>10</v>
      </c>
      <c r="Z151">
        <v>235</v>
      </c>
      <c r="AA151">
        <v>132</v>
      </c>
      <c r="AB151">
        <v>3217</v>
      </c>
      <c r="AC151">
        <v>127</v>
      </c>
      <c r="AD151">
        <v>111</v>
      </c>
      <c r="AE151">
        <v>2612</v>
      </c>
      <c r="AF151">
        <v>7</v>
      </c>
      <c r="AG151">
        <v>2</v>
      </c>
      <c r="AH151">
        <v>66</v>
      </c>
      <c r="AI151">
        <f t="shared" si="28"/>
        <v>101</v>
      </c>
      <c r="AJ151">
        <f t="shared" si="29"/>
        <v>19</v>
      </c>
      <c r="AK151">
        <f t="shared" si="30"/>
        <v>539</v>
      </c>
      <c r="AL151">
        <v>17</v>
      </c>
      <c r="AM151">
        <v>18</v>
      </c>
      <c r="AN151">
        <v>12</v>
      </c>
    </row>
    <row r="152" spans="1:40" x14ac:dyDescent="0.35">
      <c r="A152" s="14">
        <f t="shared" ref="A152:A246" si="48">A151+1</f>
        <v>44058</v>
      </c>
      <c r="B152">
        <v>552417</v>
      </c>
      <c r="C152">
        <v>51648</v>
      </c>
      <c r="D152">
        <v>40359</v>
      </c>
      <c r="E152">
        <v>972</v>
      </c>
      <c r="F152">
        <v>261</v>
      </c>
      <c r="H152">
        <v>82</v>
      </c>
      <c r="I152">
        <v>33</v>
      </c>
      <c r="J152">
        <v>64</v>
      </c>
      <c r="K152">
        <v>21</v>
      </c>
      <c r="L152">
        <v>11</v>
      </c>
      <c r="M152">
        <f t="shared" si="32"/>
        <v>8</v>
      </c>
      <c r="N152" s="7">
        <f t="shared" si="41"/>
        <v>500769</v>
      </c>
      <c r="O152" s="4">
        <f t="shared" si="42"/>
        <v>9.3494588327296221E-2</v>
      </c>
      <c r="R152">
        <f t="shared" si="43"/>
        <v>967</v>
      </c>
      <c r="S152">
        <f t="shared" si="26"/>
        <v>10476</v>
      </c>
      <c r="T152" s="8">
        <f t="shared" si="27"/>
        <v>8.4505811413090978E-2</v>
      </c>
      <c r="U152" s="8">
        <f t="shared" si="40"/>
        <v>9.3135963757045775E-2</v>
      </c>
      <c r="V152">
        <f t="shared" si="44"/>
        <v>11443</v>
      </c>
      <c r="W152">
        <f t="shared" si="45"/>
        <v>10317</v>
      </c>
      <c r="X152" s="3">
        <f t="shared" si="46"/>
        <v>2.5298051759232335E-2</v>
      </c>
      <c r="Y152">
        <f t="shared" si="47"/>
        <v>8</v>
      </c>
      <c r="Z152">
        <v>242</v>
      </c>
      <c r="AA152">
        <v>134</v>
      </c>
      <c r="AB152">
        <v>3265</v>
      </c>
      <c r="AC152">
        <v>132</v>
      </c>
      <c r="AD152">
        <v>114</v>
      </c>
      <c r="AE152">
        <v>2648</v>
      </c>
      <c r="AF152">
        <v>7</v>
      </c>
      <c r="AG152">
        <v>2</v>
      </c>
      <c r="AH152">
        <v>66</v>
      </c>
      <c r="AI152">
        <f t="shared" si="28"/>
        <v>103</v>
      </c>
      <c r="AJ152">
        <f t="shared" si="29"/>
        <v>18</v>
      </c>
      <c r="AK152">
        <f t="shared" si="30"/>
        <v>551</v>
      </c>
      <c r="AL152">
        <v>17</v>
      </c>
      <c r="AM152">
        <v>18</v>
      </c>
      <c r="AN152">
        <v>12</v>
      </c>
    </row>
    <row r="153" spans="1:40" x14ac:dyDescent="0.35">
      <c r="A153" s="14">
        <f t="shared" si="48"/>
        <v>44059</v>
      </c>
      <c r="B153">
        <v>558674</v>
      </c>
      <c r="C153">
        <v>52221</v>
      </c>
      <c r="D153">
        <v>40489</v>
      </c>
      <c r="E153">
        <v>975</v>
      </c>
      <c r="F153">
        <v>271</v>
      </c>
      <c r="H153">
        <v>80</v>
      </c>
      <c r="I153">
        <v>43</v>
      </c>
      <c r="J153">
        <v>62</v>
      </c>
      <c r="K153">
        <v>19</v>
      </c>
      <c r="L153">
        <v>13</v>
      </c>
      <c r="M153">
        <f t="shared" si="32"/>
        <v>15</v>
      </c>
      <c r="N153" s="7">
        <f t="shared" si="41"/>
        <v>506453</v>
      </c>
      <c r="O153" s="4">
        <f t="shared" si="42"/>
        <v>9.3473116701332085E-2</v>
      </c>
      <c r="R153">
        <f t="shared" si="43"/>
        <v>573</v>
      </c>
      <c r="S153">
        <f t="shared" si="26"/>
        <v>5684</v>
      </c>
      <c r="T153" s="8">
        <f t="shared" si="27"/>
        <v>9.1577433274732306E-2</v>
      </c>
      <c r="U153" s="8">
        <f t="shared" si="40"/>
        <v>9.3558940255282635E-2</v>
      </c>
      <c r="V153">
        <f t="shared" si="44"/>
        <v>6257</v>
      </c>
      <c r="W153">
        <f t="shared" si="45"/>
        <v>10757</v>
      </c>
      <c r="X153" s="3">
        <f t="shared" si="46"/>
        <v>2.5192897648043135E-2</v>
      </c>
      <c r="Y153">
        <f t="shared" si="47"/>
        <v>3</v>
      </c>
      <c r="Z153">
        <v>243</v>
      </c>
      <c r="AA153">
        <v>138</v>
      </c>
      <c r="AB153">
        <v>3285</v>
      </c>
      <c r="AC153">
        <v>133</v>
      </c>
      <c r="AD153">
        <v>116</v>
      </c>
      <c r="AE153">
        <v>2651</v>
      </c>
      <c r="AF153">
        <v>7</v>
      </c>
      <c r="AG153">
        <v>2</v>
      </c>
      <c r="AH153">
        <v>66</v>
      </c>
      <c r="AI153">
        <f t="shared" si="28"/>
        <v>103</v>
      </c>
      <c r="AJ153">
        <f t="shared" si="29"/>
        <v>20</v>
      </c>
      <c r="AK153">
        <f t="shared" si="30"/>
        <v>568</v>
      </c>
    </row>
    <row r="154" spans="1:40" x14ac:dyDescent="0.35">
      <c r="A154" s="14">
        <f t="shared" si="48"/>
        <v>44060</v>
      </c>
      <c r="B154">
        <v>561218</v>
      </c>
      <c r="C154">
        <v>52611</v>
      </c>
      <c r="D154">
        <v>40636</v>
      </c>
      <c r="E154">
        <v>975</v>
      </c>
      <c r="F154">
        <v>283</v>
      </c>
      <c r="H154">
        <v>85</v>
      </c>
      <c r="I154">
        <v>31</v>
      </c>
      <c r="J154">
        <v>62</v>
      </c>
      <c r="K154">
        <v>20</v>
      </c>
      <c r="L154">
        <v>5</v>
      </c>
      <c r="M154">
        <f t="shared" si="32"/>
        <v>5</v>
      </c>
      <c r="N154" s="7">
        <f t="shared" si="41"/>
        <v>508607</v>
      </c>
      <c r="O154" s="4">
        <f t="shared" si="42"/>
        <v>9.3744320388868499E-2</v>
      </c>
      <c r="R154">
        <f t="shared" si="43"/>
        <v>390</v>
      </c>
      <c r="S154">
        <f t="shared" si="26"/>
        <v>2154</v>
      </c>
      <c r="T154" s="8">
        <f t="shared" si="27"/>
        <v>0.15330188679245282</v>
      </c>
      <c r="U154" s="8">
        <f t="shared" si="40"/>
        <v>9.6835612764816309E-2</v>
      </c>
      <c r="V154">
        <f t="shared" si="44"/>
        <v>2544</v>
      </c>
      <c r="W154">
        <f t="shared" si="45"/>
        <v>11000</v>
      </c>
      <c r="X154" s="3">
        <f t="shared" si="46"/>
        <v>2.5727272727272727E-2</v>
      </c>
      <c r="Y154">
        <f t="shared" si="47"/>
        <v>0</v>
      </c>
      <c r="Z154">
        <v>244</v>
      </c>
      <c r="AA154">
        <v>140</v>
      </c>
      <c r="AB154">
        <v>3309</v>
      </c>
      <c r="AC154">
        <v>133</v>
      </c>
      <c r="AD154">
        <v>116</v>
      </c>
      <c r="AE154">
        <v>2656</v>
      </c>
      <c r="AF154">
        <v>7</v>
      </c>
      <c r="AG154">
        <v>2</v>
      </c>
      <c r="AH154">
        <v>66</v>
      </c>
      <c r="AI154">
        <f t="shared" si="28"/>
        <v>104</v>
      </c>
      <c r="AJ154">
        <f t="shared" si="29"/>
        <v>22</v>
      </c>
      <c r="AK154">
        <f t="shared" si="30"/>
        <v>587</v>
      </c>
      <c r="AL154">
        <v>3</v>
      </c>
      <c r="AM154">
        <v>3</v>
      </c>
      <c r="AN154">
        <v>18</v>
      </c>
    </row>
    <row r="155" spans="1:40" x14ac:dyDescent="0.35">
      <c r="A155" s="14">
        <f t="shared" si="48"/>
        <v>44061</v>
      </c>
      <c r="B155">
        <v>564443</v>
      </c>
      <c r="C155">
        <v>52918</v>
      </c>
      <c r="D155">
        <v>41487</v>
      </c>
      <c r="E155">
        <v>987</v>
      </c>
      <c r="F155">
        <v>287</v>
      </c>
      <c r="H155">
        <v>86</v>
      </c>
      <c r="I155">
        <v>31</v>
      </c>
      <c r="J155">
        <v>59</v>
      </c>
      <c r="K155">
        <v>20</v>
      </c>
      <c r="L155">
        <v>7</v>
      </c>
      <c r="M155">
        <f t="shared" si="32"/>
        <v>10</v>
      </c>
      <c r="N155" s="7">
        <f t="shared" si="41"/>
        <v>511525</v>
      </c>
      <c r="O155" s="4">
        <f t="shared" si="42"/>
        <v>9.3752602122800704E-2</v>
      </c>
      <c r="R155">
        <f t="shared" si="43"/>
        <v>307</v>
      </c>
      <c r="S155">
        <f t="shared" ref="S155:S172" si="49">N155-N154</f>
        <v>2918</v>
      </c>
      <c r="T155" s="8">
        <f t="shared" ref="T155:T172" si="50">R155/V155</f>
        <v>9.5193798449612399E-2</v>
      </c>
      <c r="U155" s="8">
        <f t="shared" si="40"/>
        <v>9.6628056628056624E-2</v>
      </c>
      <c r="V155">
        <f t="shared" si="44"/>
        <v>3225</v>
      </c>
      <c r="W155">
        <f t="shared" si="45"/>
        <v>10444</v>
      </c>
      <c r="X155" s="3">
        <f t="shared" si="46"/>
        <v>2.7479892761394103E-2</v>
      </c>
      <c r="Y155">
        <f t="shared" si="47"/>
        <v>12</v>
      </c>
      <c r="Z155">
        <v>245</v>
      </c>
      <c r="AA155">
        <v>141</v>
      </c>
      <c r="AB155">
        <v>3326</v>
      </c>
      <c r="AC155">
        <v>138</v>
      </c>
      <c r="AD155">
        <v>118</v>
      </c>
      <c r="AE155">
        <v>2684</v>
      </c>
      <c r="AF155">
        <v>7</v>
      </c>
      <c r="AG155">
        <v>2</v>
      </c>
      <c r="AH155">
        <v>67</v>
      </c>
      <c r="AI155">
        <f t="shared" ref="AI155:AI173" si="51">Z155-AC155-AF155</f>
        <v>100</v>
      </c>
      <c r="AJ155">
        <f t="shared" ref="AJ155:AJ173" si="52">AA155-AD155-AG155</f>
        <v>21</v>
      </c>
      <c r="AK155">
        <f t="shared" ref="AK155:AK173" si="53">AB155-AE155-AH155</f>
        <v>575</v>
      </c>
    </row>
    <row r="156" spans="1:40" x14ac:dyDescent="0.35">
      <c r="A156" s="14">
        <f t="shared" si="48"/>
        <v>44062</v>
      </c>
      <c r="B156">
        <v>569961</v>
      </c>
      <c r="C156">
        <v>53483</v>
      </c>
      <c r="D156">
        <v>41940</v>
      </c>
      <c r="E156">
        <v>1002</v>
      </c>
      <c r="F156">
        <v>299</v>
      </c>
      <c r="H156">
        <v>90</v>
      </c>
      <c r="I156">
        <v>46</v>
      </c>
      <c r="J156">
        <v>67</v>
      </c>
      <c r="K156">
        <v>25</v>
      </c>
      <c r="L156">
        <v>12</v>
      </c>
      <c r="M156">
        <f t="shared" si="32"/>
        <v>4</v>
      </c>
      <c r="N156" s="7">
        <f t="shared" si="41"/>
        <v>516478</v>
      </c>
      <c r="O156" s="4">
        <f t="shared" si="42"/>
        <v>9.3836244936057023E-2</v>
      </c>
      <c r="R156">
        <f t="shared" si="43"/>
        <v>565</v>
      </c>
      <c r="S156">
        <f t="shared" si="49"/>
        <v>4953</v>
      </c>
      <c r="T156" s="8">
        <f t="shared" si="50"/>
        <v>0.10239217107647698</v>
      </c>
      <c r="U156" s="8">
        <f t="shared" si="40"/>
        <v>9.8222637979420019E-2</v>
      </c>
      <c r="V156">
        <f t="shared" si="44"/>
        <v>5518</v>
      </c>
      <c r="W156">
        <f t="shared" si="45"/>
        <v>10541</v>
      </c>
      <c r="X156" s="3">
        <f t="shared" si="46"/>
        <v>2.8365430224836355E-2</v>
      </c>
      <c r="Y156">
        <f t="shared" si="47"/>
        <v>15</v>
      </c>
      <c r="Z156">
        <v>248</v>
      </c>
      <c r="AA156">
        <v>143</v>
      </c>
      <c r="AB156">
        <v>3362</v>
      </c>
      <c r="AC156">
        <v>146</v>
      </c>
      <c r="AD156">
        <v>120</v>
      </c>
      <c r="AE156">
        <v>2713</v>
      </c>
      <c r="AF156">
        <v>7</v>
      </c>
      <c r="AG156">
        <v>2</v>
      </c>
      <c r="AH156">
        <v>67</v>
      </c>
      <c r="AI156">
        <f t="shared" si="51"/>
        <v>95</v>
      </c>
      <c r="AJ156">
        <f t="shared" si="52"/>
        <v>21</v>
      </c>
      <c r="AK156">
        <f t="shared" si="53"/>
        <v>582</v>
      </c>
      <c r="AL156">
        <v>3</v>
      </c>
      <c r="AM156">
        <v>4</v>
      </c>
      <c r="AN156">
        <v>19</v>
      </c>
    </row>
    <row r="157" spans="1:40" x14ac:dyDescent="0.35">
      <c r="A157" s="14">
        <f t="shared" si="48"/>
        <v>44063</v>
      </c>
      <c r="B157">
        <v>576461</v>
      </c>
      <c r="C157">
        <v>53781</v>
      </c>
      <c r="D157">
        <v>42300</v>
      </c>
      <c r="E157">
        <v>1011</v>
      </c>
      <c r="F157">
        <v>300</v>
      </c>
      <c r="H157">
        <v>89</v>
      </c>
      <c r="I157">
        <v>43</v>
      </c>
      <c r="J157">
        <v>64</v>
      </c>
      <c r="K157">
        <v>22</v>
      </c>
      <c r="L157">
        <v>3</v>
      </c>
      <c r="M157">
        <f t="shared" si="32"/>
        <v>6</v>
      </c>
      <c r="N157" s="7">
        <f t="shared" si="41"/>
        <v>522680</v>
      </c>
      <c r="O157" s="4">
        <f>C157/B157</f>
        <v>9.3295123173987485E-2</v>
      </c>
      <c r="R157">
        <f t="shared" si="43"/>
        <v>298</v>
      </c>
      <c r="S157">
        <f t="shared" si="49"/>
        <v>6202</v>
      </c>
      <c r="T157" s="8">
        <f t="shared" si="50"/>
        <v>4.5846153846153849E-2</v>
      </c>
      <c r="U157" s="8">
        <f t="shared" si="40"/>
        <v>9.3109227129337543E-2</v>
      </c>
      <c r="V157">
        <f t="shared" si="44"/>
        <v>6500</v>
      </c>
      <c r="W157">
        <f t="shared" si="45"/>
        <v>10470</v>
      </c>
      <c r="X157" s="3">
        <f t="shared" si="46"/>
        <v>2.865329512893983E-2</v>
      </c>
      <c r="Y157">
        <f t="shared" si="47"/>
        <v>9</v>
      </c>
      <c r="Z157">
        <v>252</v>
      </c>
      <c r="AA157">
        <v>146</v>
      </c>
      <c r="AB157">
        <v>3400</v>
      </c>
      <c r="AC157">
        <v>150</v>
      </c>
      <c r="AD157">
        <v>123</v>
      </c>
      <c r="AE157">
        <v>2745</v>
      </c>
      <c r="AF157">
        <v>7</v>
      </c>
      <c r="AG157">
        <v>2</v>
      </c>
      <c r="AH157">
        <v>67</v>
      </c>
      <c r="AI157">
        <f t="shared" si="51"/>
        <v>95</v>
      </c>
      <c r="AJ157">
        <f t="shared" si="52"/>
        <v>21</v>
      </c>
      <c r="AK157">
        <f t="shared" si="53"/>
        <v>588</v>
      </c>
      <c r="AL157">
        <v>4</v>
      </c>
      <c r="AM157">
        <v>5</v>
      </c>
      <c r="AN157">
        <v>17</v>
      </c>
    </row>
    <row r="158" spans="1:40" x14ac:dyDescent="0.35">
      <c r="A158" s="14">
        <f t="shared" si="48"/>
        <v>44064</v>
      </c>
      <c r="B158">
        <v>585489</v>
      </c>
      <c r="C158">
        <v>54650</v>
      </c>
      <c r="D158">
        <v>42809</v>
      </c>
      <c r="E158">
        <v>1016</v>
      </c>
      <c r="F158">
        <v>293</v>
      </c>
      <c r="H158">
        <v>81</v>
      </c>
      <c r="I158">
        <v>43</v>
      </c>
      <c r="J158">
        <v>66</v>
      </c>
      <c r="K158">
        <v>19</v>
      </c>
      <c r="L158">
        <v>11</v>
      </c>
      <c r="M158">
        <f t="shared" si="32"/>
        <v>9</v>
      </c>
      <c r="N158" s="7">
        <f>B158-C158</f>
        <v>530839</v>
      </c>
      <c r="O158" s="4">
        <f>C158/B158</f>
        <v>9.3340780100053117E-2</v>
      </c>
      <c r="R158">
        <f t="shared" si="43"/>
        <v>869</v>
      </c>
      <c r="S158">
        <f t="shared" si="49"/>
        <v>8159</v>
      </c>
      <c r="T158" s="8">
        <f t="shared" si="50"/>
        <v>9.6256092157731496E-2</v>
      </c>
      <c r="U158" s="8">
        <f t="shared" si="40"/>
        <v>8.9160956980792988E-2</v>
      </c>
      <c r="V158">
        <f t="shared" si="44"/>
        <v>9028</v>
      </c>
      <c r="W158">
        <f t="shared" si="45"/>
        <v>10825</v>
      </c>
      <c r="X158" s="3">
        <f t="shared" si="46"/>
        <v>2.7066974595842955E-2</v>
      </c>
      <c r="Y158">
        <f t="shared" si="47"/>
        <v>5</v>
      </c>
      <c r="Z158">
        <v>257</v>
      </c>
      <c r="AA158">
        <v>149</v>
      </c>
      <c r="AB158">
        <v>3442</v>
      </c>
      <c r="AC158">
        <v>154</v>
      </c>
      <c r="AD158">
        <v>128</v>
      </c>
      <c r="AE158">
        <v>2781</v>
      </c>
      <c r="AF158">
        <v>7</v>
      </c>
      <c r="AG158">
        <v>2</v>
      </c>
      <c r="AH158">
        <v>67</v>
      </c>
      <c r="AI158">
        <f t="shared" si="51"/>
        <v>96</v>
      </c>
      <c r="AJ158">
        <f t="shared" si="52"/>
        <v>19</v>
      </c>
      <c r="AK158">
        <f t="shared" si="53"/>
        <v>594</v>
      </c>
      <c r="AL158">
        <v>2</v>
      </c>
      <c r="AM158">
        <v>3</v>
      </c>
      <c r="AN158">
        <v>20</v>
      </c>
    </row>
    <row r="159" spans="1:40" x14ac:dyDescent="0.35">
      <c r="A159" s="14">
        <f t="shared" si="48"/>
        <v>44065</v>
      </c>
      <c r="B159">
        <v>591013</v>
      </c>
      <c r="C159">
        <v>55496</v>
      </c>
      <c r="D159">
        <v>43349</v>
      </c>
      <c r="E159">
        <v>1030</v>
      </c>
      <c r="F159">
        <v>268</v>
      </c>
      <c r="H159">
        <v>79</v>
      </c>
      <c r="I159">
        <v>33</v>
      </c>
      <c r="J159">
        <v>66</v>
      </c>
      <c r="K159">
        <v>15</v>
      </c>
      <c r="L159">
        <v>9</v>
      </c>
      <c r="M159">
        <f t="shared" si="32"/>
        <v>9</v>
      </c>
      <c r="N159" s="7">
        <f>B159-C159</f>
        <v>535517</v>
      </c>
      <c r="O159" s="4">
        <f>C159/B159</f>
        <v>9.3899795774373823E-2</v>
      </c>
      <c r="R159">
        <f t="shared" si="43"/>
        <v>846</v>
      </c>
      <c r="S159">
        <f t="shared" si="49"/>
        <v>4678</v>
      </c>
      <c r="T159" s="8">
        <f t="shared" si="50"/>
        <v>0.15314989138305576</v>
      </c>
      <c r="U159" s="8">
        <f t="shared" si="40"/>
        <v>9.9699450720281899E-2</v>
      </c>
      <c r="V159">
        <f t="shared" si="44"/>
        <v>5524</v>
      </c>
      <c r="W159">
        <f t="shared" si="45"/>
        <v>11117</v>
      </c>
      <c r="X159" s="3">
        <f t="shared" si="46"/>
        <v>2.410722317171899E-2</v>
      </c>
      <c r="Y159">
        <f t="shared" si="47"/>
        <v>14</v>
      </c>
      <c r="Z159">
        <v>260</v>
      </c>
      <c r="AA159">
        <v>152</v>
      </c>
      <c r="AB159">
        <v>3491</v>
      </c>
      <c r="AC159">
        <v>161</v>
      </c>
      <c r="AD159">
        <v>134</v>
      </c>
      <c r="AE159">
        <v>2805</v>
      </c>
      <c r="AF159">
        <v>7</v>
      </c>
      <c r="AG159">
        <v>2</v>
      </c>
      <c r="AH159">
        <v>69</v>
      </c>
      <c r="AI159">
        <f t="shared" si="51"/>
        <v>92</v>
      </c>
      <c r="AJ159">
        <f t="shared" si="52"/>
        <v>16</v>
      </c>
      <c r="AK159">
        <f t="shared" si="53"/>
        <v>617</v>
      </c>
      <c r="AL159">
        <v>2</v>
      </c>
      <c r="AM159">
        <v>3</v>
      </c>
      <c r="AN159">
        <v>20</v>
      </c>
    </row>
    <row r="160" spans="1:40" x14ac:dyDescent="0.35">
      <c r="A160" s="14">
        <f t="shared" si="48"/>
        <v>44066</v>
      </c>
      <c r="B160">
        <v>595256</v>
      </c>
      <c r="C160">
        <v>56087</v>
      </c>
      <c r="D160">
        <v>43472</v>
      </c>
      <c r="E160">
        <v>1033</v>
      </c>
      <c r="F160">
        <v>260</v>
      </c>
      <c r="H160">
        <v>82</v>
      </c>
      <c r="I160">
        <v>42</v>
      </c>
      <c r="J160">
        <v>59</v>
      </c>
      <c r="K160">
        <v>16</v>
      </c>
      <c r="L160">
        <v>6</v>
      </c>
      <c r="M160">
        <f t="shared" ref="M160:M191" si="54">-(J160-J159)+L160</f>
        <v>13</v>
      </c>
      <c r="N160" s="7">
        <f t="shared" ref="N160:N171" si="55">B160-C160</f>
        <v>539169</v>
      </c>
      <c r="O160" s="4">
        <f t="shared" ref="O160:O171" si="56">C160/B160</f>
        <v>9.4223325762361074E-2</v>
      </c>
      <c r="R160">
        <f t="shared" si="43"/>
        <v>591</v>
      </c>
      <c r="S160">
        <f t="shared" si="49"/>
        <v>3652</v>
      </c>
      <c r="T160" s="8">
        <f t="shared" si="50"/>
        <v>0.13928823945321706</v>
      </c>
      <c r="U160" s="8">
        <f t="shared" si="40"/>
        <v>0.10568038926247882</v>
      </c>
      <c r="V160">
        <f t="shared" si="44"/>
        <v>4243</v>
      </c>
      <c r="W160">
        <f t="shared" si="45"/>
        <v>11582</v>
      </c>
      <c r="X160" s="3">
        <f t="shared" si="46"/>
        <v>2.2448627180107063E-2</v>
      </c>
      <c r="Y160">
        <f t="shared" si="47"/>
        <v>3</v>
      </c>
      <c r="Z160">
        <v>265</v>
      </c>
      <c r="AA160">
        <v>159</v>
      </c>
      <c r="AB160">
        <v>3502</v>
      </c>
      <c r="AC160">
        <v>161</v>
      </c>
      <c r="AD160">
        <v>134</v>
      </c>
      <c r="AE160">
        <v>2814</v>
      </c>
      <c r="AF160">
        <v>7</v>
      </c>
      <c r="AG160">
        <v>2</v>
      </c>
      <c r="AH160">
        <v>69</v>
      </c>
      <c r="AI160">
        <f t="shared" si="51"/>
        <v>97</v>
      </c>
      <c r="AJ160">
        <f t="shared" si="52"/>
        <v>23</v>
      </c>
      <c r="AK160">
        <f t="shared" si="53"/>
        <v>619</v>
      </c>
      <c r="AL160">
        <v>2</v>
      </c>
      <c r="AM160">
        <v>3</v>
      </c>
      <c r="AN160">
        <v>20</v>
      </c>
    </row>
    <row r="161" spans="1:40" x14ac:dyDescent="0.35">
      <c r="A161" s="14">
        <f t="shared" si="48"/>
        <v>44067</v>
      </c>
      <c r="B161">
        <v>597550</v>
      </c>
      <c r="C161">
        <v>56504</v>
      </c>
      <c r="D161">
        <v>43599</v>
      </c>
      <c r="E161">
        <v>1037</v>
      </c>
      <c r="F161">
        <v>275</v>
      </c>
      <c r="H161">
        <v>86</v>
      </c>
      <c r="I161">
        <v>37</v>
      </c>
      <c r="J161">
        <v>62</v>
      </c>
      <c r="K161">
        <v>17</v>
      </c>
      <c r="L161">
        <v>8</v>
      </c>
      <c r="M161">
        <f t="shared" si="54"/>
        <v>5</v>
      </c>
      <c r="N161" s="7">
        <f t="shared" si="55"/>
        <v>541046</v>
      </c>
      <c r="O161" s="4">
        <f t="shared" si="56"/>
        <v>9.4559451091958832E-2</v>
      </c>
      <c r="R161">
        <f t="shared" si="43"/>
        <v>417</v>
      </c>
      <c r="S161">
        <f t="shared" si="49"/>
        <v>1877</v>
      </c>
      <c r="T161" s="8">
        <f t="shared" si="50"/>
        <v>0.18177855274629467</v>
      </c>
      <c r="U161" s="8">
        <f t="shared" si="40"/>
        <v>0.10715072112738082</v>
      </c>
      <c r="V161">
        <f t="shared" si="44"/>
        <v>2294</v>
      </c>
      <c r="W161">
        <f t="shared" si="45"/>
        <v>11868</v>
      </c>
      <c r="X161" s="3">
        <f t="shared" si="46"/>
        <v>2.3171553758004719E-2</v>
      </c>
      <c r="Y161">
        <f t="shared" si="47"/>
        <v>4</v>
      </c>
      <c r="Z161">
        <v>265</v>
      </c>
      <c r="AA161">
        <v>163</v>
      </c>
      <c r="AB161">
        <v>3514</v>
      </c>
      <c r="AC161">
        <v>163</v>
      </c>
      <c r="AD161">
        <v>134</v>
      </c>
      <c r="AE161">
        <v>2818</v>
      </c>
      <c r="AF161">
        <v>7</v>
      </c>
      <c r="AG161">
        <v>2</v>
      </c>
      <c r="AH161">
        <v>70</v>
      </c>
      <c r="AI161">
        <f t="shared" si="51"/>
        <v>95</v>
      </c>
      <c r="AJ161">
        <f t="shared" si="52"/>
        <v>27</v>
      </c>
      <c r="AK161">
        <f t="shared" si="53"/>
        <v>626</v>
      </c>
    </row>
    <row r="162" spans="1:40" x14ac:dyDescent="0.35">
      <c r="A162" s="14">
        <f t="shared" si="48"/>
        <v>44068</v>
      </c>
      <c r="B162">
        <v>601441</v>
      </c>
      <c r="C162">
        <v>57049</v>
      </c>
      <c r="D162">
        <v>44301</v>
      </c>
      <c r="E162">
        <v>1047</v>
      </c>
      <c r="F162">
        <v>295</v>
      </c>
      <c r="H162">
        <v>82</v>
      </c>
      <c r="I162">
        <v>37</v>
      </c>
      <c r="J162">
        <v>65</v>
      </c>
      <c r="K162">
        <v>14</v>
      </c>
      <c r="L162">
        <v>4</v>
      </c>
      <c r="M162">
        <f t="shared" si="54"/>
        <v>1</v>
      </c>
      <c r="N162" s="7">
        <f t="shared" si="55"/>
        <v>544392</v>
      </c>
      <c r="O162" s="4">
        <f t="shared" si="56"/>
        <v>9.4853859314546235E-2</v>
      </c>
      <c r="R162">
        <f t="shared" si="43"/>
        <v>545</v>
      </c>
      <c r="S162">
        <f t="shared" si="49"/>
        <v>3346</v>
      </c>
      <c r="T162" s="8">
        <f t="shared" si="50"/>
        <v>0.14006682086867128</v>
      </c>
      <c r="U162" s="8">
        <f t="shared" si="40"/>
        <v>0.11165468403697497</v>
      </c>
      <c r="V162">
        <f t="shared" si="44"/>
        <v>3891</v>
      </c>
      <c r="W162">
        <f t="shared" si="45"/>
        <v>11701</v>
      </c>
      <c r="X162" s="3">
        <f t="shared" si="46"/>
        <v>2.5211520382873259E-2</v>
      </c>
      <c r="Y162">
        <f t="shared" si="47"/>
        <v>10</v>
      </c>
      <c r="Z162">
        <v>265</v>
      </c>
      <c r="AA162">
        <v>163</v>
      </c>
      <c r="AB162">
        <v>3514</v>
      </c>
      <c r="AC162">
        <v>163</v>
      </c>
      <c r="AD162">
        <v>134</v>
      </c>
      <c r="AE162">
        <v>2818</v>
      </c>
      <c r="AF162">
        <v>7</v>
      </c>
      <c r="AG162">
        <v>2</v>
      </c>
      <c r="AH162">
        <v>70</v>
      </c>
      <c r="AI162">
        <f t="shared" si="51"/>
        <v>95</v>
      </c>
      <c r="AJ162">
        <f t="shared" si="52"/>
        <v>27</v>
      </c>
      <c r="AK162">
        <f t="shared" si="53"/>
        <v>626</v>
      </c>
    </row>
    <row r="163" spans="1:40" x14ac:dyDescent="0.35">
      <c r="A163" s="14">
        <f t="shared" si="48"/>
        <v>44069</v>
      </c>
      <c r="B163">
        <v>607529</v>
      </c>
      <c r="C163">
        <v>57848</v>
      </c>
      <c r="D163">
        <v>44853</v>
      </c>
      <c r="E163">
        <v>1060</v>
      </c>
      <c r="F163">
        <v>313</v>
      </c>
      <c r="H163">
        <v>102</v>
      </c>
      <c r="I163">
        <v>49</v>
      </c>
      <c r="J163">
        <v>65</v>
      </c>
      <c r="K163">
        <v>19</v>
      </c>
      <c r="L163">
        <v>9</v>
      </c>
      <c r="M163">
        <f t="shared" si="54"/>
        <v>9</v>
      </c>
      <c r="N163" s="7">
        <f t="shared" si="55"/>
        <v>549681</v>
      </c>
      <c r="O163" s="4">
        <f t="shared" si="56"/>
        <v>9.5218499857619959E-2</v>
      </c>
      <c r="R163">
        <f t="shared" si="43"/>
        <v>799</v>
      </c>
      <c r="S163">
        <f t="shared" si="49"/>
        <v>5289</v>
      </c>
      <c r="T163" s="8">
        <f t="shared" si="50"/>
        <v>0.13124178712220763</v>
      </c>
      <c r="U163" s="8">
        <f t="shared" si="40"/>
        <v>0.11618931005110733</v>
      </c>
      <c r="V163">
        <f t="shared" si="44"/>
        <v>6088</v>
      </c>
      <c r="W163">
        <f t="shared" si="45"/>
        <v>11935</v>
      </c>
      <c r="X163" s="3">
        <f t="shared" si="46"/>
        <v>2.6225387515710095E-2</v>
      </c>
      <c r="Y163">
        <f t="shared" si="47"/>
        <v>13</v>
      </c>
      <c r="Z163">
        <v>269</v>
      </c>
      <c r="AA163">
        <v>169</v>
      </c>
      <c r="AB163">
        <v>3543</v>
      </c>
      <c r="AC163">
        <v>171</v>
      </c>
      <c r="AD163">
        <v>136</v>
      </c>
      <c r="AE163">
        <v>2868</v>
      </c>
      <c r="AF163">
        <v>7</v>
      </c>
      <c r="AG163">
        <v>2</v>
      </c>
      <c r="AH163">
        <v>72</v>
      </c>
      <c r="AI163">
        <f t="shared" si="51"/>
        <v>91</v>
      </c>
      <c r="AJ163">
        <f t="shared" si="52"/>
        <v>31</v>
      </c>
      <c r="AK163">
        <f t="shared" si="53"/>
        <v>603</v>
      </c>
      <c r="AL163">
        <v>4</v>
      </c>
      <c r="AM163">
        <v>4</v>
      </c>
      <c r="AN163">
        <v>11</v>
      </c>
    </row>
    <row r="164" spans="1:40" x14ac:dyDescent="0.35">
      <c r="A164" s="14">
        <f t="shared" si="48"/>
        <v>44070</v>
      </c>
      <c r="B164">
        <v>614512</v>
      </c>
      <c r="C164">
        <v>59101</v>
      </c>
      <c r="D164">
        <v>45355</v>
      </c>
      <c r="E164">
        <v>1077</v>
      </c>
      <c r="F164">
        <v>305</v>
      </c>
      <c r="H164">
        <v>99</v>
      </c>
      <c r="I164">
        <v>36</v>
      </c>
      <c r="J164">
        <v>63</v>
      </c>
      <c r="K164">
        <v>19</v>
      </c>
      <c r="L164">
        <v>6</v>
      </c>
      <c r="M164">
        <f t="shared" si="54"/>
        <v>8</v>
      </c>
      <c r="N164" s="7">
        <f t="shared" si="55"/>
        <v>555411</v>
      </c>
      <c r="O164" s="4">
        <f t="shared" si="56"/>
        <v>9.6175501861639812E-2</v>
      </c>
      <c r="R164">
        <f t="shared" si="43"/>
        <v>1253</v>
      </c>
      <c r="S164">
        <f t="shared" si="49"/>
        <v>5730</v>
      </c>
      <c r="T164" s="8">
        <f t="shared" si="50"/>
        <v>0.17943577259057711</v>
      </c>
      <c r="U164" s="8">
        <f t="shared" si="40"/>
        <v>0.13981235709968201</v>
      </c>
      <c r="V164">
        <f t="shared" si="44"/>
        <v>6983</v>
      </c>
      <c r="W164">
        <f t="shared" si="45"/>
        <v>12669</v>
      </c>
      <c r="X164" s="3">
        <f t="shared" si="46"/>
        <v>2.4074512589786091E-2</v>
      </c>
      <c r="Y164">
        <f t="shared" si="47"/>
        <v>17</v>
      </c>
      <c r="Z164">
        <v>276</v>
      </c>
      <c r="AA164">
        <v>172</v>
      </c>
      <c r="AB164">
        <v>3589</v>
      </c>
      <c r="AC164">
        <v>176</v>
      </c>
      <c r="AD164">
        <v>140</v>
      </c>
      <c r="AE164">
        <v>2896</v>
      </c>
      <c r="AF164">
        <v>7</v>
      </c>
      <c r="AG164">
        <v>2</v>
      </c>
      <c r="AH164">
        <v>72</v>
      </c>
      <c r="AI164">
        <f t="shared" si="51"/>
        <v>93</v>
      </c>
      <c r="AJ164">
        <f t="shared" si="52"/>
        <v>30</v>
      </c>
      <c r="AK164">
        <f t="shared" si="53"/>
        <v>621</v>
      </c>
      <c r="AL164">
        <v>6</v>
      </c>
      <c r="AM164">
        <v>6</v>
      </c>
      <c r="AN164">
        <v>24</v>
      </c>
    </row>
    <row r="165" spans="1:40" x14ac:dyDescent="0.35">
      <c r="A165" s="14">
        <f t="shared" si="48"/>
        <v>44071</v>
      </c>
      <c r="B165">
        <v>617387</v>
      </c>
      <c r="C165">
        <v>61669</v>
      </c>
      <c r="D165">
        <v>45886</v>
      </c>
      <c r="E165">
        <v>1091</v>
      </c>
      <c r="F165">
        <v>299</v>
      </c>
      <c r="H165">
        <v>91</v>
      </c>
      <c r="I165">
        <v>40</v>
      </c>
      <c r="J165">
        <v>63</v>
      </c>
      <c r="K165">
        <v>14</v>
      </c>
      <c r="L165">
        <v>9</v>
      </c>
      <c r="M165">
        <f t="shared" si="54"/>
        <v>9</v>
      </c>
      <c r="N165" s="7">
        <f t="shared" si="55"/>
        <v>555718</v>
      </c>
      <c r="O165" s="4">
        <f t="shared" si="56"/>
        <v>9.9887104846716895E-2</v>
      </c>
      <c r="R165">
        <f t="shared" si="43"/>
        <v>2568</v>
      </c>
      <c r="S165">
        <f t="shared" si="49"/>
        <v>307</v>
      </c>
      <c r="T165" s="8">
        <f t="shared" si="50"/>
        <v>0.89321739130434785</v>
      </c>
      <c r="U165" s="8">
        <f t="shared" si="40"/>
        <v>0.22004514389616903</v>
      </c>
      <c r="V165">
        <f t="shared" si="44"/>
        <v>2875</v>
      </c>
      <c r="W165">
        <f t="shared" si="45"/>
        <v>14692</v>
      </c>
      <c r="X165" s="3">
        <f t="shared" si="46"/>
        <v>2.0351211543697251E-2</v>
      </c>
      <c r="Y165">
        <f t="shared" si="47"/>
        <v>14</v>
      </c>
      <c r="Z165">
        <v>283</v>
      </c>
      <c r="AA165">
        <v>183</v>
      </c>
      <c r="AB165">
        <v>3644</v>
      </c>
      <c r="AC165">
        <v>178</v>
      </c>
      <c r="AD165">
        <v>144</v>
      </c>
      <c r="AE165">
        <v>2919</v>
      </c>
      <c r="AF165">
        <v>7</v>
      </c>
      <c r="AG165">
        <v>2</v>
      </c>
      <c r="AH165">
        <v>73</v>
      </c>
      <c r="AI165">
        <f t="shared" si="51"/>
        <v>98</v>
      </c>
      <c r="AJ165">
        <f t="shared" si="52"/>
        <v>37</v>
      </c>
      <c r="AK165">
        <f t="shared" si="53"/>
        <v>652</v>
      </c>
      <c r="AL165">
        <v>7</v>
      </c>
      <c r="AM165">
        <v>8</v>
      </c>
      <c r="AN165">
        <v>44</v>
      </c>
    </row>
    <row r="166" spans="1:40" x14ac:dyDescent="0.35">
      <c r="A166" s="14">
        <f t="shared" si="48"/>
        <v>44072</v>
      </c>
      <c r="B166">
        <v>624735</v>
      </c>
      <c r="C166">
        <v>63098</v>
      </c>
      <c r="D166">
        <v>46394</v>
      </c>
      <c r="E166">
        <v>1108</v>
      </c>
      <c r="F166">
        <v>315</v>
      </c>
      <c r="H166">
        <v>91</v>
      </c>
      <c r="I166">
        <v>48</v>
      </c>
      <c r="J166">
        <v>65</v>
      </c>
      <c r="K166">
        <v>14</v>
      </c>
      <c r="L166">
        <v>10</v>
      </c>
      <c r="M166">
        <f t="shared" si="54"/>
        <v>8</v>
      </c>
      <c r="N166" s="7">
        <f t="shared" si="55"/>
        <v>561637</v>
      </c>
      <c r="O166" s="4">
        <f t="shared" si="56"/>
        <v>0.10099962384050838</v>
      </c>
      <c r="R166">
        <f t="shared" si="43"/>
        <v>1429</v>
      </c>
      <c r="S166">
        <f t="shared" si="49"/>
        <v>5919</v>
      </c>
      <c r="T166" s="8">
        <f t="shared" si="50"/>
        <v>0.19447468698965706</v>
      </c>
      <c r="U166" s="8">
        <f t="shared" si="40"/>
        <v>0.22543146907063638</v>
      </c>
      <c r="V166">
        <f t="shared" si="44"/>
        <v>7348</v>
      </c>
      <c r="W166">
        <f t="shared" si="45"/>
        <v>15596</v>
      </c>
      <c r="X166" s="3">
        <f t="shared" si="46"/>
        <v>2.0197486535008975E-2</v>
      </c>
      <c r="Y166">
        <f t="shared" si="47"/>
        <v>17</v>
      </c>
      <c r="Z166">
        <v>286</v>
      </c>
      <c r="AA166">
        <v>194</v>
      </c>
      <c r="AB166">
        <v>3709</v>
      </c>
      <c r="AC166">
        <v>183</v>
      </c>
      <c r="AD166">
        <v>150</v>
      </c>
      <c r="AE166">
        <v>2937</v>
      </c>
      <c r="AF166">
        <v>7</v>
      </c>
      <c r="AG166">
        <v>2</v>
      </c>
      <c r="AH166">
        <v>74</v>
      </c>
      <c r="AI166">
        <f t="shared" si="51"/>
        <v>96</v>
      </c>
      <c r="AJ166">
        <f t="shared" si="52"/>
        <v>42</v>
      </c>
      <c r="AK166">
        <f t="shared" si="53"/>
        <v>698</v>
      </c>
      <c r="AL166">
        <v>16</v>
      </c>
      <c r="AM166">
        <v>16</v>
      </c>
      <c r="AN166">
        <v>75</v>
      </c>
    </row>
    <row r="167" spans="1:40" x14ac:dyDescent="0.35">
      <c r="A167" s="14">
        <f t="shared" si="48"/>
        <v>44073</v>
      </c>
      <c r="B167">
        <v>630446</v>
      </c>
      <c r="C167">
        <v>64104</v>
      </c>
      <c r="D167">
        <v>46526</v>
      </c>
      <c r="E167">
        <v>1110</v>
      </c>
      <c r="F167">
        <v>315</v>
      </c>
      <c r="H167">
        <v>91</v>
      </c>
      <c r="I167">
        <v>48</v>
      </c>
      <c r="J167">
        <v>57</v>
      </c>
      <c r="K167">
        <v>11</v>
      </c>
      <c r="L167">
        <v>12</v>
      </c>
      <c r="M167">
        <f t="shared" si="54"/>
        <v>20</v>
      </c>
      <c r="N167" s="7">
        <f t="shared" si="55"/>
        <v>566342</v>
      </c>
      <c r="O167" s="4">
        <f t="shared" si="56"/>
        <v>0.10168039768671702</v>
      </c>
      <c r="R167">
        <f t="shared" si="43"/>
        <v>1006</v>
      </c>
      <c r="S167">
        <f t="shared" si="49"/>
        <v>4705</v>
      </c>
      <c r="T167" s="8">
        <f t="shared" si="50"/>
        <v>0.17615128699001925</v>
      </c>
      <c r="U167" s="8">
        <f t="shared" si="40"/>
        <v>0.22782040352372834</v>
      </c>
      <c r="V167">
        <f t="shared" si="44"/>
        <v>5711</v>
      </c>
      <c r="W167">
        <f t="shared" si="45"/>
        <v>16468</v>
      </c>
      <c r="X167" s="3">
        <f t="shared" si="46"/>
        <v>1.9128005829487493E-2</v>
      </c>
      <c r="Y167">
        <f t="shared" si="47"/>
        <v>2</v>
      </c>
      <c r="Z167">
        <v>294</v>
      </c>
      <c r="AA167">
        <v>199</v>
      </c>
      <c r="AB167">
        <v>3762</v>
      </c>
      <c r="AC167">
        <v>186</v>
      </c>
      <c r="AD167">
        <v>151</v>
      </c>
      <c r="AE167">
        <v>2940</v>
      </c>
      <c r="AF167">
        <v>7</v>
      </c>
      <c r="AG167">
        <v>2</v>
      </c>
      <c r="AH167">
        <v>74</v>
      </c>
      <c r="AI167">
        <f t="shared" si="51"/>
        <v>101</v>
      </c>
      <c r="AJ167">
        <f t="shared" si="52"/>
        <v>46</v>
      </c>
      <c r="AK167">
        <f t="shared" si="53"/>
        <v>748</v>
      </c>
    </row>
    <row r="168" spans="1:40" x14ac:dyDescent="0.35">
      <c r="A168" s="14">
        <f t="shared" si="48"/>
        <v>44074</v>
      </c>
      <c r="B168">
        <v>633664</v>
      </c>
      <c r="C168">
        <v>64713</v>
      </c>
      <c r="D168">
        <v>46651</v>
      </c>
      <c r="E168">
        <v>1112</v>
      </c>
      <c r="F168">
        <v>300</v>
      </c>
      <c r="H168">
        <v>85</v>
      </c>
      <c r="I168">
        <v>23</v>
      </c>
      <c r="J168">
        <v>57</v>
      </c>
      <c r="K168">
        <v>11</v>
      </c>
      <c r="L168">
        <v>7</v>
      </c>
      <c r="M168">
        <f t="shared" si="54"/>
        <v>7</v>
      </c>
      <c r="N168" s="7">
        <f t="shared" si="55"/>
        <v>568951</v>
      </c>
      <c r="O168" s="4">
        <f t="shared" si="56"/>
        <v>0.10212510099989899</v>
      </c>
      <c r="R168">
        <f t="shared" si="43"/>
        <v>609</v>
      </c>
      <c r="S168">
        <f t="shared" si="49"/>
        <v>2609</v>
      </c>
      <c r="T168" s="8">
        <f t="shared" si="50"/>
        <v>0.18924798011187072</v>
      </c>
      <c r="U168" s="8">
        <f t="shared" si="40"/>
        <v>0.22730796920861715</v>
      </c>
      <c r="V168">
        <f t="shared" si="44"/>
        <v>3218</v>
      </c>
      <c r="W168">
        <f t="shared" si="45"/>
        <v>16950</v>
      </c>
      <c r="X168" s="3">
        <f t="shared" si="46"/>
        <v>1.7699115044247787E-2</v>
      </c>
      <c r="Y168">
        <f t="shared" si="47"/>
        <v>2</v>
      </c>
      <c r="Z168">
        <v>299</v>
      </c>
      <c r="AA168">
        <v>203</v>
      </c>
      <c r="AB168">
        <v>3788</v>
      </c>
      <c r="AC168">
        <v>187</v>
      </c>
      <c r="AD168">
        <v>156</v>
      </c>
      <c r="AE168">
        <v>2948</v>
      </c>
      <c r="AF168">
        <v>7</v>
      </c>
      <c r="AG168">
        <v>2</v>
      </c>
      <c r="AH168">
        <v>74</v>
      </c>
      <c r="AI168">
        <f t="shared" si="51"/>
        <v>105</v>
      </c>
      <c r="AJ168">
        <f t="shared" si="52"/>
        <v>45</v>
      </c>
      <c r="AK168">
        <f t="shared" si="53"/>
        <v>766</v>
      </c>
      <c r="AL168">
        <v>18</v>
      </c>
      <c r="AM168">
        <v>22</v>
      </c>
      <c r="AN168">
        <v>78</v>
      </c>
    </row>
    <row r="169" spans="1:40" x14ac:dyDescent="0.35">
      <c r="A169" s="14">
        <f t="shared" si="48"/>
        <v>44075</v>
      </c>
      <c r="B169">
        <v>637100</v>
      </c>
      <c r="C169">
        <v>65397</v>
      </c>
      <c r="D169">
        <v>47372</v>
      </c>
      <c r="E169">
        <v>1121</v>
      </c>
      <c r="F169">
        <v>311</v>
      </c>
      <c r="H169">
        <v>88</v>
      </c>
      <c r="I169">
        <v>40</v>
      </c>
      <c r="J169">
        <v>63</v>
      </c>
      <c r="K169">
        <v>14</v>
      </c>
      <c r="L169">
        <v>10</v>
      </c>
      <c r="M169">
        <f t="shared" si="54"/>
        <v>4</v>
      </c>
      <c r="N169" s="7">
        <f t="shared" si="55"/>
        <v>571703</v>
      </c>
      <c r="O169" s="4">
        <f t="shared" si="56"/>
        <v>0.10264793595981793</v>
      </c>
      <c r="R169">
        <f t="shared" si="43"/>
        <v>684</v>
      </c>
      <c r="S169">
        <f t="shared" si="49"/>
        <v>2752</v>
      </c>
      <c r="T169" s="8">
        <f t="shared" si="50"/>
        <v>0.19906868451688009</v>
      </c>
      <c r="U169" s="8">
        <f t="shared" si="40"/>
        <v>0.23410639670209485</v>
      </c>
      <c r="V169">
        <f t="shared" si="44"/>
        <v>3436</v>
      </c>
      <c r="W169">
        <f t="shared" si="45"/>
        <v>16904</v>
      </c>
      <c r="X169" s="3">
        <f t="shared" si="46"/>
        <v>1.8398012304779932E-2</v>
      </c>
      <c r="Y169">
        <f t="shared" si="47"/>
        <v>9</v>
      </c>
      <c r="Z169">
        <v>332</v>
      </c>
      <c r="AA169">
        <v>210</v>
      </c>
      <c r="AB169">
        <v>3802</v>
      </c>
      <c r="AC169">
        <v>192</v>
      </c>
      <c r="AD169">
        <v>159</v>
      </c>
      <c r="AE169">
        <v>2976</v>
      </c>
      <c r="AF169">
        <v>7</v>
      </c>
      <c r="AG169">
        <v>2</v>
      </c>
      <c r="AH169">
        <v>75</v>
      </c>
      <c r="AI169">
        <f t="shared" si="51"/>
        <v>133</v>
      </c>
      <c r="AJ169">
        <f t="shared" si="52"/>
        <v>49</v>
      </c>
      <c r="AK169">
        <f t="shared" si="53"/>
        <v>751</v>
      </c>
      <c r="AL169">
        <v>42</v>
      </c>
      <c r="AM169">
        <v>44</v>
      </c>
      <c r="AN169">
        <v>82</v>
      </c>
    </row>
    <row r="170" spans="1:40" x14ac:dyDescent="0.35">
      <c r="A170" s="14">
        <f t="shared" si="48"/>
        <v>44076</v>
      </c>
      <c r="B170">
        <v>641492</v>
      </c>
      <c r="C170">
        <v>65991</v>
      </c>
      <c r="D170">
        <v>48004</v>
      </c>
      <c r="E170">
        <v>1125</v>
      </c>
      <c r="F170">
        <v>310</v>
      </c>
      <c r="H170">
        <v>87</v>
      </c>
      <c r="I170">
        <v>62</v>
      </c>
      <c r="J170">
        <v>67</v>
      </c>
      <c r="K170">
        <v>15</v>
      </c>
      <c r="L170">
        <v>15</v>
      </c>
      <c r="M170">
        <f t="shared" si="54"/>
        <v>11</v>
      </c>
      <c r="N170" s="7">
        <f t="shared" si="55"/>
        <v>575501</v>
      </c>
      <c r="O170" s="4">
        <f t="shared" si="56"/>
        <v>0.10287111920335718</v>
      </c>
      <c r="R170">
        <f t="shared" si="43"/>
        <v>594</v>
      </c>
      <c r="S170">
        <f t="shared" si="49"/>
        <v>3798</v>
      </c>
      <c r="T170" s="8">
        <f t="shared" si="50"/>
        <v>0.13524590163934427</v>
      </c>
      <c r="U170" s="8">
        <f t="shared" si="40"/>
        <v>0.23976091629125815</v>
      </c>
      <c r="V170">
        <f t="shared" si="44"/>
        <v>4392</v>
      </c>
      <c r="W170">
        <f t="shared" si="45"/>
        <v>16862</v>
      </c>
      <c r="X170" s="3">
        <f t="shared" si="46"/>
        <v>1.8384533270074725E-2</v>
      </c>
      <c r="Y170">
        <f t="shared" si="47"/>
        <v>4</v>
      </c>
      <c r="Z170">
        <v>341</v>
      </c>
      <c r="AA170">
        <v>211</v>
      </c>
      <c r="AB170">
        <v>3830</v>
      </c>
      <c r="AC170">
        <v>197</v>
      </c>
      <c r="AD170">
        <v>161</v>
      </c>
      <c r="AE170">
        <v>3010</v>
      </c>
      <c r="AF170">
        <v>7</v>
      </c>
      <c r="AG170">
        <v>2</v>
      </c>
      <c r="AH170">
        <v>76</v>
      </c>
      <c r="AI170">
        <f t="shared" si="51"/>
        <v>137</v>
      </c>
      <c r="AJ170">
        <f t="shared" si="52"/>
        <v>48</v>
      </c>
      <c r="AK170">
        <f t="shared" si="53"/>
        <v>744</v>
      </c>
      <c r="AL170">
        <v>50</v>
      </c>
      <c r="AM170">
        <v>52</v>
      </c>
      <c r="AN170">
        <v>123</v>
      </c>
    </row>
    <row r="171" spans="1:40" x14ac:dyDescent="0.35">
      <c r="A171" s="14">
        <f t="shared" si="48"/>
        <v>44077</v>
      </c>
      <c r="B171">
        <v>646904</v>
      </c>
      <c r="C171">
        <v>66618</v>
      </c>
      <c r="D171">
        <v>48509</v>
      </c>
      <c r="E171">
        <v>1134</v>
      </c>
      <c r="F171">
        <v>323</v>
      </c>
      <c r="H171">
        <v>88</v>
      </c>
      <c r="I171">
        <v>51</v>
      </c>
      <c r="J171">
        <v>73</v>
      </c>
      <c r="K171">
        <v>17</v>
      </c>
      <c r="L171">
        <v>13</v>
      </c>
      <c r="M171">
        <f t="shared" si="54"/>
        <v>7</v>
      </c>
      <c r="N171" s="7">
        <f t="shared" si="55"/>
        <v>580286</v>
      </c>
      <c r="O171" s="4">
        <f t="shared" si="56"/>
        <v>0.10297973115021704</v>
      </c>
      <c r="R171">
        <f t="shared" si="43"/>
        <v>627</v>
      </c>
      <c r="S171">
        <f t="shared" si="49"/>
        <v>4785</v>
      </c>
      <c r="T171" s="8">
        <f t="shared" si="50"/>
        <v>0.11585365853658537</v>
      </c>
      <c r="U171" s="8">
        <f t="shared" si="40"/>
        <v>0.23206347246233638</v>
      </c>
      <c r="V171">
        <f t="shared" si="44"/>
        <v>5412</v>
      </c>
      <c r="W171">
        <f t="shared" si="45"/>
        <v>16975</v>
      </c>
      <c r="X171" s="3">
        <f t="shared" si="46"/>
        <v>1.9027982326951399E-2</v>
      </c>
      <c r="Y171">
        <f t="shared" si="47"/>
        <v>9</v>
      </c>
      <c r="Z171">
        <v>355</v>
      </c>
      <c r="AA171">
        <v>213</v>
      </c>
      <c r="AB171">
        <v>3846</v>
      </c>
      <c r="AC171">
        <v>211</v>
      </c>
      <c r="AD171">
        <v>172</v>
      </c>
      <c r="AE171">
        <v>3032</v>
      </c>
      <c r="AF171">
        <v>7</v>
      </c>
      <c r="AG171">
        <v>2</v>
      </c>
      <c r="AH171">
        <v>76</v>
      </c>
      <c r="AI171">
        <f t="shared" si="51"/>
        <v>137</v>
      </c>
      <c r="AJ171">
        <f t="shared" si="52"/>
        <v>39</v>
      </c>
      <c r="AK171">
        <f t="shared" si="53"/>
        <v>738</v>
      </c>
      <c r="AL171">
        <v>65</v>
      </c>
      <c r="AM171">
        <v>65</v>
      </c>
      <c r="AN171">
        <v>126</v>
      </c>
    </row>
    <row r="172" spans="1:40" x14ac:dyDescent="0.35">
      <c r="A172" s="14">
        <f t="shared" si="48"/>
        <v>44078</v>
      </c>
      <c r="B172">
        <v>654603</v>
      </c>
      <c r="C172">
        <v>67844</v>
      </c>
      <c r="D172">
        <v>48994</v>
      </c>
      <c r="E172">
        <v>1137</v>
      </c>
      <c r="F172">
        <v>317</v>
      </c>
      <c r="H172">
        <v>87</v>
      </c>
      <c r="I172">
        <v>41</v>
      </c>
      <c r="J172">
        <v>68</v>
      </c>
      <c r="K172">
        <v>16</v>
      </c>
      <c r="L172">
        <v>5</v>
      </c>
      <c r="M172">
        <f t="shared" si="54"/>
        <v>10</v>
      </c>
      <c r="N172" s="7">
        <f t="shared" ref="N172:N186" si="57">B172-C172</f>
        <v>586759</v>
      </c>
      <c r="O172" s="4">
        <f t="shared" ref="O172:O182" si="58">C172/B172</f>
        <v>0.10364144374529295</v>
      </c>
      <c r="R172">
        <f t="shared" si="43"/>
        <v>1226</v>
      </c>
      <c r="S172">
        <f t="shared" si="49"/>
        <v>6473</v>
      </c>
      <c r="T172" s="8">
        <f t="shared" si="50"/>
        <v>0.15924145992986102</v>
      </c>
      <c r="U172" s="8">
        <f t="shared" si="40"/>
        <v>0.16592325881341358</v>
      </c>
      <c r="V172">
        <f t="shared" si="44"/>
        <v>7699</v>
      </c>
      <c r="W172">
        <f t="shared" si="45"/>
        <v>17713</v>
      </c>
      <c r="X172" s="3">
        <f t="shared" si="46"/>
        <v>1.7896460226951957E-2</v>
      </c>
      <c r="Y172">
        <f t="shared" si="47"/>
        <v>3</v>
      </c>
      <c r="Z172">
        <v>366</v>
      </c>
      <c r="AA172">
        <v>217</v>
      </c>
      <c r="AB172">
        <v>3904</v>
      </c>
      <c r="AC172">
        <v>220</v>
      </c>
      <c r="AD172">
        <v>178</v>
      </c>
      <c r="AE172">
        <v>3048</v>
      </c>
      <c r="AF172">
        <v>7</v>
      </c>
      <c r="AG172">
        <v>2</v>
      </c>
      <c r="AH172">
        <v>76</v>
      </c>
      <c r="AI172">
        <f t="shared" si="51"/>
        <v>139</v>
      </c>
      <c r="AJ172">
        <f t="shared" si="52"/>
        <v>37</v>
      </c>
      <c r="AK172">
        <f t="shared" si="53"/>
        <v>780</v>
      </c>
      <c r="AL172">
        <v>68</v>
      </c>
      <c r="AM172">
        <v>68</v>
      </c>
      <c r="AN172">
        <v>125</v>
      </c>
    </row>
    <row r="173" spans="1:40" x14ac:dyDescent="0.35">
      <c r="A173" s="14">
        <f t="shared" si="48"/>
        <v>44079</v>
      </c>
      <c r="B173">
        <v>661816</v>
      </c>
      <c r="C173">
        <v>68933</v>
      </c>
      <c r="D173">
        <v>49487</v>
      </c>
      <c r="E173">
        <v>1158</v>
      </c>
      <c r="F173">
        <v>315</v>
      </c>
      <c r="H173">
        <v>94</v>
      </c>
      <c r="I173">
        <v>36</v>
      </c>
      <c r="J173">
        <v>68</v>
      </c>
      <c r="K173">
        <v>19</v>
      </c>
      <c r="L173">
        <v>10</v>
      </c>
      <c r="M173">
        <f t="shared" si="54"/>
        <v>10</v>
      </c>
      <c r="N173" s="7">
        <f t="shared" si="57"/>
        <v>592883</v>
      </c>
      <c r="O173" s="4">
        <f t="shared" si="58"/>
        <v>0.10415734887038089</v>
      </c>
      <c r="R173">
        <f t="shared" ref="R173" si="59">C173-C172</f>
        <v>1089</v>
      </c>
      <c r="S173">
        <f t="shared" ref="S173" si="60">N173-N172</f>
        <v>6124</v>
      </c>
      <c r="T173" s="8">
        <f t="shared" ref="T173" si="61">R173/V173</f>
        <v>0.15097740191321227</v>
      </c>
      <c r="U173" s="8">
        <f t="shared" ref="U173" si="62">SUM(R167:R173)/SUM(V167:V173)</f>
        <v>0.15735821579784795</v>
      </c>
      <c r="V173">
        <f t="shared" ref="V173" si="63">B173-B172</f>
        <v>7213</v>
      </c>
      <c r="W173">
        <f t="shared" ref="W173" si="64">C173-D173-E173</f>
        <v>18288</v>
      </c>
      <c r="X173" s="3">
        <f t="shared" ref="X173" si="65">F173/W173</f>
        <v>1.7224409448818898E-2</v>
      </c>
      <c r="Y173">
        <f t="shared" si="47"/>
        <v>21</v>
      </c>
      <c r="Z173">
        <v>372</v>
      </c>
      <c r="AA173">
        <v>219</v>
      </c>
      <c r="AB173">
        <v>3966</v>
      </c>
      <c r="AC173">
        <v>222</v>
      </c>
      <c r="AD173">
        <v>183</v>
      </c>
      <c r="AE173">
        <v>3070</v>
      </c>
      <c r="AF173">
        <v>7</v>
      </c>
      <c r="AG173">
        <v>2</v>
      </c>
      <c r="AH173">
        <v>78</v>
      </c>
      <c r="AI173">
        <f t="shared" si="51"/>
        <v>143</v>
      </c>
      <c r="AJ173">
        <f t="shared" si="52"/>
        <v>34</v>
      </c>
      <c r="AK173">
        <f t="shared" si="53"/>
        <v>818</v>
      </c>
      <c r="AL173">
        <v>78</v>
      </c>
      <c r="AM173">
        <v>78</v>
      </c>
      <c r="AN173">
        <v>110</v>
      </c>
    </row>
    <row r="174" spans="1:40" x14ac:dyDescent="0.35">
      <c r="A174" s="14">
        <f t="shared" si="48"/>
        <v>44080</v>
      </c>
      <c r="B174">
        <v>667907</v>
      </c>
      <c r="C174">
        <v>69754</v>
      </c>
      <c r="D174">
        <v>49656</v>
      </c>
      <c r="E174">
        <v>1165</v>
      </c>
      <c r="F174">
        <v>309</v>
      </c>
      <c r="H174">
        <v>91</v>
      </c>
      <c r="I174">
        <v>52</v>
      </c>
      <c r="J174">
        <v>66</v>
      </c>
      <c r="K174">
        <v>20</v>
      </c>
      <c r="L174">
        <v>9</v>
      </c>
      <c r="M174">
        <f t="shared" si="54"/>
        <v>11</v>
      </c>
      <c r="N174" s="7">
        <f t="shared" si="57"/>
        <v>598153</v>
      </c>
      <c r="O174" s="4">
        <f t="shared" si="58"/>
        <v>0.10443669552797021</v>
      </c>
      <c r="R174">
        <f t="shared" ref="R174" si="66">C174-C173</f>
        <v>821</v>
      </c>
      <c r="S174">
        <f t="shared" ref="S174" si="67">N174-N173</f>
        <v>5270</v>
      </c>
      <c r="T174" s="8">
        <f t="shared" ref="T174" si="68">R174/V174</f>
        <v>0.13478903299950748</v>
      </c>
      <c r="U174" s="8">
        <f t="shared" ref="U174" si="69">SUM(R168:R174)/SUM(V168:V174)</f>
        <v>0.15082352313072261</v>
      </c>
      <c r="V174">
        <f t="shared" ref="V174" si="70">B174-B173</f>
        <v>6091</v>
      </c>
      <c r="W174">
        <f t="shared" ref="W174" si="71">C174-D174-E174</f>
        <v>18933</v>
      </c>
      <c r="X174" s="3">
        <f t="shared" ref="X174" si="72">F174/W174</f>
        <v>1.6320709871652669E-2</v>
      </c>
      <c r="Y174">
        <f t="shared" ref="Y174" si="73">E174-E173</f>
        <v>7</v>
      </c>
      <c r="Z174">
        <v>376</v>
      </c>
      <c r="AA174">
        <v>223</v>
      </c>
      <c r="AB174">
        <v>3994</v>
      </c>
      <c r="AC174">
        <v>223</v>
      </c>
      <c r="AD174">
        <v>190</v>
      </c>
      <c r="AE174">
        <v>3073</v>
      </c>
      <c r="AF174">
        <v>7</v>
      </c>
      <c r="AG174">
        <v>2</v>
      </c>
      <c r="AH174">
        <v>78</v>
      </c>
      <c r="AI174">
        <f t="shared" ref="AI174" si="74">Z174-AC174-AF174</f>
        <v>146</v>
      </c>
      <c r="AJ174">
        <f t="shared" ref="AJ174" si="75">AA174-AD174-AG174</f>
        <v>31</v>
      </c>
      <c r="AK174">
        <f t="shared" ref="AK174" si="76">AB174-AE174-AH174</f>
        <v>843</v>
      </c>
      <c r="AL174">
        <v>75</v>
      </c>
      <c r="AM174">
        <v>75</v>
      </c>
      <c r="AN174">
        <v>103</v>
      </c>
    </row>
    <row r="175" spans="1:40" x14ac:dyDescent="0.35">
      <c r="A175" s="14">
        <f t="shared" si="48"/>
        <v>44081</v>
      </c>
      <c r="B175">
        <v>670523</v>
      </c>
      <c r="C175">
        <v>70260</v>
      </c>
      <c r="D175">
        <v>49863</v>
      </c>
      <c r="E175">
        <v>1167</v>
      </c>
      <c r="F175">
        <v>311</v>
      </c>
      <c r="H175">
        <v>99</v>
      </c>
      <c r="I175">
        <v>31</v>
      </c>
      <c r="J175">
        <v>67</v>
      </c>
      <c r="K175">
        <v>16</v>
      </c>
      <c r="L175">
        <v>8</v>
      </c>
      <c r="M175">
        <f t="shared" si="54"/>
        <v>7</v>
      </c>
      <c r="N175" s="7">
        <f t="shared" si="57"/>
        <v>600263</v>
      </c>
      <c r="O175" s="4">
        <f t="shared" si="58"/>
        <v>0.1047838776596776</v>
      </c>
      <c r="R175">
        <f t="shared" ref="R175" si="77">C175-C174</f>
        <v>506</v>
      </c>
      <c r="S175">
        <f t="shared" ref="S175" si="78">N175-N174</f>
        <v>2110</v>
      </c>
      <c r="T175" s="8">
        <f t="shared" ref="T175" si="79">R175/V175</f>
        <v>0.19342507645259938</v>
      </c>
      <c r="U175" s="8">
        <f t="shared" ref="U175" si="80">SUM(R169:R175)/SUM(V169:V175)</f>
        <v>0.15049241704875335</v>
      </c>
      <c r="V175">
        <f t="shared" ref="V175" si="81">B175-B174</f>
        <v>2616</v>
      </c>
      <c r="W175">
        <f t="shared" ref="W175" si="82">C175-D175-E175</f>
        <v>19230</v>
      </c>
      <c r="X175" s="3">
        <f t="shared" ref="X175" si="83">F175/W175</f>
        <v>1.6172646905876234E-2</v>
      </c>
      <c r="Y175">
        <f t="shared" ref="Y175" si="84">E175-E174</f>
        <v>2</v>
      </c>
      <c r="Z175">
        <v>382</v>
      </c>
      <c r="AA175">
        <v>224</v>
      </c>
      <c r="AB175">
        <v>4022</v>
      </c>
      <c r="AC175">
        <v>223</v>
      </c>
      <c r="AD175">
        <v>196</v>
      </c>
      <c r="AE175">
        <v>3078</v>
      </c>
      <c r="AF175">
        <v>7</v>
      </c>
      <c r="AG175">
        <v>2</v>
      </c>
      <c r="AH175">
        <v>78</v>
      </c>
      <c r="AI175">
        <f t="shared" ref="AI175:AI176" si="85">Z175-AC175-AF175</f>
        <v>152</v>
      </c>
      <c r="AJ175">
        <f t="shared" ref="AJ175:AJ176" si="86">AA175-AD175-AG175</f>
        <v>26</v>
      </c>
      <c r="AK175">
        <f t="shared" ref="AK175:AK176" si="87">AB175-AE175-AH175</f>
        <v>866</v>
      </c>
      <c r="AL175">
        <v>67</v>
      </c>
      <c r="AM175">
        <v>68</v>
      </c>
      <c r="AN175">
        <v>101</v>
      </c>
    </row>
    <row r="176" spans="1:40" x14ac:dyDescent="0.35">
      <c r="A176" s="14">
        <f t="shared" si="48"/>
        <v>44082</v>
      </c>
      <c r="B176">
        <v>673617</v>
      </c>
      <c r="C176">
        <v>70650</v>
      </c>
      <c r="D176">
        <v>50362</v>
      </c>
      <c r="E176">
        <v>1170</v>
      </c>
      <c r="F176">
        <v>326</v>
      </c>
      <c r="H176">
        <v>92</v>
      </c>
      <c r="I176">
        <v>41</v>
      </c>
      <c r="J176">
        <v>74</v>
      </c>
      <c r="K176">
        <v>18</v>
      </c>
      <c r="L176">
        <v>12</v>
      </c>
      <c r="M176">
        <f t="shared" si="54"/>
        <v>5</v>
      </c>
      <c r="N176" s="7">
        <f t="shared" si="57"/>
        <v>602967</v>
      </c>
      <c r="O176" s="4">
        <f t="shared" si="58"/>
        <v>0.10488155732411741</v>
      </c>
      <c r="R176">
        <f t="shared" ref="R176" si="88">C176-C175</f>
        <v>390</v>
      </c>
      <c r="S176">
        <f t="shared" ref="S176" si="89">N176-N175</f>
        <v>2704</v>
      </c>
      <c r="T176" s="8">
        <f t="shared" ref="T176" si="90">R176/V176</f>
        <v>0.12605042016806722</v>
      </c>
      <c r="U176" s="8">
        <f t="shared" ref="U176" si="91">SUM(R170:R176)/SUM(V170:V176)</f>
        <v>0.14385080921214777</v>
      </c>
      <c r="V176">
        <f t="shared" ref="V176" si="92">B176-B175</f>
        <v>3094</v>
      </c>
      <c r="W176">
        <f t="shared" ref="W176" si="93">C176-D176-E176</f>
        <v>19118</v>
      </c>
      <c r="X176" s="3">
        <f t="shared" ref="X176" si="94">F176/W176</f>
        <v>1.7051992886285176E-2</v>
      </c>
      <c r="Y176">
        <f t="shared" ref="Y176" si="95">E176-E175</f>
        <v>3</v>
      </c>
      <c r="Z176">
        <v>387</v>
      </c>
      <c r="AA176">
        <v>230</v>
      </c>
      <c r="AB176">
        <v>4037</v>
      </c>
      <c r="AC176">
        <v>226</v>
      </c>
      <c r="AD176">
        <v>196</v>
      </c>
      <c r="AE176">
        <v>3112</v>
      </c>
      <c r="AF176">
        <v>7</v>
      </c>
      <c r="AG176">
        <v>2</v>
      </c>
      <c r="AH176">
        <v>79</v>
      </c>
      <c r="AI176">
        <f t="shared" si="85"/>
        <v>154</v>
      </c>
      <c r="AJ176">
        <f t="shared" si="86"/>
        <v>32</v>
      </c>
      <c r="AK176">
        <f t="shared" si="87"/>
        <v>846</v>
      </c>
      <c r="AL176">
        <v>69</v>
      </c>
      <c r="AM176">
        <v>69</v>
      </c>
      <c r="AN176">
        <v>99</v>
      </c>
    </row>
    <row r="177" spans="1:40" x14ac:dyDescent="0.35">
      <c r="A177" s="14">
        <f t="shared" si="48"/>
        <v>44083</v>
      </c>
      <c r="B177">
        <v>676598</v>
      </c>
      <c r="C177">
        <v>71075</v>
      </c>
      <c r="D177">
        <v>50929</v>
      </c>
      <c r="E177">
        <v>1185</v>
      </c>
      <c r="F177">
        <v>322</v>
      </c>
      <c r="H177">
        <v>83</v>
      </c>
      <c r="I177">
        <v>32</v>
      </c>
      <c r="J177">
        <v>77</v>
      </c>
      <c r="K177">
        <v>15</v>
      </c>
      <c r="L177">
        <v>5</v>
      </c>
      <c r="M177">
        <f t="shared" si="54"/>
        <v>2</v>
      </c>
      <c r="N177" s="7">
        <f t="shared" si="57"/>
        <v>605523</v>
      </c>
      <c r="O177" s="4">
        <f t="shared" si="58"/>
        <v>0.10504760581615671</v>
      </c>
      <c r="R177">
        <f t="shared" ref="R177" si="96">C177-C176</f>
        <v>425</v>
      </c>
      <c r="S177">
        <f t="shared" ref="S177" si="97">N177-N176</f>
        <v>2556</v>
      </c>
      <c r="T177" s="8">
        <f t="shared" ref="T177" si="98">R177/V177</f>
        <v>0.14256960751425696</v>
      </c>
      <c r="U177" s="8">
        <f t="shared" ref="U177" si="99">SUM(R171:R177)/SUM(V171:V177)</f>
        <v>0.1448185495356919</v>
      </c>
      <c r="V177">
        <f t="shared" ref="V177" si="100">B177-B176</f>
        <v>2981</v>
      </c>
      <c r="W177">
        <f t="shared" ref="W177" si="101">C177-D177-E177</f>
        <v>18961</v>
      </c>
      <c r="X177" s="3">
        <f t="shared" ref="X177" si="102">F177/W177</f>
        <v>1.6982226675808239E-2</v>
      </c>
      <c r="Y177">
        <f t="shared" ref="Y177" si="103">E177-E176</f>
        <v>15</v>
      </c>
      <c r="Z177">
        <v>388</v>
      </c>
      <c r="AA177">
        <v>232</v>
      </c>
      <c r="AB177">
        <v>4053</v>
      </c>
      <c r="AC177">
        <v>226</v>
      </c>
      <c r="AD177">
        <v>196</v>
      </c>
      <c r="AE177">
        <v>3112</v>
      </c>
      <c r="AF177">
        <v>7</v>
      </c>
      <c r="AG177">
        <v>2</v>
      </c>
      <c r="AH177">
        <v>79</v>
      </c>
      <c r="AI177">
        <f t="shared" ref="AI177" si="104">Z177-AC177-AF177</f>
        <v>155</v>
      </c>
      <c r="AJ177">
        <f t="shared" ref="AJ177" si="105">AA177-AD177-AG177</f>
        <v>34</v>
      </c>
      <c r="AK177">
        <f t="shared" ref="AK177" si="106">AB177-AE177-AH177</f>
        <v>862</v>
      </c>
      <c r="AL177">
        <v>67</v>
      </c>
      <c r="AM177">
        <v>67</v>
      </c>
      <c r="AN177">
        <v>97</v>
      </c>
    </row>
    <row r="178" spans="1:40" x14ac:dyDescent="0.35">
      <c r="A178" s="14">
        <f t="shared" si="48"/>
        <v>44084</v>
      </c>
      <c r="B178">
        <v>681906</v>
      </c>
      <c r="C178">
        <v>71731</v>
      </c>
      <c r="D178">
        <v>51621</v>
      </c>
      <c r="E178">
        <v>1204</v>
      </c>
      <c r="F178">
        <v>302</v>
      </c>
      <c r="H178">
        <v>85</v>
      </c>
      <c r="I178">
        <v>48</v>
      </c>
      <c r="J178">
        <v>72</v>
      </c>
      <c r="K178">
        <v>19</v>
      </c>
      <c r="L178">
        <v>10</v>
      </c>
      <c r="M178">
        <f t="shared" si="54"/>
        <v>15</v>
      </c>
      <c r="N178" s="7">
        <f t="shared" si="57"/>
        <v>610175</v>
      </c>
      <c r="O178" s="4">
        <f t="shared" si="58"/>
        <v>0.10519191794763501</v>
      </c>
      <c r="R178">
        <f t="shared" ref="R178" si="107">C178-C177</f>
        <v>656</v>
      </c>
      <c r="S178">
        <f t="shared" ref="S178" si="108">N178-N177</f>
        <v>4652</v>
      </c>
      <c r="T178" s="8">
        <f t="shared" ref="T178" si="109">R178/V178</f>
        <v>0.12358703843255464</v>
      </c>
      <c r="U178" s="8">
        <f t="shared" ref="U178" si="110">SUM(R172:R178)/SUM(V172:V178)</f>
        <v>0.14607736700759957</v>
      </c>
      <c r="V178">
        <f t="shared" ref="V178" si="111">B178-B177</f>
        <v>5308</v>
      </c>
      <c r="W178">
        <f t="shared" ref="W178" si="112">C178-D178-E178</f>
        <v>18906</v>
      </c>
      <c r="X178" s="3">
        <f t="shared" ref="X178" si="113">F178/W178</f>
        <v>1.5973764942346345E-2</v>
      </c>
      <c r="Y178">
        <f t="shared" ref="Y178" si="114">E178-E177</f>
        <v>19</v>
      </c>
      <c r="Z178">
        <v>400</v>
      </c>
      <c r="AA178">
        <v>233</v>
      </c>
      <c r="AB178">
        <v>4078</v>
      </c>
      <c r="AC178">
        <v>234</v>
      </c>
      <c r="AD178">
        <v>207</v>
      </c>
      <c r="AE178">
        <v>3173</v>
      </c>
      <c r="AF178">
        <v>7</v>
      </c>
      <c r="AG178">
        <v>2</v>
      </c>
      <c r="AH178">
        <v>81</v>
      </c>
      <c r="AI178">
        <f t="shared" ref="AI178" si="115">Z178-AC178-AF178</f>
        <v>159</v>
      </c>
      <c r="AJ178">
        <f t="shared" ref="AJ178" si="116">AA178-AD178-AG178</f>
        <v>24</v>
      </c>
      <c r="AK178">
        <f t="shared" ref="AK178" si="117">AB178-AE178-AH178</f>
        <v>824</v>
      </c>
      <c r="AL178">
        <v>43</v>
      </c>
      <c r="AM178">
        <v>43</v>
      </c>
      <c r="AN178">
        <v>85</v>
      </c>
    </row>
    <row r="179" spans="1:40" x14ac:dyDescent="0.35">
      <c r="A179" s="14">
        <f t="shared" si="48"/>
        <v>44085</v>
      </c>
      <c r="B179">
        <v>688102</v>
      </c>
      <c r="C179">
        <v>72631</v>
      </c>
      <c r="D179">
        <v>52261</v>
      </c>
      <c r="E179">
        <v>1208</v>
      </c>
      <c r="F179">
        <v>281</v>
      </c>
      <c r="H179">
        <v>83</v>
      </c>
      <c r="I179">
        <v>27</v>
      </c>
      <c r="J179">
        <v>62</v>
      </c>
      <c r="K179">
        <v>20</v>
      </c>
      <c r="L179">
        <v>7</v>
      </c>
      <c r="M179">
        <f t="shared" si="54"/>
        <v>17</v>
      </c>
      <c r="N179" s="7">
        <f t="shared" si="57"/>
        <v>615471</v>
      </c>
      <c r="O179" s="4">
        <f t="shared" si="58"/>
        <v>0.10555266515720053</v>
      </c>
      <c r="R179">
        <f t="shared" ref="R179" si="118">C179-C178</f>
        <v>900</v>
      </c>
      <c r="S179">
        <f t="shared" ref="S179" si="119">N179-N178</f>
        <v>5296</v>
      </c>
      <c r="T179" s="8">
        <f t="shared" ref="T179" si="120">R179/V179</f>
        <v>0.14525500322788895</v>
      </c>
      <c r="U179" s="8">
        <f t="shared" ref="U179" si="121">SUM(R173:R179)/SUM(V173:V179)</f>
        <v>0.14289978805337472</v>
      </c>
      <c r="V179">
        <f t="shared" ref="V179" si="122">B179-B178</f>
        <v>6196</v>
      </c>
      <c r="W179">
        <f t="shared" ref="W179" si="123">C179-D179-E179</f>
        <v>19162</v>
      </c>
      <c r="X179" s="3">
        <f t="shared" ref="X179" si="124">F179/W179</f>
        <v>1.4664440037574366E-2</v>
      </c>
      <c r="Y179">
        <f t="shared" ref="Y179" si="125">E179-E178</f>
        <v>4</v>
      </c>
      <c r="Z179">
        <v>414</v>
      </c>
      <c r="AA179">
        <v>236</v>
      </c>
      <c r="AB179">
        <v>4117</v>
      </c>
      <c r="AC179">
        <v>236</v>
      </c>
      <c r="AD179">
        <v>210</v>
      </c>
      <c r="AE179">
        <v>3209</v>
      </c>
      <c r="AF179">
        <v>7</v>
      </c>
      <c r="AG179">
        <v>2</v>
      </c>
      <c r="AH179">
        <v>81</v>
      </c>
      <c r="AI179">
        <f t="shared" ref="AI179" si="126">Z179-AC179-AF179</f>
        <v>171</v>
      </c>
      <c r="AJ179">
        <f t="shared" ref="AJ179" si="127">AA179-AD179-AG179</f>
        <v>24</v>
      </c>
      <c r="AK179">
        <f t="shared" ref="AK179" si="128">AB179-AE179-AH179</f>
        <v>827</v>
      </c>
      <c r="AL179">
        <v>42</v>
      </c>
      <c r="AM179">
        <v>43</v>
      </c>
      <c r="AN179">
        <v>57</v>
      </c>
    </row>
    <row r="180" spans="1:40" x14ac:dyDescent="0.35">
      <c r="A180" s="14">
        <f t="shared" si="48"/>
        <v>44086</v>
      </c>
      <c r="B180">
        <v>694371</v>
      </c>
      <c r="C180">
        <v>73495</v>
      </c>
      <c r="D180">
        <v>52930</v>
      </c>
      <c r="E180">
        <v>1216</v>
      </c>
      <c r="F180">
        <v>290</v>
      </c>
      <c r="H180">
        <v>90</v>
      </c>
      <c r="I180">
        <v>50</v>
      </c>
      <c r="J180">
        <v>67</v>
      </c>
      <c r="K180">
        <v>18</v>
      </c>
      <c r="L180">
        <v>12</v>
      </c>
      <c r="M180">
        <f t="shared" si="54"/>
        <v>7</v>
      </c>
      <c r="N180" s="7">
        <f t="shared" si="57"/>
        <v>620876</v>
      </c>
      <c r="O180" s="4">
        <f t="shared" si="58"/>
        <v>0.10584399406081187</v>
      </c>
      <c r="R180">
        <f t="shared" ref="R180" si="129">C180-C179</f>
        <v>864</v>
      </c>
      <c r="S180">
        <f t="shared" ref="S180" si="130">N180-N179</f>
        <v>5405</v>
      </c>
      <c r="T180" s="8">
        <f t="shared" ref="T180" si="131">R180/V180</f>
        <v>0.13782102408677621</v>
      </c>
      <c r="U180" s="8">
        <f t="shared" ref="U180" si="132">SUM(R174:R180)/SUM(V174:V180)</f>
        <v>0.1401320841652588</v>
      </c>
      <c r="V180">
        <f t="shared" ref="V180" si="133">B180-B179</f>
        <v>6269</v>
      </c>
      <c r="W180">
        <f t="shared" ref="W180" si="134">C180-D180-E180</f>
        <v>19349</v>
      </c>
      <c r="X180" s="3">
        <f t="shared" ref="X180" si="135">F180/W180</f>
        <v>1.4987854669491964E-2</v>
      </c>
      <c r="Y180">
        <f t="shared" ref="Y180" si="136">E180-E179</f>
        <v>8</v>
      </c>
      <c r="Z180">
        <v>418</v>
      </c>
      <c r="AA180">
        <v>238</v>
      </c>
      <c r="AB180">
        <v>4151</v>
      </c>
      <c r="AC180">
        <v>239</v>
      </c>
      <c r="AD180">
        <v>212</v>
      </c>
      <c r="AE180">
        <v>3244</v>
      </c>
      <c r="AF180">
        <v>7</v>
      </c>
      <c r="AG180">
        <v>2</v>
      </c>
      <c r="AH180">
        <v>81</v>
      </c>
      <c r="AI180">
        <f t="shared" ref="AI180" si="137">Z180-AC180-AF180</f>
        <v>172</v>
      </c>
      <c r="AJ180">
        <f t="shared" ref="AJ180" si="138">AA180-AD180-AG180</f>
        <v>24</v>
      </c>
      <c r="AK180">
        <f t="shared" ref="AK180" si="139">AB180-AE180-AH180</f>
        <v>826</v>
      </c>
      <c r="AL180">
        <v>26</v>
      </c>
      <c r="AM180">
        <v>30</v>
      </c>
      <c r="AN180">
        <v>52</v>
      </c>
    </row>
    <row r="181" spans="1:40" x14ac:dyDescent="0.35">
      <c r="A181" s="14">
        <f t="shared" si="48"/>
        <v>44087</v>
      </c>
      <c r="B181">
        <v>700464</v>
      </c>
      <c r="C181">
        <v>74299</v>
      </c>
      <c r="D181">
        <v>53117</v>
      </c>
      <c r="E181">
        <v>1218</v>
      </c>
      <c r="F181">
        <v>274</v>
      </c>
      <c r="H181">
        <v>79</v>
      </c>
      <c r="I181">
        <v>36</v>
      </c>
      <c r="J181">
        <v>74</v>
      </c>
      <c r="K181">
        <v>19</v>
      </c>
      <c r="L181">
        <v>13</v>
      </c>
      <c r="M181">
        <f t="shared" si="54"/>
        <v>6</v>
      </c>
      <c r="N181" s="7">
        <f t="shared" si="57"/>
        <v>626165</v>
      </c>
      <c r="O181" s="4">
        <f t="shared" si="58"/>
        <v>0.10607111857283172</v>
      </c>
      <c r="R181">
        <f t="shared" ref="R181" si="140">C181-C180</f>
        <v>804</v>
      </c>
      <c r="S181">
        <f t="shared" ref="S181" si="141">N181-N180</f>
        <v>5289</v>
      </c>
      <c r="T181" s="8">
        <f t="shared" ref="T181" si="142">R181/V181</f>
        <v>0.13195470211718366</v>
      </c>
      <c r="U181" s="8">
        <f t="shared" ref="U181" si="143">SUM(R175:R181)/SUM(V175:V181)</f>
        <v>0.13960131461744019</v>
      </c>
      <c r="V181">
        <f t="shared" ref="V181" si="144">B181-B180</f>
        <v>6093</v>
      </c>
      <c r="W181">
        <f t="shared" ref="W181" si="145">C181-D181-E181</f>
        <v>19964</v>
      </c>
      <c r="X181" s="3">
        <f t="shared" ref="X181" si="146">F181/W181</f>
        <v>1.3724704468042477E-2</v>
      </c>
      <c r="Y181">
        <f t="shared" ref="Y181" si="147">E181-E180</f>
        <v>2</v>
      </c>
      <c r="Z181">
        <v>424</v>
      </c>
      <c r="AA181">
        <v>239</v>
      </c>
      <c r="AB181">
        <v>4168</v>
      </c>
      <c r="AC181">
        <v>241</v>
      </c>
      <c r="AD181">
        <v>213</v>
      </c>
      <c r="AE181">
        <v>3249</v>
      </c>
      <c r="AF181">
        <v>7</v>
      </c>
      <c r="AG181">
        <v>2</v>
      </c>
      <c r="AH181">
        <v>81</v>
      </c>
      <c r="AI181">
        <f t="shared" ref="AI181" si="148">Z181-AC181-AF181</f>
        <v>176</v>
      </c>
      <c r="AJ181">
        <f t="shared" ref="AJ181" si="149">AA181-AD181-AG181</f>
        <v>24</v>
      </c>
      <c r="AK181">
        <f t="shared" ref="AK181" si="150">AB181-AE181-AH181</f>
        <v>838</v>
      </c>
    </row>
    <row r="182" spans="1:40" x14ac:dyDescent="0.35">
      <c r="A182" s="14">
        <f t="shared" si="48"/>
        <v>44088</v>
      </c>
      <c r="B182">
        <v>703686</v>
      </c>
      <c r="C182">
        <v>74739</v>
      </c>
      <c r="D182">
        <v>53301</v>
      </c>
      <c r="E182">
        <v>1220</v>
      </c>
      <c r="F182">
        <v>272</v>
      </c>
      <c r="H182">
        <v>75</v>
      </c>
      <c r="I182">
        <v>34</v>
      </c>
      <c r="J182">
        <v>70</v>
      </c>
      <c r="K182">
        <v>16</v>
      </c>
      <c r="L182">
        <v>9</v>
      </c>
      <c r="M182">
        <f t="shared" si="54"/>
        <v>13</v>
      </c>
      <c r="N182" s="7">
        <f t="shared" si="57"/>
        <v>628947</v>
      </c>
      <c r="O182" s="4">
        <f t="shared" si="58"/>
        <v>0.10621072466981012</v>
      </c>
      <c r="R182">
        <f t="shared" ref="R182" si="151">C182-C181</f>
        <v>440</v>
      </c>
      <c r="S182">
        <f t="shared" ref="S182" si="152">N182-N181</f>
        <v>2782</v>
      </c>
      <c r="T182" s="8">
        <f t="shared" ref="T182" si="153">R182/V182</f>
        <v>0.13656114214773432</v>
      </c>
      <c r="U182" s="8">
        <f t="shared" ref="U182" si="154">SUM(R176:R182)/SUM(V176:V182)</f>
        <v>0.13506015740433616</v>
      </c>
      <c r="V182">
        <f t="shared" ref="V182" si="155">B182-B181</f>
        <v>3222</v>
      </c>
      <c r="W182">
        <f t="shared" ref="W182" si="156">C182-D182-E182</f>
        <v>20218</v>
      </c>
      <c r="X182" s="3">
        <f t="shared" ref="X182" si="157">F182/W182</f>
        <v>1.3453358393510733E-2</v>
      </c>
      <c r="Y182">
        <f t="shared" ref="Y182" si="158">E182-E181</f>
        <v>2</v>
      </c>
      <c r="Z182">
        <v>428</v>
      </c>
      <c r="AA182">
        <v>244</v>
      </c>
      <c r="AB182">
        <v>4179</v>
      </c>
      <c r="AC182">
        <v>241</v>
      </c>
      <c r="AD182">
        <v>216</v>
      </c>
      <c r="AE182">
        <v>3254</v>
      </c>
      <c r="AF182">
        <v>7</v>
      </c>
      <c r="AG182">
        <v>2</v>
      </c>
      <c r="AH182">
        <v>81</v>
      </c>
      <c r="AI182">
        <f t="shared" ref="AI182" si="159">Z182-AC182-AF182</f>
        <v>180</v>
      </c>
      <c r="AJ182">
        <f t="shared" ref="AJ182" si="160">AA182-AD182-AG182</f>
        <v>26</v>
      </c>
      <c r="AK182">
        <f t="shared" ref="AK182" si="161">AB182-AE182-AH182</f>
        <v>844</v>
      </c>
      <c r="AL182">
        <v>9</v>
      </c>
      <c r="AM182">
        <v>12</v>
      </c>
      <c r="AN182">
        <v>39</v>
      </c>
    </row>
    <row r="183" spans="1:40" x14ac:dyDescent="0.35">
      <c r="A183" s="14">
        <f t="shared" si="48"/>
        <v>44089</v>
      </c>
      <c r="B183">
        <v>707012</v>
      </c>
      <c r="C183">
        <v>75167</v>
      </c>
      <c r="D183">
        <v>54237</v>
      </c>
      <c r="E183">
        <v>1233</v>
      </c>
      <c r="F183">
        <v>284</v>
      </c>
      <c r="H183">
        <v>74</v>
      </c>
      <c r="I183">
        <v>36</v>
      </c>
      <c r="J183">
        <v>72</v>
      </c>
      <c r="K183">
        <v>15</v>
      </c>
      <c r="L183">
        <v>9</v>
      </c>
      <c r="M183">
        <f t="shared" si="54"/>
        <v>7</v>
      </c>
      <c r="N183" s="7">
        <f t="shared" si="57"/>
        <v>631845</v>
      </c>
      <c r="O183" s="4">
        <f t="shared" ref="O183" si="162">C183/B183</f>
        <v>0.10631644158797871</v>
      </c>
      <c r="R183">
        <f t="shared" ref="R183" si="163">C183-C182</f>
        <v>428</v>
      </c>
      <c r="S183">
        <f t="shared" ref="S183" si="164">N183-N182</f>
        <v>2898</v>
      </c>
      <c r="T183" s="8">
        <f t="shared" ref="T183" si="165">R183/V183</f>
        <v>0.12868310282621767</v>
      </c>
      <c r="U183" s="8">
        <f t="shared" ref="U183" si="166">SUM(R177:R183)/SUM(V177:V183)</f>
        <v>0.13525976942656087</v>
      </c>
      <c r="V183">
        <f t="shared" ref="V183" si="167">B183-B182</f>
        <v>3326</v>
      </c>
      <c r="W183">
        <f t="shared" ref="W183" si="168">C183-D183-E183</f>
        <v>19697</v>
      </c>
      <c r="X183" s="3">
        <f t="shared" ref="X183" si="169">F183/W183</f>
        <v>1.4418439356247145E-2</v>
      </c>
      <c r="Y183">
        <f t="shared" ref="Y183" si="170">E183-E182</f>
        <v>13</v>
      </c>
      <c r="Z183">
        <v>436</v>
      </c>
      <c r="AA183">
        <v>246</v>
      </c>
      <c r="AB183">
        <v>4193</v>
      </c>
      <c r="AC183">
        <v>244</v>
      </c>
      <c r="AD183">
        <v>218</v>
      </c>
      <c r="AE183">
        <v>3288</v>
      </c>
      <c r="AF183">
        <v>7</v>
      </c>
      <c r="AG183">
        <v>2</v>
      </c>
      <c r="AH183">
        <v>81</v>
      </c>
      <c r="AI183">
        <f t="shared" ref="AI183" si="171">Z183-AC183-AF183</f>
        <v>185</v>
      </c>
      <c r="AJ183">
        <f t="shared" ref="AJ183" si="172">AA183-AD183-AG183</f>
        <v>26</v>
      </c>
      <c r="AK183">
        <f t="shared" ref="AK183" si="173">AB183-AE183-AH183</f>
        <v>824</v>
      </c>
      <c r="AL183">
        <v>15</v>
      </c>
      <c r="AM183">
        <v>15</v>
      </c>
      <c r="AN183">
        <v>38</v>
      </c>
    </row>
    <row r="184" spans="1:40" x14ac:dyDescent="0.35">
      <c r="A184" s="14">
        <f t="shared" si="48"/>
        <v>44090</v>
      </c>
      <c r="B184">
        <v>712506</v>
      </c>
      <c r="C184">
        <v>75860</v>
      </c>
      <c r="D184">
        <v>54996</v>
      </c>
      <c r="E184">
        <v>1234</v>
      </c>
      <c r="F184">
        <v>291</v>
      </c>
      <c r="H184">
        <v>79</v>
      </c>
      <c r="I184">
        <v>44</v>
      </c>
      <c r="J184">
        <v>69</v>
      </c>
      <c r="K184">
        <v>16</v>
      </c>
      <c r="L184">
        <v>11</v>
      </c>
      <c r="M184">
        <f t="shared" si="54"/>
        <v>14</v>
      </c>
      <c r="N184" s="7">
        <f t="shared" si="57"/>
        <v>636646</v>
      </c>
      <c r="O184" s="4">
        <f t="shared" ref="O184:O186" si="174">C184/B184</f>
        <v>0.10646927885519561</v>
      </c>
      <c r="R184">
        <f t="shared" ref="R184" si="175">C184-C183</f>
        <v>693</v>
      </c>
      <c r="S184">
        <f t="shared" ref="S184" si="176">N184-N183</f>
        <v>4801</v>
      </c>
      <c r="T184" s="8">
        <f t="shared" ref="T184" si="177">R184/V184</f>
        <v>0.1261376046596287</v>
      </c>
      <c r="U184" s="8">
        <f t="shared" ref="U184" si="178">SUM(R178:R184)/SUM(V178:V184)</f>
        <v>0.13325721287735323</v>
      </c>
      <c r="V184">
        <f t="shared" ref="V184" si="179">B184-B183</f>
        <v>5494</v>
      </c>
      <c r="W184">
        <f t="shared" ref="W184" si="180">C184-D184-E184</f>
        <v>19630</v>
      </c>
      <c r="X184" s="3">
        <f t="shared" ref="X184" si="181">F184/W184</f>
        <v>1.4824248599083037E-2</v>
      </c>
      <c r="Y184">
        <f t="shared" ref="Y184" si="182">E184-E183</f>
        <v>1</v>
      </c>
      <c r="Z184">
        <v>441</v>
      </c>
      <c r="AA184">
        <v>248</v>
      </c>
      <c r="AB184">
        <v>4221</v>
      </c>
      <c r="AC184">
        <v>249</v>
      </c>
      <c r="AD184">
        <v>221</v>
      </c>
      <c r="AE184">
        <v>3340</v>
      </c>
      <c r="AF184">
        <v>7</v>
      </c>
      <c r="AG184">
        <v>2</v>
      </c>
      <c r="AH184">
        <v>83</v>
      </c>
      <c r="AI184">
        <f t="shared" ref="AI184" si="183">Z184-AC184-AF184</f>
        <v>185</v>
      </c>
      <c r="AJ184">
        <f t="shared" ref="AJ184" si="184">AA184-AD184-AG184</f>
        <v>25</v>
      </c>
      <c r="AK184">
        <f t="shared" ref="AK184" si="185">AB184-AE184-AH184</f>
        <v>798</v>
      </c>
      <c r="AL184">
        <v>20</v>
      </c>
      <c r="AM184">
        <v>20</v>
      </c>
      <c r="AN184">
        <v>21</v>
      </c>
    </row>
    <row r="185" spans="1:40" x14ac:dyDescent="0.35">
      <c r="A185" s="14">
        <f t="shared" si="48"/>
        <v>44091</v>
      </c>
      <c r="B185">
        <v>719629</v>
      </c>
      <c r="C185">
        <v>76967</v>
      </c>
      <c r="D185">
        <v>55725</v>
      </c>
      <c r="E185">
        <v>1248</v>
      </c>
      <c r="F185">
        <v>271</v>
      </c>
      <c r="H185">
        <v>85</v>
      </c>
      <c r="I185">
        <v>34</v>
      </c>
      <c r="J185">
        <v>60</v>
      </c>
      <c r="K185">
        <v>17</v>
      </c>
      <c r="L185">
        <v>8</v>
      </c>
      <c r="M185">
        <f t="shared" si="54"/>
        <v>17</v>
      </c>
      <c r="N185" s="7">
        <f t="shared" si="57"/>
        <v>642662</v>
      </c>
      <c r="O185" s="4">
        <f t="shared" si="174"/>
        <v>0.10695372198730178</v>
      </c>
      <c r="R185">
        <f t="shared" ref="R185" si="186">C185-C184</f>
        <v>1107</v>
      </c>
      <c r="S185">
        <f t="shared" ref="S185" si="187">N185-N184</f>
        <v>6016</v>
      </c>
      <c r="T185" s="8">
        <f t="shared" ref="T185" si="188">R185/V185</f>
        <v>0.15541204548645235</v>
      </c>
      <c r="U185" s="8">
        <f t="shared" ref="U185" si="189">SUM(R179:R185)/SUM(V179:V185)</f>
        <v>0.13880126182965299</v>
      </c>
      <c r="V185">
        <f t="shared" ref="V185" si="190">B185-B184</f>
        <v>7123</v>
      </c>
      <c r="W185">
        <f t="shared" ref="W185" si="191">C185-D185-E185</f>
        <v>19994</v>
      </c>
      <c r="X185" s="3">
        <f t="shared" ref="X185" si="192">F185/W185</f>
        <v>1.3554066219865961E-2</v>
      </c>
      <c r="Y185">
        <f t="shared" ref="Y185" si="193">E185-E184</f>
        <v>14</v>
      </c>
      <c r="Z185">
        <v>447</v>
      </c>
      <c r="AA185">
        <v>251</v>
      </c>
      <c r="AB185">
        <v>4249</v>
      </c>
      <c r="AC185">
        <v>251</v>
      </c>
      <c r="AD185">
        <v>223</v>
      </c>
      <c r="AE185">
        <v>3373</v>
      </c>
      <c r="AF185">
        <v>7</v>
      </c>
      <c r="AG185">
        <v>2</v>
      </c>
      <c r="AH185">
        <v>84</v>
      </c>
      <c r="AI185">
        <f t="shared" ref="AI185" si="194">Z185-AC185-AF185</f>
        <v>189</v>
      </c>
      <c r="AJ185">
        <f t="shared" ref="AJ185" si="195">AA185-AD185-AG185</f>
        <v>26</v>
      </c>
      <c r="AK185">
        <f t="shared" ref="AK185" si="196">AB185-AE185-AH185</f>
        <v>792</v>
      </c>
      <c r="AL185">
        <v>29</v>
      </c>
      <c r="AM185">
        <v>29</v>
      </c>
      <c r="AN185">
        <v>51</v>
      </c>
    </row>
    <row r="186" spans="1:40" x14ac:dyDescent="0.35">
      <c r="A186" s="14">
        <f t="shared" si="48"/>
        <v>44092</v>
      </c>
      <c r="B186">
        <v>725004</v>
      </c>
      <c r="C186">
        <v>77979</v>
      </c>
      <c r="D186">
        <v>56452</v>
      </c>
      <c r="E186">
        <v>1257</v>
      </c>
      <c r="F186">
        <v>281</v>
      </c>
      <c r="H186">
        <v>91</v>
      </c>
      <c r="I186">
        <v>55</v>
      </c>
      <c r="J186">
        <v>67</v>
      </c>
      <c r="K186">
        <v>20</v>
      </c>
      <c r="L186">
        <v>21</v>
      </c>
      <c r="M186">
        <f t="shared" si="54"/>
        <v>14</v>
      </c>
      <c r="N186" s="7">
        <f t="shared" si="57"/>
        <v>647025</v>
      </c>
      <c r="O186" s="4">
        <f t="shared" si="174"/>
        <v>0.10755664796332158</v>
      </c>
      <c r="R186">
        <f t="shared" ref="R186" si="197">C186-C185</f>
        <v>1012</v>
      </c>
      <c r="S186">
        <f t="shared" ref="S186" si="198">N186-N185</f>
        <v>4363</v>
      </c>
      <c r="T186" s="8">
        <f t="shared" ref="T186" si="199">R186/V186</f>
        <v>0.18827906976744185</v>
      </c>
      <c r="U186" s="8">
        <f t="shared" ref="U186" si="200">SUM(R180:R186)/SUM(V180:V186)</f>
        <v>0.1449243943417701</v>
      </c>
      <c r="V186">
        <f t="shared" ref="V186" si="201">B186-B185</f>
        <v>5375</v>
      </c>
      <c r="W186">
        <f t="shared" ref="W186" si="202">C186-D186-E186</f>
        <v>20270</v>
      </c>
      <c r="X186" s="3">
        <f t="shared" ref="X186" si="203">F186/W186</f>
        <v>1.3862851504686729E-2</v>
      </c>
      <c r="Y186">
        <f t="shared" ref="Y186" si="204">E186-E185</f>
        <v>9</v>
      </c>
      <c r="Z186">
        <v>452</v>
      </c>
      <c r="AA186">
        <v>254</v>
      </c>
      <c r="AB186">
        <v>4288</v>
      </c>
      <c r="AC186">
        <v>255</v>
      </c>
      <c r="AD186">
        <v>227</v>
      </c>
      <c r="AE186">
        <v>3407</v>
      </c>
      <c r="AF186">
        <v>7</v>
      </c>
      <c r="AG186">
        <v>2</v>
      </c>
      <c r="AH186">
        <v>84</v>
      </c>
      <c r="AI186">
        <f t="shared" ref="AI186" si="205">Z186-AC186-AF186</f>
        <v>190</v>
      </c>
      <c r="AJ186">
        <f t="shared" ref="AJ186" si="206">AA186-AD186-AG186</f>
        <v>25</v>
      </c>
      <c r="AK186">
        <f t="shared" ref="AK186" si="207">AB186-AE186-AH186</f>
        <v>797</v>
      </c>
      <c r="AL186">
        <v>29</v>
      </c>
      <c r="AM186">
        <v>29</v>
      </c>
      <c r="AN186">
        <v>51</v>
      </c>
    </row>
    <row r="187" spans="1:40" x14ac:dyDescent="0.35">
      <c r="A187" s="14">
        <f t="shared" si="48"/>
        <v>44093</v>
      </c>
      <c r="B187">
        <v>732185</v>
      </c>
      <c r="C187">
        <v>79073</v>
      </c>
      <c r="D187">
        <v>57227</v>
      </c>
      <c r="E187">
        <v>1264</v>
      </c>
      <c r="F187">
        <v>282</v>
      </c>
      <c r="H187">
        <v>81</v>
      </c>
      <c r="I187">
        <v>34</v>
      </c>
      <c r="J187">
        <v>68</v>
      </c>
      <c r="K187">
        <v>13</v>
      </c>
      <c r="L187">
        <v>7</v>
      </c>
      <c r="M187">
        <f t="shared" si="54"/>
        <v>6</v>
      </c>
      <c r="N187" s="7">
        <f t="shared" ref="N187:N202" si="208">B187-C187</f>
        <v>653112</v>
      </c>
      <c r="O187" s="4">
        <f t="shared" ref="O187:O193" si="209">C187/B187</f>
        <v>0.10799592999037129</v>
      </c>
      <c r="R187">
        <f t="shared" ref="R187:R188" si="210">C187-C186</f>
        <v>1094</v>
      </c>
      <c r="S187">
        <f t="shared" ref="S187:S188" si="211">N187-N186</f>
        <v>6087</v>
      </c>
      <c r="T187" s="8">
        <f t="shared" ref="T187:T188" si="212">R187/V187</f>
        <v>0.15234646985099567</v>
      </c>
      <c r="U187" s="8">
        <f t="shared" ref="U187:U188" si="213">SUM(R181:R187)/SUM(V181:V187)</f>
        <v>0.14751150367588725</v>
      </c>
      <c r="V187">
        <f t="shared" ref="V187:V188" si="214">B187-B186</f>
        <v>7181</v>
      </c>
      <c r="W187">
        <f t="shared" ref="W187:W188" si="215">C187-D187-E187</f>
        <v>20582</v>
      </c>
      <c r="X187" s="3">
        <f t="shared" ref="X187:X188" si="216">F187/W187</f>
        <v>1.3701292391409971E-2</v>
      </c>
      <c r="Y187">
        <f t="shared" ref="Y187:Y188" si="217">E187-E186</f>
        <v>7</v>
      </c>
      <c r="Z187">
        <v>459</v>
      </c>
      <c r="AA187">
        <v>257</v>
      </c>
      <c r="AB187">
        <v>4319</v>
      </c>
      <c r="AC187">
        <v>258</v>
      </c>
      <c r="AD187">
        <v>231</v>
      </c>
      <c r="AE187">
        <v>3439</v>
      </c>
      <c r="AF187">
        <v>7</v>
      </c>
      <c r="AG187">
        <v>2</v>
      </c>
      <c r="AH187">
        <v>86</v>
      </c>
      <c r="AI187">
        <f t="shared" ref="AI187:AI188" si="218">Z187-AC187-AF187</f>
        <v>194</v>
      </c>
      <c r="AJ187">
        <f t="shared" ref="AJ187:AJ188" si="219">AA187-AD187-AG187</f>
        <v>24</v>
      </c>
      <c r="AK187">
        <f t="shared" ref="AK187:AK188" si="220">AB187-AE187-AH187</f>
        <v>794</v>
      </c>
    </row>
    <row r="188" spans="1:40" x14ac:dyDescent="0.35">
      <c r="A188" s="14">
        <f t="shared" si="48"/>
        <v>44094</v>
      </c>
      <c r="B188">
        <v>737979</v>
      </c>
      <c r="C188">
        <v>80009</v>
      </c>
      <c r="D188">
        <v>57511</v>
      </c>
      <c r="E188">
        <v>1265</v>
      </c>
      <c r="F188">
        <v>269</v>
      </c>
      <c r="H188">
        <v>73</v>
      </c>
      <c r="I188">
        <v>46</v>
      </c>
      <c r="J188">
        <v>62</v>
      </c>
      <c r="K188">
        <v>13</v>
      </c>
      <c r="L188">
        <v>12</v>
      </c>
      <c r="M188">
        <f t="shared" si="54"/>
        <v>18</v>
      </c>
      <c r="N188" s="7">
        <f t="shared" si="208"/>
        <v>657970</v>
      </c>
      <c r="O188" s="4">
        <f t="shared" si="209"/>
        <v>0.10841636415128343</v>
      </c>
      <c r="R188">
        <f t="shared" si="210"/>
        <v>936</v>
      </c>
      <c r="S188">
        <f t="shared" si="211"/>
        <v>4858</v>
      </c>
      <c r="T188" s="8">
        <f t="shared" si="212"/>
        <v>0.16154642733862618</v>
      </c>
      <c r="U188" s="8">
        <f t="shared" si="213"/>
        <v>0.15220578435292551</v>
      </c>
      <c r="V188">
        <f t="shared" si="214"/>
        <v>5794</v>
      </c>
      <c r="W188">
        <f t="shared" si="215"/>
        <v>21233</v>
      </c>
      <c r="X188" s="3">
        <f t="shared" si="216"/>
        <v>1.2668958696368859E-2</v>
      </c>
      <c r="Y188">
        <f t="shared" si="217"/>
        <v>1</v>
      </c>
      <c r="Z188">
        <v>463</v>
      </c>
      <c r="AA188">
        <v>258</v>
      </c>
      <c r="AB188">
        <v>4339</v>
      </c>
      <c r="AC188">
        <v>258</v>
      </c>
      <c r="AD188">
        <v>232</v>
      </c>
      <c r="AE188">
        <v>3445</v>
      </c>
      <c r="AF188">
        <v>7</v>
      </c>
      <c r="AG188">
        <v>2</v>
      </c>
      <c r="AH188">
        <v>86</v>
      </c>
      <c r="AI188">
        <f t="shared" si="218"/>
        <v>198</v>
      </c>
      <c r="AJ188">
        <f t="shared" si="219"/>
        <v>24</v>
      </c>
      <c r="AK188">
        <f t="shared" si="220"/>
        <v>808</v>
      </c>
      <c r="AL188">
        <v>30</v>
      </c>
      <c r="AM188">
        <v>31</v>
      </c>
      <c r="AN188">
        <v>49</v>
      </c>
    </row>
    <row r="189" spans="1:40" x14ac:dyDescent="0.35">
      <c r="A189" s="14">
        <f t="shared" si="48"/>
        <v>44095</v>
      </c>
      <c r="B189">
        <v>740655</v>
      </c>
      <c r="C189">
        <v>80475</v>
      </c>
      <c r="D189">
        <v>57815</v>
      </c>
      <c r="E189">
        <v>1265</v>
      </c>
      <c r="F189">
        <v>271</v>
      </c>
      <c r="H189">
        <v>74</v>
      </c>
      <c r="I189">
        <v>34</v>
      </c>
      <c r="J189">
        <v>65</v>
      </c>
      <c r="K189">
        <v>16</v>
      </c>
      <c r="L189">
        <v>8</v>
      </c>
      <c r="M189">
        <f t="shared" si="54"/>
        <v>5</v>
      </c>
      <c r="N189" s="7">
        <f t="shared" si="208"/>
        <v>660180</v>
      </c>
      <c r="O189" s="4">
        <f t="shared" si="209"/>
        <v>0.10865382668043826</v>
      </c>
      <c r="R189">
        <f t="shared" ref="R189:R190" si="221">C189-C188</f>
        <v>466</v>
      </c>
      <c r="S189">
        <f t="shared" ref="S189:S190" si="222">N189-N188</f>
        <v>2210</v>
      </c>
      <c r="T189" s="8">
        <f t="shared" ref="T189:T190" si="223">R189/V189</f>
        <v>0.1741405082212257</v>
      </c>
      <c r="U189" s="8">
        <f t="shared" ref="U189:U190" si="224">SUM(R183:R189)/SUM(V183:V189)</f>
        <v>0.15515702345208146</v>
      </c>
      <c r="V189">
        <f t="shared" ref="V189:V190" si="225">B189-B188</f>
        <v>2676</v>
      </c>
      <c r="W189">
        <f t="shared" ref="W189:W190" si="226">C189-D189-E189</f>
        <v>21395</v>
      </c>
      <c r="X189" s="3">
        <f t="shared" ref="X189:X190" si="227">F189/W189</f>
        <v>1.2666510867025006E-2</v>
      </c>
      <c r="Y189">
        <f t="shared" ref="Y189:Y190" si="228">E189-E188</f>
        <v>0</v>
      </c>
      <c r="Z189">
        <v>462</v>
      </c>
      <c r="AA189">
        <v>260</v>
      </c>
      <c r="AB189">
        <v>4352</v>
      </c>
      <c r="AC189">
        <v>258</v>
      </c>
      <c r="AD189">
        <v>234</v>
      </c>
      <c r="AE189">
        <v>3450</v>
      </c>
      <c r="AF189">
        <v>7</v>
      </c>
      <c r="AG189">
        <v>2</v>
      </c>
      <c r="AH189">
        <v>86</v>
      </c>
      <c r="AI189">
        <f t="shared" ref="AI189" si="229">Z189-AC189-AF189</f>
        <v>197</v>
      </c>
      <c r="AJ189">
        <f t="shared" ref="AJ189" si="230">AA189-AD189-AG189</f>
        <v>24</v>
      </c>
      <c r="AK189">
        <f t="shared" ref="AK189:AK190" si="231">AB189-AE189-AH189</f>
        <v>816</v>
      </c>
      <c r="AL189">
        <v>27</v>
      </c>
      <c r="AM189">
        <v>28</v>
      </c>
      <c r="AN189">
        <v>47</v>
      </c>
    </row>
    <row r="190" spans="1:40" x14ac:dyDescent="0.35">
      <c r="A190" s="14">
        <f t="shared" si="48"/>
        <v>44096</v>
      </c>
      <c r="B190">
        <v>744666</v>
      </c>
      <c r="C190">
        <v>81081</v>
      </c>
      <c r="D190">
        <v>59162</v>
      </c>
      <c r="E190">
        <v>1284</v>
      </c>
      <c r="F190">
        <v>285</v>
      </c>
      <c r="H190">
        <v>72</v>
      </c>
      <c r="I190">
        <v>37</v>
      </c>
      <c r="J190">
        <v>74</v>
      </c>
      <c r="K190">
        <v>17</v>
      </c>
      <c r="L190">
        <v>10</v>
      </c>
      <c r="M190">
        <f t="shared" si="54"/>
        <v>1</v>
      </c>
      <c r="N190" s="7">
        <f t="shared" si="208"/>
        <v>663585</v>
      </c>
      <c r="O190" s="4">
        <f t="shared" si="209"/>
        <v>0.10888237142557872</v>
      </c>
      <c r="R190">
        <f t="shared" si="221"/>
        <v>606</v>
      </c>
      <c r="S190">
        <f t="shared" si="222"/>
        <v>3405</v>
      </c>
      <c r="T190" s="8">
        <f t="shared" si="223"/>
        <v>0.15108451757666416</v>
      </c>
      <c r="U190" s="8">
        <f t="shared" si="224"/>
        <v>0.15706166675519201</v>
      </c>
      <c r="V190">
        <f t="shared" si="225"/>
        <v>4011</v>
      </c>
      <c r="W190">
        <f t="shared" si="226"/>
        <v>20635</v>
      </c>
      <c r="X190" s="3">
        <f t="shared" si="227"/>
        <v>1.3811485340440998E-2</v>
      </c>
      <c r="Y190">
        <f t="shared" si="228"/>
        <v>19</v>
      </c>
      <c r="Z190">
        <v>468</v>
      </c>
      <c r="AA190">
        <v>262</v>
      </c>
      <c r="AB190">
        <v>4375</v>
      </c>
      <c r="AC190">
        <v>265</v>
      </c>
      <c r="AD190">
        <v>234</v>
      </c>
      <c r="AE190">
        <v>3491</v>
      </c>
      <c r="AF190">
        <v>7</v>
      </c>
      <c r="AG190">
        <v>2</v>
      </c>
      <c r="AH190">
        <v>86</v>
      </c>
      <c r="AI190">
        <f t="shared" ref="AI190" si="232">Z190-AC190-AF190</f>
        <v>196</v>
      </c>
      <c r="AJ190">
        <f t="shared" ref="AJ190" si="233">AA190-AD190-AG190</f>
        <v>26</v>
      </c>
      <c r="AK190">
        <f t="shared" si="231"/>
        <v>798</v>
      </c>
      <c r="AL190">
        <v>25</v>
      </c>
      <c r="AM190">
        <v>26</v>
      </c>
      <c r="AN190">
        <v>60</v>
      </c>
    </row>
    <row r="191" spans="1:40" x14ac:dyDescent="0.35">
      <c r="A191" s="14">
        <f t="shared" si="48"/>
        <v>44097</v>
      </c>
      <c r="B191">
        <v>750122</v>
      </c>
      <c r="C191">
        <v>81794</v>
      </c>
      <c r="D191">
        <v>60285</v>
      </c>
      <c r="E191">
        <v>1293</v>
      </c>
      <c r="F191">
        <v>301</v>
      </c>
      <c r="H191">
        <v>77</v>
      </c>
      <c r="I191">
        <v>59</v>
      </c>
      <c r="J191">
        <v>71</v>
      </c>
      <c r="K191">
        <v>17</v>
      </c>
      <c r="L191">
        <v>12</v>
      </c>
      <c r="M191">
        <f t="shared" si="54"/>
        <v>15</v>
      </c>
      <c r="N191" s="7">
        <f t="shared" si="208"/>
        <v>668328</v>
      </c>
      <c r="O191" s="4">
        <f t="shared" si="209"/>
        <v>0.10904092934216034</v>
      </c>
      <c r="R191">
        <f t="shared" ref="R191:R192" si="234">C191-C190</f>
        <v>713</v>
      </c>
      <c r="S191">
        <f t="shared" ref="S191:S192" si="235">N191-N190</f>
        <v>4743</v>
      </c>
      <c r="T191" s="8">
        <f t="shared" ref="T191:T192" si="236">R191/V191</f>
        <v>0.13068181818181818</v>
      </c>
      <c r="U191" s="8">
        <f t="shared" ref="U191:U192" si="237">SUM(R185:R191)/SUM(V185:V191)</f>
        <v>0.15775202041684389</v>
      </c>
      <c r="V191">
        <f t="shared" ref="V191:V192" si="238">B191-B190</f>
        <v>5456</v>
      </c>
      <c r="W191">
        <f t="shared" ref="W191:W192" si="239">C191-D191-E191</f>
        <v>20216</v>
      </c>
      <c r="X191" s="3">
        <f t="shared" ref="X191:X192" si="240">F191/W191</f>
        <v>1.4889196675900277E-2</v>
      </c>
      <c r="Y191">
        <f t="shared" ref="Y191:Y192" si="241">E191-E190</f>
        <v>9</v>
      </c>
      <c r="Z191">
        <v>472</v>
      </c>
      <c r="AA191">
        <v>264</v>
      </c>
      <c r="AB191">
        <v>4401</v>
      </c>
      <c r="AC191">
        <v>272</v>
      </c>
      <c r="AD191">
        <v>238</v>
      </c>
      <c r="AE191">
        <v>3543</v>
      </c>
      <c r="AF191">
        <v>7</v>
      </c>
      <c r="AG191">
        <v>2</v>
      </c>
      <c r="AH191">
        <v>88</v>
      </c>
      <c r="AI191">
        <f t="shared" ref="AI191:AI193" si="242">Z191-AC191-AF191</f>
        <v>193</v>
      </c>
      <c r="AJ191">
        <f t="shared" ref="AJ191:AJ193" si="243">AA191-AD191-AG191</f>
        <v>24</v>
      </c>
      <c r="AK191">
        <f t="shared" ref="AK191:AK193" si="244">AB191-AE191-AH191</f>
        <v>770</v>
      </c>
      <c r="AL191">
        <v>31</v>
      </c>
      <c r="AM191">
        <v>32</v>
      </c>
      <c r="AN191">
        <v>66</v>
      </c>
    </row>
    <row r="192" spans="1:40" x14ac:dyDescent="0.35">
      <c r="A192" s="14">
        <f t="shared" si="48"/>
        <v>44098</v>
      </c>
      <c r="B192">
        <v>757067</v>
      </c>
      <c r="C192">
        <v>83098</v>
      </c>
      <c r="D192">
        <v>61452</v>
      </c>
      <c r="E192">
        <v>1298</v>
      </c>
      <c r="F192">
        <v>305</v>
      </c>
      <c r="H192">
        <v>79</v>
      </c>
      <c r="I192">
        <v>56</v>
      </c>
      <c r="J192">
        <v>77</v>
      </c>
      <c r="K192">
        <v>22</v>
      </c>
      <c r="L192">
        <v>14</v>
      </c>
      <c r="M192">
        <f t="shared" ref="M192:M223" si="245">-(J192-J191)+L192</f>
        <v>8</v>
      </c>
      <c r="N192" s="7">
        <f t="shared" si="208"/>
        <v>673969</v>
      </c>
      <c r="O192" s="4">
        <f t="shared" si="209"/>
        <v>0.10976307248896068</v>
      </c>
      <c r="R192">
        <f t="shared" si="234"/>
        <v>1304</v>
      </c>
      <c r="S192">
        <f t="shared" si="235"/>
        <v>5641</v>
      </c>
      <c r="T192" s="8">
        <f t="shared" si="236"/>
        <v>0.18776097912167028</v>
      </c>
      <c r="U192" s="8">
        <f t="shared" si="237"/>
        <v>0.16376408996207062</v>
      </c>
      <c r="V192">
        <f t="shared" si="238"/>
        <v>6945</v>
      </c>
      <c r="W192">
        <f t="shared" si="239"/>
        <v>20348</v>
      </c>
      <c r="X192" s="3">
        <f t="shared" si="240"/>
        <v>1.4989188126597209E-2</v>
      </c>
      <c r="Y192">
        <f t="shared" si="241"/>
        <v>5</v>
      </c>
      <c r="Z192">
        <v>476</v>
      </c>
      <c r="AA192">
        <v>265</v>
      </c>
      <c r="AB192">
        <v>4423</v>
      </c>
      <c r="AC192">
        <v>284</v>
      </c>
      <c r="AD192">
        <v>239</v>
      </c>
      <c r="AE192">
        <v>3600</v>
      </c>
      <c r="AF192">
        <v>7</v>
      </c>
      <c r="AG192">
        <v>2</v>
      </c>
      <c r="AH192">
        <v>88</v>
      </c>
      <c r="AI192">
        <f t="shared" si="242"/>
        <v>185</v>
      </c>
      <c r="AJ192">
        <f t="shared" si="243"/>
        <v>24</v>
      </c>
      <c r="AK192">
        <f t="shared" si="244"/>
        <v>735</v>
      </c>
      <c r="AL192">
        <v>28</v>
      </c>
      <c r="AM192">
        <v>28</v>
      </c>
      <c r="AN192">
        <v>66</v>
      </c>
    </row>
    <row r="193" spans="1:40" x14ac:dyDescent="0.35">
      <c r="A193" s="14">
        <f t="shared" si="48"/>
        <v>44099</v>
      </c>
      <c r="B193">
        <v>763690</v>
      </c>
      <c r="C193">
        <v>84160</v>
      </c>
      <c r="D193">
        <v>62574</v>
      </c>
      <c r="E193">
        <v>1303</v>
      </c>
      <c r="F193">
        <v>330</v>
      </c>
      <c r="H193">
        <v>87</v>
      </c>
      <c r="I193">
        <v>69</v>
      </c>
      <c r="J193">
        <v>81</v>
      </c>
      <c r="K193">
        <v>21</v>
      </c>
      <c r="L193">
        <v>15</v>
      </c>
      <c r="M193">
        <f t="shared" si="245"/>
        <v>11</v>
      </c>
      <c r="N193" s="7">
        <f t="shared" si="208"/>
        <v>679530</v>
      </c>
      <c r="O193" s="4">
        <f t="shared" si="209"/>
        <v>0.11020178344616272</v>
      </c>
      <c r="R193">
        <f t="shared" ref="R193" si="246">C193-C192</f>
        <v>1062</v>
      </c>
      <c r="S193">
        <f t="shared" ref="S193" si="247">N193-N192</f>
        <v>5561</v>
      </c>
      <c r="T193" s="8">
        <f t="shared" ref="T193" si="248">R193/V193</f>
        <v>0.16035029442850671</v>
      </c>
      <c r="U193" s="8">
        <f t="shared" ref="U193" si="249">SUM(R187:R193)/SUM(V187:V193)</f>
        <v>0.15977356149511451</v>
      </c>
      <c r="V193">
        <f t="shared" ref="V193" si="250">B193-B192</f>
        <v>6623</v>
      </c>
      <c r="W193">
        <f t="shared" ref="W193" si="251">C193-D193-E193</f>
        <v>20283</v>
      </c>
      <c r="X193" s="3">
        <f t="shared" ref="X193" si="252">F193/W193</f>
        <v>1.6269782576541932E-2</v>
      </c>
      <c r="Y193">
        <f t="shared" ref="Y193" si="253">E193-E192</f>
        <v>5</v>
      </c>
      <c r="Z193">
        <v>484</v>
      </c>
      <c r="AA193">
        <v>268</v>
      </c>
      <c r="AB193">
        <v>4442</v>
      </c>
      <c r="AC193">
        <v>289</v>
      </c>
      <c r="AD193">
        <v>242</v>
      </c>
      <c r="AE193">
        <v>3676</v>
      </c>
      <c r="AF193">
        <v>7</v>
      </c>
      <c r="AG193">
        <v>2</v>
      </c>
      <c r="AH193">
        <v>88</v>
      </c>
      <c r="AI193">
        <f t="shared" si="242"/>
        <v>188</v>
      </c>
      <c r="AJ193">
        <f t="shared" si="243"/>
        <v>24</v>
      </c>
      <c r="AK193">
        <f t="shared" si="244"/>
        <v>678</v>
      </c>
      <c r="AL193">
        <v>20</v>
      </c>
      <c r="AM193">
        <v>20</v>
      </c>
      <c r="AN193">
        <v>61</v>
      </c>
    </row>
    <row r="194" spans="1:40" x14ac:dyDescent="0.35">
      <c r="A194" s="14">
        <f t="shared" si="48"/>
        <v>44100</v>
      </c>
      <c r="B194">
        <v>771755</v>
      </c>
      <c r="C194">
        <v>85422</v>
      </c>
      <c r="D194">
        <v>65442</v>
      </c>
      <c r="E194">
        <v>1311</v>
      </c>
      <c r="F194">
        <v>334</v>
      </c>
      <c r="H194">
        <v>84</v>
      </c>
      <c r="I194">
        <v>57</v>
      </c>
      <c r="J194">
        <v>85</v>
      </c>
      <c r="K194">
        <v>20</v>
      </c>
      <c r="L194">
        <v>12</v>
      </c>
      <c r="M194">
        <f t="shared" si="245"/>
        <v>8</v>
      </c>
      <c r="N194" s="7">
        <f t="shared" si="208"/>
        <v>686333</v>
      </c>
      <c r="O194" s="4">
        <f t="shared" ref="O194:O197" si="254">C194/B194</f>
        <v>0.11068538590614897</v>
      </c>
      <c r="R194">
        <f t="shared" ref="R194" si="255">C194-C193</f>
        <v>1262</v>
      </c>
      <c r="S194">
        <f t="shared" ref="S194" si="256">N194-N193</f>
        <v>6803</v>
      </c>
      <c r="T194" s="8">
        <f t="shared" ref="T194" si="257">R194/V194</f>
        <v>0.15647861128332299</v>
      </c>
      <c r="U194" s="8">
        <f t="shared" ref="U194" si="258">SUM(R188:R194)/SUM(V188:V194)</f>
        <v>0.16044983573414204</v>
      </c>
      <c r="V194">
        <f t="shared" ref="V194" si="259">B194-B193</f>
        <v>8065</v>
      </c>
      <c r="W194">
        <f t="shared" ref="W194" si="260">C194-D194-E194</f>
        <v>18669</v>
      </c>
      <c r="X194" s="3">
        <f t="shared" ref="X194" si="261">F194/W194</f>
        <v>1.7890620815255234E-2</v>
      </c>
      <c r="Y194">
        <f t="shared" ref="Y194" si="262">E194-E193</f>
        <v>8</v>
      </c>
      <c r="Z194">
        <v>491</v>
      </c>
      <c r="AA194">
        <v>270</v>
      </c>
      <c r="AB194">
        <v>4482</v>
      </c>
      <c r="AC194">
        <v>312</v>
      </c>
      <c r="AD194">
        <v>249</v>
      </c>
      <c r="AE194">
        <v>3718</v>
      </c>
      <c r="AF194">
        <v>7</v>
      </c>
      <c r="AG194">
        <v>2</v>
      </c>
      <c r="AH194">
        <v>90</v>
      </c>
      <c r="AI194">
        <f t="shared" ref="AI194" si="263">Z194-AC194-AF194</f>
        <v>172</v>
      </c>
      <c r="AJ194">
        <f t="shared" ref="AJ194" si="264">AA194-AD194-AG194</f>
        <v>19</v>
      </c>
      <c r="AK194">
        <f t="shared" ref="AK194" si="265">AB194-AE194-AH194</f>
        <v>674</v>
      </c>
      <c r="AL194">
        <v>13</v>
      </c>
      <c r="AM194">
        <v>13</v>
      </c>
      <c r="AN194">
        <v>55</v>
      </c>
    </row>
    <row r="195" spans="1:40" x14ac:dyDescent="0.35">
      <c r="A195" s="14">
        <f t="shared" si="48"/>
        <v>44101</v>
      </c>
      <c r="B195">
        <v>777570</v>
      </c>
      <c r="C195">
        <v>86191</v>
      </c>
      <c r="D195">
        <v>65767</v>
      </c>
      <c r="E195">
        <v>1314</v>
      </c>
      <c r="F195">
        <v>343</v>
      </c>
      <c r="H195">
        <v>89</v>
      </c>
      <c r="I195">
        <v>57</v>
      </c>
      <c r="J195">
        <v>90</v>
      </c>
      <c r="K195">
        <v>23</v>
      </c>
      <c r="L195">
        <v>19</v>
      </c>
      <c r="M195">
        <f t="shared" si="245"/>
        <v>14</v>
      </c>
      <c r="N195" s="7">
        <f t="shared" si="208"/>
        <v>691379</v>
      </c>
      <c r="O195" s="4">
        <f t="shared" si="254"/>
        <v>0.11084661188060239</v>
      </c>
      <c r="R195">
        <f t="shared" ref="R195" si="266">C195-C194</f>
        <v>769</v>
      </c>
      <c r="S195">
        <f t="shared" ref="S195" si="267">N195-N194</f>
        <v>5046</v>
      </c>
      <c r="T195" s="8">
        <f t="shared" ref="T195" si="268">R195/V195</f>
        <v>0.13224419604471196</v>
      </c>
      <c r="U195" s="8">
        <f t="shared" ref="U195" si="269">SUM(R189:R195)/SUM(V189:V195)</f>
        <v>0.15614659897451441</v>
      </c>
      <c r="V195">
        <f t="shared" ref="V195" si="270">B195-B194</f>
        <v>5815</v>
      </c>
      <c r="W195">
        <f t="shared" ref="W195" si="271">C195-D195-E195</f>
        <v>19110</v>
      </c>
      <c r="X195" s="3">
        <f t="shared" ref="X195" si="272">F195/W195</f>
        <v>1.7948717948717947E-2</v>
      </c>
      <c r="Y195">
        <f t="shared" ref="Y195" si="273">E195-E194</f>
        <v>3</v>
      </c>
      <c r="Z195">
        <v>494</v>
      </c>
      <c r="AA195">
        <v>271</v>
      </c>
      <c r="AB195">
        <v>4495</v>
      </c>
      <c r="AC195">
        <v>315</v>
      </c>
      <c r="AD195">
        <v>250</v>
      </c>
      <c r="AE195">
        <v>3723</v>
      </c>
      <c r="AF195">
        <v>7</v>
      </c>
      <c r="AG195">
        <v>2</v>
      </c>
      <c r="AH195">
        <v>90</v>
      </c>
      <c r="AI195">
        <f t="shared" ref="AI195" si="274">Z195-AC195-AF195</f>
        <v>172</v>
      </c>
      <c r="AJ195">
        <f t="shared" ref="AJ195" si="275">AA195-AD195-AG195</f>
        <v>19</v>
      </c>
      <c r="AK195">
        <f t="shared" ref="AK195" si="276">AB195-AE195-AH195</f>
        <v>682</v>
      </c>
    </row>
    <row r="196" spans="1:40" x14ac:dyDescent="0.35">
      <c r="A196" s="14">
        <f t="shared" si="48"/>
        <v>44102</v>
      </c>
      <c r="B196">
        <v>785124</v>
      </c>
      <c r="C196">
        <v>86661</v>
      </c>
      <c r="D196">
        <v>66162</v>
      </c>
      <c r="E196">
        <v>1316</v>
      </c>
      <c r="F196">
        <v>353</v>
      </c>
      <c r="H196">
        <v>96</v>
      </c>
      <c r="I196">
        <v>51</v>
      </c>
      <c r="J196">
        <v>88</v>
      </c>
      <c r="K196">
        <v>23</v>
      </c>
      <c r="L196">
        <v>11</v>
      </c>
      <c r="M196">
        <f t="shared" si="245"/>
        <v>13</v>
      </c>
      <c r="N196" s="7">
        <f t="shared" si="208"/>
        <v>698463</v>
      </c>
      <c r="O196" s="4">
        <f t="shared" si="254"/>
        <v>0.11037874272089504</v>
      </c>
      <c r="R196">
        <f t="shared" ref="R196" si="277">C196-C195</f>
        <v>470</v>
      </c>
      <c r="S196">
        <f t="shared" ref="S196" si="278">N196-N195</f>
        <v>7084</v>
      </c>
      <c r="T196" s="8">
        <f t="shared" ref="T196" si="279">R196/V196</f>
        <v>6.2218692083664283E-2</v>
      </c>
      <c r="U196" s="8">
        <f t="shared" ref="U196" si="280">SUM(R190:R196)/SUM(V190:V196)</f>
        <v>0.13910814275113001</v>
      </c>
      <c r="V196">
        <f t="shared" ref="V196" si="281">B196-B195</f>
        <v>7554</v>
      </c>
      <c r="W196">
        <f t="shared" ref="W196" si="282">C196-D196-E196</f>
        <v>19183</v>
      </c>
      <c r="X196" s="3">
        <f t="shared" ref="X196" si="283">F196/W196</f>
        <v>1.8401709847260594E-2</v>
      </c>
      <c r="Y196">
        <f t="shared" ref="Y196" si="284">E196-E195</f>
        <v>2</v>
      </c>
      <c r="Z196">
        <v>495</v>
      </c>
      <c r="AA196">
        <v>271</v>
      </c>
      <c r="AB196">
        <v>4503</v>
      </c>
      <c r="AC196">
        <v>316</v>
      </c>
      <c r="AD196">
        <v>252</v>
      </c>
      <c r="AE196">
        <v>3734</v>
      </c>
      <c r="AF196">
        <v>7</v>
      </c>
      <c r="AG196">
        <v>2</v>
      </c>
      <c r="AH196">
        <v>90</v>
      </c>
      <c r="AI196">
        <f t="shared" ref="AI196" si="285">Z196-AC196-AF196</f>
        <v>172</v>
      </c>
      <c r="AJ196">
        <f t="shared" ref="AJ196" si="286">AA196-AD196-AG196</f>
        <v>17</v>
      </c>
      <c r="AK196">
        <f t="shared" ref="AK196" si="287">AB196-AE196-AH196</f>
        <v>679</v>
      </c>
      <c r="AL196">
        <v>8</v>
      </c>
      <c r="AM196">
        <v>8</v>
      </c>
      <c r="AN196">
        <v>39</v>
      </c>
    </row>
    <row r="197" spans="1:40" x14ac:dyDescent="0.35">
      <c r="A197" s="14">
        <f t="shared" si="48"/>
        <v>44103</v>
      </c>
      <c r="B197">
        <v>789287</v>
      </c>
      <c r="C197">
        <v>87304</v>
      </c>
      <c r="D197">
        <v>67359</v>
      </c>
      <c r="E197">
        <v>1324</v>
      </c>
      <c r="F197">
        <v>376</v>
      </c>
      <c r="H197">
        <v>97</v>
      </c>
      <c r="I197">
        <v>59</v>
      </c>
      <c r="J197">
        <v>87</v>
      </c>
      <c r="K197">
        <v>23</v>
      </c>
      <c r="L197">
        <v>11</v>
      </c>
      <c r="M197">
        <f t="shared" si="245"/>
        <v>12</v>
      </c>
      <c r="N197" s="7">
        <f t="shared" si="208"/>
        <v>701983</v>
      </c>
      <c r="O197" s="4">
        <f t="shared" si="254"/>
        <v>0.11061122253375515</v>
      </c>
      <c r="R197">
        <f t="shared" ref="R197" si="288">C197-C196</f>
        <v>643</v>
      </c>
      <c r="S197">
        <f t="shared" ref="S197" si="289">N197-N196</f>
        <v>3520</v>
      </c>
      <c r="T197" s="8">
        <f t="shared" ref="T197" si="290">R197/V197</f>
        <v>0.1544559212106654</v>
      </c>
      <c r="U197" s="8">
        <f t="shared" ref="U197" si="291">SUM(R191:R197)/SUM(V191:V197)</f>
        <v>0.1394634813204545</v>
      </c>
      <c r="V197">
        <f t="shared" ref="V197" si="292">B197-B196</f>
        <v>4163</v>
      </c>
      <c r="W197">
        <f t="shared" ref="W197" si="293">C197-D197-E197</f>
        <v>18621</v>
      </c>
      <c r="X197" s="3">
        <f t="shared" ref="X197" si="294">F197/W197</f>
        <v>2.0192256054991677E-2</v>
      </c>
      <c r="Y197">
        <f t="shared" ref="Y197" si="295">E197-E196</f>
        <v>8</v>
      </c>
      <c r="Z197">
        <v>502</v>
      </c>
      <c r="AA197">
        <v>276</v>
      </c>
      <c r="AB197">
        <v>4510</v>
      </c>
      <c r="AC197">
        <v>343</v>
      </c>
      <c r="AD197">
        <v>253</v>
      </c>
      <c r="AE197">
        <v>3775</v>
      </c>
      <c r="AF197">
        <v>7</v>
      </c>
      <c r="AG197">
        <v>2</v>
      </c>
      <c r="AH197">
        <v>90</v>
      </c>
      <c r="AI197">
        <f t="shared" ref="AI197" si="296">Z197-AC197-AF197</f>
        <v>152</v>
      </c>
      <c r="AJ197">
        <f t="shared" ref="AJ197" si="297">AA197-AD197-AG197</f>
        <v>21</v>
      </c>
      <c r="AK197">
        <f t="shared" ref="AK197" si="298">AB197-AE197-AH197</f>
        <v>645</v>
      </c>
      <c r="AL197">
        <v>7</v>
      </c>
      <c r="AM197">
        <v>7</v>
      </c>
      <c r="AN197">
        <v>34</v>
      </c>
    </row>
    <row r="198" spans="1:40" x14ac:dyDescent="0.35">
      <c r="A198" s="14">
        <f t="shared" si="48"/>
        <v>44104</v>
      </c>
      <c r="B198">
        <v>797138</v>
      </c>
      <c r="C198">
        <v>88555</v>
      </c>
      <c r="D198">
        <v>68365</v>
      </c>
      <c r="E198">
        <v>1342</v>
      </c>
      <c r="F198">
        <v>390</v>
      </c>
      <c r="H198">
        <v>100</v>
      </c>
      <c r="I198">
        <v>61</v>
      </c>
      <c r="J198">
        <v>99</v>
      </c>
      <c r="K198">
        <v>27</v>
      </c>
      <c r="L198">
        <v>20</v>
      </c>
      <c r="M198">
        <f t="shared" si="245"/>
        <v>8</v>
      </c>
      <c r="N198" s="7">
        <f t="shared" si="208"/>
        <v>708583</v>
      </c>
      <c r="O198" s="4">
        <f t="shared" ref="O198:O202" si="299">C198/B198</f>
        <v>0.11109117869176981</v>
      </c>
      <c r="R198">
        <f t="shared" ref="R198" si="300">C198-C197</f>
        <v>1251</v>
      </c>
      <c r="S198">
        <f t="shared" ref="S198" si="301">N198-N197</f>
        <v>6600</v>
      </c>
      <c r="T198" s="8">
        <f t="shared" ref="T198" si="302">R198/V198</f>
        <v>0.15934275888421856</v>
      </c>
      <c r="U198" s="8">
        <f t="shared" ref="U198" si="303">SUM(R192:R198)/SUM(V192:V198)</f>
        <v>0.14380210992002723</v>
      </c>
      <c r="V198">
        <f t="shared" ref="V198" si="304">B198-B197</f>
        <v>7851</v>
      </c>
      <c r="W198">
        <f t="shared" ref="W198" si="305">C198-D198-E198</f>
        <v>18848</v>
      </c>
      <c r="X198" s="3">
        <f t="shared" ref="X198" si="306">F198/W198</f>
        <v>2.0691850594227505E-2</v>
      </c>
      <c r="Y198">
        <f t="shared" ref="Y198" si="307">E198-E197</f>
        <v>18</v>
      </c>
      <c r="Z198">
        <v>508</v>
      </c>
      <c r="AA198">
        <v>279</v>
      </c>
      <c r="AB198">
        <v>4547</v>
      </c>
      <c r="AC198">
        <v>356</v>
      </c>
      <c r="AD198">
        <v>256</v>
      </c>
      <c r="AE198">
        <v>3826</v>
      </c>
      <c r="AF198">
        <v>7</v>
      </c>
      <c r="AG198">
        <v>2</v>
      </c>
      <c r="AH198">
        <v>92</v>
      </c>
      <c r="AI198">
        <f t="shared" ref="AI198" si="308">Z198-AC198-AF198</f>
        <v>145</v>
      </c>
      <c r="AJ198">
        <f t="shared" ref="AJ198" si="309">AA198-AD198-AG198</f>
        <v>21</v>
      </c>
      <c r="AK198">
        <f t="shared" ref="AK198" si="310">AB198-AE198-AH198</f>
        <v>629</v>
      </c>
      <c r="AL198">
        <v>7</v>
      </c>
      <c r="AM198">
        <v>7</v>
      </c>
      <c r="AN198">
        <v>29</v>
      </c>
    </row>
    <row r="199" spans="1:40" x14ac:dyDescent="0.35">
      <c r="A199" s="14">
        <f t="shared" si="48"/>
        <v>44105</v>
      </c>
      <c r="B199">
        <v>802646</v>
      </c>
      <c r="C199">
        <v>89425</v>
      </c>
      <c r="D199">
        <v>69528</v>
      </c>
      <c r="E199">
        <v>1358</v>
      </c>
      <c r="F199">
        <v>407</v>
      </c>
      <c r="H199">
        <v>104</v>
      </c>
      <c r="I199">
        <v>53</v>
      </c>
      <c r="J199">
        <v>97</v>
      </c>
      <c r="K199">
        <v>30</v>
      </c>
      <c r="L199">
        <v>10</v>
      </c>
      <c r="M199">
        <f t="shared" si="245"/>
        <v>12</v>
      </c>
      <c r="N199" s="7">
        <f t="shared" si="208"/>
        <v>713221</v>
      </c>
      <c r="O199" s="4">
        <f t="shared" si="299"/>
        <v>0.11141275232169599</v>
      </c>
      <c r="R199">
        <f t="shared" ref="R199" si="311">C199-C198</f>
        <v>870</v>
      </c>
      <c r="S199">
        <f t="shared" ref="S199" si="312">N199-N198</f>
        <v>4638</v>
      </c>
      <c r="T199" s="8">
        <f t="shared" ref="T199" si="313">R199/V199</f>
        <v>0.15795206971677561</v>
      </c>
      <c r="U199" s="8">
        <f t="shared" ref="U199" si="314">SUM(R193:R199)/SUM(V193:V199)</f>
        <v>0.13881392746659646</v>
      </c>
      <c r="V199">
        <f t="shared" ref="V199" si="315">B199-B198</f>
        <v>5508</v>
      </c>
      <c r="W199">
        <f t="shared" ref="W199" si="316">C199-D199-E199</f>
        <v>18539</v>
      </c>
      <c r="X199" s="3">
        <f t="shared" ref="X199" si="317">F199/W199</f>
        <v>2.1953719186579644E-2</v>
      </c>
      <c r="Y199">
        <f t="shared" ref="Y199" si="318">E199-E198</f>
        <v>16</v>
      </c>
      <c r="Z199">
        <v>513</v>
      </c>
      <c r="AA199">
        <v>281</v>
      </c>
      <c r="AB199">
        <v>4567</v>
      </c>
      <c r="AC199">
        <v>377</v>
      </c>
      <c r="AD199">
        <v>259</v>
      </c>
      <c r="AE199">
        <v>3878</v>
      </c>
      <c r="AF199">
        <v>7</v>
      </c>
      <c r="AG199">
        <v>2</v>
      </c>
      <c r="AH199">
        <v>92</v>
      </c>
      <c r="AI199">
        <f t="shared" ref="AI199" si="319">Z199-AC199-AF199</f>
        <v>129</v>
      </c>
      <c r="AJ199">
        <f t="shared" ref="AJ199" si="320">AA199-AD199-AG199</f>
        <v>20</v>
      </c>
      <c r="AK199">
        <f t="shared" ref="AK199" si="321">AB199-AE199-AH199</f>
        <v>597</v>
      </c>
      <c r="AL199">
        <v>7</v>
      </c>
      <c r="AM199">
        <v>7</v>
      </c>
      <c r="AN199">
        <v>26</v>
      </c>
    </row>
    <row r="200" spans="1:40" x14ac:dyDescent="0.35">
      <c r="A200" s="14">
        <f t="shared" si="48"/>
        <v>44106</v>
      </c>
      <c r="B200">
        <v>809262</v>
      </c>
      <c r="C200">
        <v>90528</v>
      </c>
      <c r="D200">
        <v>70383</v>
      </c>
      <c r="E200" s="9">
        <v>1366</v>
      </c>
      <c r="F200" s="9">
        <v>393</v>
      </c>
      <c r="H200">
        <v>95</v>
      </c>
      <c r="I200">
        <v>66</v>
      </c>
      <c r="J200">
        <v>95</v>
      </c>
      <c r="K200">
        <v>25</v>
      </c>
      <c r="L200">
        <v>13</v>
      </c>
      <c r="M200">
        <f t="shared" si="245"/>
        <v>15</v>
      </c>
      <c r="N200" s="7">
        <f t="shared" si="208"/>
        <v>718734</v>
      </c>
      <c r="O200" s="4">
        <f t="shared" si="299"/>
        <v>0.11186488430199366</v>
      </c>
      <c r="R200">
        <f t="shared" ref="R200" si="322">C200-C199</f>
        <v>1103</v>
      </c>
      <c r="S200">
        <f t="shared" ref="S200" si="323">N200-N199</f>
        <v>5513</v>
      </c>
      <c r="T200" s="8">
        <f t="shared" ref="T200" si="324">R200/V200</f>
        <v>0.16671704957678354</v>
      </c>
      <c r="U200" s="8">
        <f t="shared" ref="U200" si="325">SUM(R194:R200)/SUM(V194:V200)</f>
        <v>0.13973492495391907</v>
      </c>
      <c r="V200">
        <f t="shared" ref="V200" si="326">B200-B199</f>
        <v>6616</v>
      </c>
      <c r="W200">
        <f t="shared" ref="W200" si="327">C200-D200-E200</f>
        <v>18779</v>
      </c>
      <c r="X200" s="3">
        <f t="shared" ref="X200" si="328">F200/W200</f>
        <v>2.0927631929282708E-2</v>
      </c>
      <c r="Y200">
        <f t="shared" ref="Y200" si="329">E200-E199</f>
        <v>8</v>
      </c>
      <c r="Z200">
        <v>516</v>
      </c>
      <c r="AA200">
        <v>283</v>
      </c>
      <c r="AB200">
        <v>4592</v>
      </c>
      <c r="AC200">
        <v>382</v>
      </c>
      <c r="AD200">
        <v>261</v>
      </c>
      <c r="AE200">
        <v>3924</v>
      </c>
      <c r="AF200">
        <v>7</v>
      </c>
      <c r="AG200">
        <v>2</v>
      </c>
      <c r="AH200">
        <v>92</v>
      </c>
      <c r="AI200">
        <f t="shared" ref="AI200" si="330">Z200-AC200-AF200</f>
        <v>127</v>
      </c>
      <c r="AJ200">
        <f t="shared" ref="AJ200" si="331">AA200-AD200-AG200</f>
        <v>20</v>
      </c>
      <c r="AK200">
        <f t="shared" ref="AK200" si="332">AB200-AE200-AH200</f>
        <v>576</v>
      </c>
      <c r="AL200">
        <v>4</v>
      </c>
      <c r="AM200">
        <v>4</v>
      </c>
      <c r="AN200">
        <v>19</v>
      </c>
    </row>
    <row r="201" spans="1:40" x14ac:dyDescent="0.35">
      <c r="A201" s="14">
        <f t="shared" si="48"/>
        <v>44107</v>
      </c>
      <c r="B201">
        <v>815884</v>
      </c>
      <c r="C201">
        <v>91693</v>
      </c>
      <c r="D201">
        <v>71293</v>
      </c>
      <c r="E201" s="9">
        <v>1377</v>
      </c>
      <c r="F201" s="9">
        <v>402</v>
      </c>
      <c r="H201">
        <v>100</v>
      </c>
      <c r="I201">
        <v>58</v>
      </c>
      <c r="J201">
        <v>103</v>
      </c>
      <c r="K201">
        <v>28</v>
      </c>
      <c r="L201">
        <v>14</v>
      </c>
      <c r="M201">
        <f t="shared" si="245"/>
        <v>6</v>
      </c>
      <c r="N201" s="7">
        <f t="shared" si="208"/>
        <v>724191</v>
      </c>
      <c r="O201" s="4">
        <f t="shared" si="299"/>
        <v>0.11238484882654887</v>
      </c>
      <c r="R201">
        <f t="shared" ref="R201" si="333">C201-C200</f>
        <v>1165</v>
      </c>
      <c r="S201">
        <f t="shared" ref="S201" si="334">N201-N200</f>
        <v>5457</v>
      </c>
      <c r="T201" s="8">
        <f t="shared" ref="T201" si="335">R201/V201</f>
        <v>0.17592872244035035</v>
      </c>
      <c r="U201" s="8">
        <f t="shared" ref="U201" si="336">SUM(R195:R201)/SUM(V195:V201)</f>
        <v>0.14210609803077343</v>
      </c>
      <c r="V201">
        <f t="shared" ref="V201" si="337">B201-B200</f>
        <v>6622</v>
      </c>
      <c r="W201">
        <f t="shared" ref="W201" si="338">C201-D201-E201</f>
        <v>19023</v>
      </c>
      <c r="X201" s="3">
        <f t="shared" ref="X201" si="339">F201/W201</f>
        <v>2.113231351521842E-2</v>
      </c>
      <c r="Y201">
        <f t="shared" ref="Y201" si="340">E201-E200</f>
        <v>11</v>
      </c>
      <c r="Z201">
        <v>519</v>
      </c>
      <c r="AA201">
        <v>289</v>
      </c>
      <c r="AB201">
        <v>4617</v>
      </c>
      <c r="AC201">
        <v>391</v>
      </c>
      <c r="AD201">
        <v>264</v>
      </c>
      <c r="AE201">
        <v>3962</v>
      </c>
      <c r="AF201">
        <v>7</v>
      </c>
      <c r="AG201">
        <v>2</v>
      </c>
      <c r="AH201">
        <v>92</v>
      </c>
      <c r="AI201">
        <f t="shared" ref="AI201:AI202" si="341">Z201-AC201-AF201</f>
        <v>121</v>
      </c>
      <c r="AJ201">
        <f t="shared" ref="AJ201:AJ202" si="342">AA201-AD201-AG201</f>
        <v>23</v>
      </c>
      <c r="AK201">
        <f t="shared" ref="AK201:AK202" si="343">AB201-AE201-AH201</f>
        <v>563</v>
      </c>
      <c r="AL201">
        <v>4</v>
      </c>
      <c r="AM201">
        <v>4</v>
      </c>
      <c r="AN201">
        <v>18</v>
      </c>
    </row>
    <row r="202" spans="1:40" x14ac:dyDescent="0.35">
      <c r="A202" s="14">
        <f t="shared" si="48"/>
        <v>44108</v>
      </c>
      <c r="B202">
        <v>821403</v>
      </c>
      <c r="C202">
        <v>92544</v>
      </c>
      <c r="D202">
        <v>71581</v>
      </c>
      <c r="E202" s="9">
        <v>1381</v>
      </c>
      <c r="F202" s="9">
        <v>392</v>
      </c>
      <c r="H202">
        <v>104</v>
      </c>
      <c r="I202">
        <v>58</v>
      </c>
      <c r="J202">
        <v>101</v>
      </c>
      <c r="K202">
        <v>29</v>
      </c>
      <c r="L202">
        <v>19</v>
      </c>
      <c r="M202">
        <f t="shared" si="245"/>
        <v>21</v>
      </c>
      <c r="N202" s="7">
        <f t="shared" si="208"/>
        <v>728859</v>
      </c>
      <c r="O202" s="4">
        <f t="shared" si="299"/>
        <v>0.11266576820391452</v>
      </c>
      <c r="R202">
        <f t="shared" ref="R202" si="344">C202-C201</f>
        <v>851</v>
      </c>
      <c r="S202">
        <f t="shared" ref="S202" si="345">N202-N201</f>
        <v>4668</v>
      </c>
      <c r="T202" s="8">
        <f t="shared" ref="T202" si="346">R202/V202</f>
        <v>0.15419460047109984</v>
      </c>
      <c r="U202" s="8">
        <f t="shared" ref="U202:U205" si="347">SUM(R196:R202)/SUM(V196:V202)</f>
        <v>0.14493646339515889</v>
      </c>
      <c r="V202">
        <f t="shared" ref="V202" si="348">B202-B201</f>
        <v>5519</v>
      </c>
      <c r="W202">
        <f t="shared" ref="W202" si="349">C202-D202-E202</f>
        <v>19582</v>
      </c>
      <c r="X202" s="3">
        <f t="shared" ref="X202" si="350">F202/W202</f>
        <v>2.0018384230415687E-2</v>
      </c>
      <c r="Y202">
        <f t="shared" ref="Y202" si="351">E202-E201</f>
        <v>4</v>
      </c>
      <c r="Z202">
        <v>525</v>
      </c>
      <c r="AA202">
        <v>293</v>
      </c>
      <c r="AB202">
        <v>4644</v>
      </c>
      <c r="AC202">
        <v>392</v>
      </c>
      <c r="AD202">
        <v>264</v>
      </c>
      <c r="AE202">
        <v>3964</v>
      </c>
      <c r="AF202">
        <v>7</v>
      </c>
      <c r="AG202">
        <v>2</v>
      </c>
      <c r="AH202">
        <v>93</v>
      </c>
      <c r="AI202">
        <f t="shared" si="341"/>
        <v>126</v>
      </c>
      <c r="AJ202">
        <f t="shared" si="342"/>
        <v>27</v>
      </c>
      <c r="AK202">
        <f t="shared" si="343"/>
        <v>587</v>
      </c>
      <c r="AL202">
        <v>3</v>
      </c>
      <c r="AM202">
        <v>3</v>
      </c>
      <c r="AN202">
        <v>13</v>
      </c>
    </row>
    <row r="203" spans="1:40" x14ac:dyDescent="0.35">
      <c r="A203" s="14">
        <f t="shared" si="48"/>
        <v>44109</v>
      </c>
      <c r="B203">
        <v>823766</v>
      </c>
      <c r="C203">
        <v>92843</v>
      </c>
      <c r="D203">
        <v>71785</v>
      </c>
      <c r="E203" s="9">
        <v>1387</v>
      </c>
      <c r="F203" s="9">
        <v>398</v>
      </c>
      <c r="H203">
        <v>99</v>
      </c>
      <c r="I203">
        <v>54</v>
      </c>
      <c r="J203">
        <v>103</v>
      </c>
      <c r="K203">
        <v>25</v>
      </c>
      <c r="L203">
        <v>17</v>
      </c>
      <c r="M203">
        <f t="shared" si="245"/>
        <v>15</v>
      </c>
      <c r="N203" s="7">
        <f t="shared" ref="N203:N259" si="352">B203-C203</f>
        <v>730923</v>
      </c>
      <c r="O203" s="4">
        <f t="shared" ref="O203:O247" si="353">C203/B203</f>
        <v>0.11270554987702819</v>
      </c>
      <c r="R203">
        <f t="shared" ref="R203" si="354">C203-C202</f>
        <v>299</v>
      </c>
      <c r="S203">
        <f t="shared" ref="S203" si="355">N203-N202</f>
        <v>2064</v>
      </c>
      <c r="T203" s="8">
        <f t="shared" ref="T203" si="356">R203/V203</f>
        <v>0.12653406686415575</v>
      </c>
      <c r="U203" s="8">
        <f t="shared" si="347"/>
        <v>0.15998136742404637</v>
      </c>
      <c r="V203">
        <f t="shared" ref="V203" si="357">B203-B202</f>
        <v>2363</v>
      </c>
      <c r="W203">
        <f t="shared" ref="W203" si="358">C203-D203-E203</f>
        <v>19671</v>
      </c>
      <c r="X203" s="3">
        <f t="shared" ref="X203" si="359">F203/W203</f>
        <v>2.0232830054394794E-2</v>
      </c>
      <c r="Y203">
        <f t="shared" ref="Y203" si="360">E203-E202</f>
        <v>6</v>
      </c>
      <c r="Z203">
        <v>527</v>
      </c>
      <c r="AA203">
        <v>292</v>
      </c>
      <c r="AB203">
        <v>4648</v>
      </c>
      <c r="AC203">
        <v>394</v>
      </c>
      <c r="AD203">
        <v>264</v>
      </c>
      <c r="AE203">
        <v>3970</v>
      </c>
      <c r="AF203">
        <v>7</v>
      </c>
      <c r="AG203">
        <v>2</v>
      </c>
      <c r="AH203">
        <v>94</v>
      </c>
      <c r="AI203">
        <f t="shared" ref="AI203" si="361">Z203-AC203-AF203</f>
        <v>126</v>
      </c>
      <c r="AJ203">
        <f t="shared" ref="AJ203" si="362">AA203-AD203-AG203</f>
        <v>26</v>
      </c>
      <c r="AK203">
        <f t="shared" ref="AK203" si="363">AB203-AE203-AH203</f>
        <v>584</v>
      </c>
      <c r="AL203">
        <v>3</v>
      </c>
      <c r="AM203">
        <v>3</v>
      </c>
      <c r="AN203">
        <v>13</v>
      </c>
    </row>
    <row r="204" spans="1:40" x14ac:dyDescent="0.35">
      <c r="A204" s="14">
        <f t="shared" si="48"/>
        <v>44110</v>
      </c>
      <c r="B204">
        <v>827172</v>
      </c>
      <c r="C204">
        <v>93380</v>
      </c>
      <c r="D204">
        <v>72139</v>
      </c>
      <c r="E204" s="9">
        <v>1398</v>
      </c>
      <c r="F204" s="9">
        <v>413</v>
      </c>
      <c r="H204">
        <v>104</v>
      </c>
      <c r="I204">
        <v>61</v>
      </c>
      <c r="J204">
        <v>103</v>
      </c>
      <c r="K204">
        <v>26</v>
      </c>
      <c r="L204">
        <v>10</v>
      </c>
      <c r="M204">
        <f t="shared" si="245"/>
        <v>10</v>
      </c>
      <c r="N204" s="7">
        <f t="shared" si="352"/>
        <v>733792</v>
      </c>
      <c r="O204" s="4">
        <f t="shared" si="353"/>
        <v>0.112890668446224</v>
      </c>
      <c r="R204">
        <f t="shared" ref="R204" si="364">C204-C203</f>
        <v>537</v>
      </c>
      <c r="S204">
        <f t="shared" ref="S204" si="365">N204-N203</f>
        <v>2869</v>
      </c>
      <c r="T204" s="8">
        <f t="shared" ref="T204" si="366">R204/V204</f>
        <v>0.1576629477392836</v>
      </c>
      <c r="U204" s="8">
        <f t="shared" si="347"/>
        <v>0.16038009766398312</v>
      </c>
      <c r="V204">
        <f t="shared" ref="V204" si="367">B204-B203</f>
        <v>3406</v>
      </c>
      <c r="W204">
        <f t="shared" ref="W204" si="368">C204-D204-E204</f>
        <v>19843</v>
      </c>
      <c r="X204" s="3">
        <f t="shared" ref="X204" si="369">F204/W204</f>
        <v>2.0813385072821648E-2</v>
      </c>
      <c r="Y204">
        <f t="shared" ref="Y204" si="370">E204-E203</f>
        <v>11</v>
      </c>
      <c r="Z204">
        <v>527</v>
      </c>
      <c r="AA204">
        <v>293</v>
      </c>
      <c r="AB204">
        <v>4664</v>
      </c>
      <c r="AC204">
        <v>397</v>
      </c>
      <c r="AD204">
        <v>264</v>
      </c>
      <c r="AE204">
        <v>3978</v>
      </c>
      <c r="AF204">
        <v>7</v>
      </c>
      <c r="AG204">
        <v>2</v>
      </c>
      <c r="AH204">
        <v>94</v>
      </c>
      <c r="AI204">
        <f t="shared" ref="AI204" si="371">Z204-AC204-AF204</f>
        <v>123</v>
      </c>
      <c r="AJ204">
        <f t="shared" ref="AJ204" si="372">AA204-AD204-AG204</f>
        <v>27</v>
      </c>
      <c r="AK204">
        <f t="shared" ref="AK204" si="373">AB204-AE204-AH204</f>
        <v>592</v>
      </c>
      <c r="AL204">
        <v>2</v>
      </c>
      <c r="AM204">
        <v>2</v>
      </c>
      <c r="AN204">
        <v>9</v>
      </c>
    </row>
    <row r="205" spans="1:40" x14ac:dyDescent="0.35">
      <c r="A205" s="14">
        <f t="shared" si="48"/>
        <v>44111</v>
      </c>
      <c r="B205">
        <v>832909</v>
      </c>
      <c r="C205">
        <v>94342</v>
      </c>
      <c r="D205">
        <v>73237</v>
      </c>
      <c r="E205" s="9">
        <v>1414</v>
      </c>
      <c r="F205" s="9">
        <v>444</v>
      </c>
      <c r="H205">
        <v>104</v>
      </c>
      <c r="I205">
        <v>97</v>
      </c>
      <c r="J205">
        <v>99</v>
      </c>
      <c r="K205">
        <v>26</v>
      </c>
      <c r="L205">
        <v>16</v>
      </c>
      <c r="M205">
        <f t="shared" si="245"/>
        <v>20</v>
      </c>
      <c r="N205" s="7">
        <f t="shared" si="352"/>
        <v>738567</v>
      </c>
      <c r="O205" s="4">
        <f t="shared" si="353"/>
        <v>0.11326807610435234</v>
      </c>
      <c r="R205">
        <f t="shared" ref="R205" si="374">C205-C204</f>
        <v>962</v>
      </c>
      <c r="S205">
        <f t="shared" ref="S205" si="375">N205-N204</f>
        <v>4775</v>
      </c>
      <c r="T205" s="8">
        <f t="shared" ref="T205" si="376">R205/V205</f>
        <v>0.16768345825344255</v>
      </c>
      <c r="U205" s="8">
        <f t="shared" si="347"/>
        <v>0.16177909479746164</v>
      </c>
      <c r="V205">
        <f t="shared" ref="V205" si="377">B205-B204</f>
        <v>5737</v>
      </c>
      <c r="W205">
        <f t="shared" ref="W205" si="378">C205-D205-E205</f>
        <v>19691</v>
      </c>
      <c r="X205" s="3">
        <f t="shared" ref="X205" si="379">F205/W205</f>
        <v>2.2548372352851558E-2</v>
      </c>
      <c r="Y205">
        <f t="shared" ref="Y205" si="380">E205-E204</f>
        <v>16</v>
      </c>
      <c r="Z205">
        <v>531</v>
      </c>
      <c r="AA205">
        <v>301</v>
      </c>
      <c r="AB205">
        <v>4707</v>
      </c>
      <c r="AC205">
        <v>403</v>
      </c>
      <c r="AD205">
        <v>267</v>
      </c>
      <c r="AE205">
        <v>4024</v>
      </c>
      <c r="AF205">
        <v>7</v>
      </c>
      <c r="AG205">
        <v>2</v>
      </c>
      <c r="AH205">
        <v>95</v>
      </c>
      <c r="AI205">
        <f t="shared" ref="AI205:AI208" si="381">Z205-AC205-AF205</f>
        <v>121</v>
      </c>
      <c r="AJ205">
        <f t="shared" ref="AJ205:AJ208" si="382">AA205-AD205-AG205</f>
        <v>32</v>
      </c>
      <c r="AK205">
        <f t="shared" ref="AK205:AK208" si="383">AB205-AE205-AH205</f>
        <v>588</v>
      </c>
      <c r="AL205">
        <v>2</v>
      </c>
      <c r="AM205">
        <v>2</v>
      </c>
      <c r="AN205">
        <v>11</v>
      </c>
    </row>
    <row r="206" spans="1:40" x14ac:dyDescent="0.35">
      <c r="A206" s="14">
        <f t="shared" si="48"/>
        <v>44112</v>
      </c>
      <c r="B206">
        <v>841904</v>
      </c>
      <c r="C206">
        <v>95850</v>
      </c>
      <c r="D206">
        <v>74166</v>
      </c>
      <c r="E206" s="9">
        <v>1419</v>
      </c>
      <c r="F206" s="9">
        <v>449</v>
      </c>
      <c r="H206">
        <v>112</v>
      </c>
      <c r="I206">
        <v>63</v>
      </c>
      <c r="J206">
        <v>105</v>
      </c>
      <c r="K206">
        <v>28</v>
      </c>
      <c r="L206">
        <v>18</v>
      </c>
      <c r="M206">
        <f t="shared" si="245"/>
        <v>12</v>
      </c>
      <c r="N206" s="7">
        <f t="shared" si="352"/>
        <v>746054</v>
      </c>
      <c r="O206" s="4">
        <f t="shared" si="353"/>
        <v>0.11384908493129858</v>
      </c>
      <c r="R206">
        <f t="shared" ref="R206" si="384">C206-C205</f>
        <v>1508</v>
      </c>
      <c r="S206">
        <f t="shared" ref="S206" si="385">N206-N205</f>
        <v>7487</v>
      </c>
      <c r="T206" s="8">
        <f t="shared" ref="T206" si="386">R206/V206</f>
        <v>0.16764869371873262</v>
      </c>
      <c r="U206" s="8">
        <f t="shared" ref="U206" si="387">SUM(R200:R206)/SUM(V200:V206)</f>
        <v>0.16366090987824139</v>
      </c>
      <c r="V206">
        <f t="shared" ref="V206" si="388">B206-B205</f>
        <v>8995</v>
      </c>
      <c r="W206">
        <f t="shared" ref="W206" si="389">C206-D206-E206</f>
        <v>20265</v>
      </c>
      <c r="X206" s="3">
        <f t="shared" ref="X206" si="390">F206/W206</f>
        <v>2.2156427337774488E-2</v>
      </c>
      <c r="Y206">
        <f t="shared" ref="Y206" si="391">E206-E205</f>
        <v>5</v>
      </c>
      <c r="Z206">
        <v>534</v>
      </c>
      <c r="AA206">
        <v>304</v>
      </c>
      <c r="AB206">
        <v>4746</v>
      </c>
      <c r="AC206">
        <v>413</v>
      </c>
      <c r="AD206">
        <v>267</v>
      </c>
      <c r="AE206">
        <v>4050</v>
      </c>
      <c r="AF206">
        <v>7</v>
      </c>
      <c r="AG206">
        <v>2</v>
      </c>
      <c r="AH206">
        <v>95</v>
      </c>
      <c r="AI206">
        <f t="shared" si="381"/>
        <v>114</v>
      </c>
      <c r="AJ206">
        <f t="shared" si="382"/>
        <v>35</v>
      </c>
      <c r="AK206">
        <f t="shared" si="383"/>
        <v>601</v>
      </c>
      <c r="AL206">
        <v>3</v>
      </c>
      <c r="AM206">
        <v>3</v>
      </c>
      <c r="AN206">
        <v>18</v>
      </c>
    </row>
    <row r="207" spans="1:40" x14ac:dyDescent="0.35">
      <c r="A207" s="14">
        <f t="shared" si="48"/>
        <v>44113</v>
      </c>
      <c r="B207">
        <v>847954</v>
      </c>
      <c r="C207">
        <v>96852</v>
      </c>
      <c r="D207">
        <v>74993</v>
      </c>
      <c r="E207" s="9">
        <v>1433</v>
      </c>
      <c r="F207" s="9">
        <v>461</v>
      </c>
      <c r="H207">
        <v>104</v>
      </c>
      <c r="I207">
        <v>77</v>
      </c>
      <c r="J207">
        <v>111</v>
      </c>
      <c r="K207">
        <v>26</v>
      </c>
      <c r="L207">
        <v>21</v>
      </c>
      <c r="M207">
        <f t="shared" si="245"/>
        <v>15</v>
      </c>
      <c r="N207" s="7">
        <f t="shared" si="352"/>
        <v>751102</v>
      </c>
      <c r="O207" s="4">
        <f t="shared" si="353"/>
        <v>0.1142184599636301</v>
      </c>
      <c r="R207">
        <f t="shared" ref="R207" si="392">C207-C206</f>
        <v>1002</v>
      </c>
      <c r="S207">
        <f t="shared" ref="S207" si="393">N207-N206</f>
        <v>5048</v>
      </c>
      <c r="T207" s="8">
        <f t="shared" ref="T207" si="394">R207/V207</f>
        <v>0.16561983471074379</v>
      </c>
      <c r="U207" s="8">
        <f t="shared" ref="U207" si="395">SUM(R201:R207)/SUM(V201:V207)</f>
        <v>0.16344463971880491</v>
      </c>
      <c r="V207">
        <f t="shared" ref="V207" si="396">B207-B206</f>
        <v>6050</v>
      </c>
      <c r="W207">
        <f t="shared" ref="W207" si="397">C207-D207-E207</f>
        <v>20426</v>
      </c>
      <c r="X207" s="3">
        <f t="shared" ref="X207" si="398">F207/W207</f>
        <v>2.2569274454127094E-2</v>
      </c>
      <c r="Y207">
        <f t="shared" ref="Y207" si="399">E207-E206</f>
        <v>14</v>
      </c>
      <c r="Z207">
        <v>541</v>
      </c>
      <c r="AA207">
        <v>307</v>
      </c>
      <c r="AB207">
        <v>4794</v>
      </c>
      <c r="AC207">
        <v>420</v>
      </c>
      <c r="AD207">
        <v>273</v>
      </c>
      <c r="AE207">
        <v>4079</v>
      </c>
      <c r="AF207">
        <v>7</v>
      </c>
      <c r="AG207">
        <v>2</v>
      </c>
      <c r="AH207">
        <v>95</v>
      </c>
      <c r="AI207">
        <f t="shared" si="381"/>
        <v>114</v>
      </c>
      <c r="AJ207">
        <f t="shared" si="382"/>
        <v>32</v>
      </c>
      <c r="AK207">
        <f t="shared" si="383"/>
        <v>620</v>
      </c>
      <c r="AL207">
        <v>4</v>
      </c>
      <c r="AM207">
        <v>4</v>
      </c>
      <c r="AN207">
        <v>26</v>
      </c>
    </row>
    <row r="208" spans="1:40" x14ac:dyDescent="0.35">
      <c r="A208" s="14">
        <f t="shared" si="48"/>
        <v>44114</v>
      </c>
      <c r="B208">
        <v>855352</v>
      </c>
      <c r="C208">
        <v>98305</v>
      </c>
      <c r="D208">
        <v>75930</v>
      </c>
      <c r="E208" s="9">
        <v>1454</v>
      </c>
      <c r="F208" s="9">
        <v>450</v>
      </c>
      <c r="H208">
        <v>101</v>
      </c>
      <c r="I208">
        <v>63</v>
      </c>
      <c r="J208">
        <v>113</v>
      </c>
      <c r="K208">
        <v>28</v>
      </c>
      <c r="L208">
        <v>23</v>
      </c>
      <c r="M208">
        <f t="shared" si="245"/>
        <v>21</v>
      </c>
      <c r="N208" s="7">
        <f t="shared" si="352"/>
        <v>757047</v>
      </c>
      <c r="O208" s="4">
        <f t="shared" si="353"/>
        <v>0.11492929226797856</v>
      </c>
      <c r="R208">
        <f t="shared" ref="R208" si="400">C208-C207</f>
        <v>1453</v>
      </c>
      <c r="S208">
        <f t="shared" ref="S208" si="401">N208-N207</f>
        <v>5945</v>
      </c>
      <c r="T208" s="8">
        <f t="shared" ref="T208" si="402">R208/V208</f>
        <v>0.196404433630711</v>
      </c>
      <c r="U208" s="8">
        <f t="shared" ref="U208" si="403">SUM(R202:R208)/SUM(V202:V208)</f>
        <v>0.16752812404986317</v>
      </c>
      <c r="V208">
        <f t="shared" ref="V208" si="404">B208-B207</f>
        <v>7398</v>
      </c>
      <c r="W208">
        <f t="shared" ref="W208" si="405">C208-D208-E208</f>
        <v>20921</v>
      </c>
      <c r="X208" s="3">
        <f t="shared" ref="X208" si="406">F208/W208</f>
        <v>2.1509488074183833E-2</v>
      </c>
      <c r="Y208">
        <f t="shared" ref="Y208" si="407">E208-E207</f>
        <v>21</v>
      </c>
      <c r="Z208">
        <v>555</v>
      </c>
      <c r="AA208">
        <v>318</v>
      </c>
      <c r="AB208">
        <v>4854</v>
      </c>
      <c r="AC208">
        <v>426</v>
      </c>
      <c r="AD208">
        <v>275</v>
      </c>
      <c r="AE208">
        <v>4103</v>
      </c>
      <c r="AF208">
        <v>7</v>
      </c>
      <c r="AG208">
        <v>2</v>
      </c>
      <c r="AH208">
        <v>96</v>
      </c>
      <c r="AI208">
        <f t="shared" si="381"/>
        <v>122</v>
      </c>
      <c r="AJ208">
        <f t="shared" si="382"/>
        <v>41</v>
      </c>
      <c r="AK208">
        <f t="shared" si="383"/>
        <v>655</v>
      </c>
    </row>
    <row r="209" spans="1:40" x14ac:dyDescent="0.35">
      <c r="A209" s="14">
        <f t="shared" si="48"/>
        <v>44115</v>
      </c>
      <c r="B209">
        <v>861858</v>
      </c>
      <c r="C209">
        <v>99619</v>
      </c>
      <c r="D209">
        <v>76254</v>
      </c>
      <c r="E209" s="9">
        <v>1460</v>
      </c>
      <c r="F209" s="9">
        <v>438</v>
      </c>
      <c r="H209">
        <v>100</v>
      </c>
      <c r="I209">
        <v>63</v>
      </c>
      <c r="J209">
        <v>101</v>
      </c>
      <c r="K209">
        <v>20</v>
      </c>
      <c r="L209">
        <v>11</v>
      </c>
      <c r="M209">
        <f t="shared" si="245"/>
        <v>23</v>
      </c>
      <c r="N209" s="7">
        <f t="shared" si="352"/>
        <v>762239</v>
      </c>
      <c r="O209" s="4">
        <f t="shared" si="353"/>
        <v>0.11558632628576865</v>
      </c>
      <c r="R209">
        <f t="shared" ref="R209" si="408">C209-C208</f>
        <v>1314</v>
      </c>
      <c r="S209">
        <f t="shared" ref="S209" si="409">N209-N208</f>
        <v>5192</v>
      </c>
      <c r="T209" s="8">
        <f t="shared" ref="T209" si="410">R209/V209</f>
        <v>0.20196741469412849</v>
      </c>
      <c r="U209" s="8">
        <f t="shared" ref="U209" si="411">SUM(R203:R209)/SUM(V203:V209)</f>
        <v>0.17488567544184896</v>
      </c>
      <c r="V209">
        <f t="shared" ref="V209" si="412">B209-B208</f>
        <v>6506</v>
      </c>
      <c r="W209">
        <f t="shared" ref="W209" si="413">C209-D209-E209</f>
        <v>21905</v>
      </c>
      <c r="X209" s="3">
        <f t="shared" ref="X209" si="414">F209/W209</f>
        <v>1.9995434832230083E-2</v>
      </c>
      <c r="Y209">
        <f t="shared" ref="Y209" si="415">E209-E208</f>
        <v>6</v>
      </c>
      <c r="Z209">
        <v>563</v>
      </c>
      <c r="AA209">
        <v>322</v>
      </c>
      <c r="AB209">
        <v>4912</v>
      </c>
      <c r="AC209">
        <v>427</v>
      </c>
      <c r="AD209">
        <v>285</v>
      </c>
      <c r="AE209">
        <v>4108</v>
      </c>
      <c r="AF209">
        <v>7</v>
      </c>
      <c r="AG209">
        <v>2</v>
      </c>
      <c r="AH209">
        <v>96</v>
      </c>
      <c r="AI209">
        <f t="shared" ref="AI209:AI210" si="416">Z209-AC209-AF209</f>
        <v>129</v>
      </c>
      <c r="AJ209">
        <f t="shared" ref="AJ209:AJ210" si="417">AA209-AD209-AG209</f>
        <v>35</v>
      </c>
      <c r="AK209">
        <f t="shared" ref="AK209:AK210" si="418">AB209-AE209-AH209</f>
        <v>708</v>
      </c>
    </row>
    <row r="210" spans="1:40" x14ac:dyDescent="0.35">
      <c r="A210" s="14">
        <f t="shared" si="48"/>
        <v>44116</v>
      </c>
      <c r="B210">
        <v>864454</v>
      </c>
      <c r="C210">
        <v>100043</v>
      </c>
      <c r="D210">
        <v>76491</v>
      </c>
      <c r="E210" s="9">
        <v>1462</v>
      </c>
      <c r="F210" s="9">
        <v>449</v>
      </c>
      <c r="H210">
        <v>109</v>
      </c>
      <c r="I210">
        <v>53</v>
      </c>
      <c r="J210">
        <v>100</v>
      </c>
      <c r="K210">
        <v>21</v>
      </c>
      <c r="L210">
        <v>13</v>
      </c>
      <c r="M210">
        <f t="shared" si="245"/>
        <v>14</v>
      </c>
      <c r="N210" s="7">
        <f t="shared" si="352"/>
        <v>764411</v>
      </c>
      <c r="O210" s="4">
        <f t="shared" si="353"/>
        <v>0.1157296975894611</v>
      </c>
      <c r="R210">
        <f t="shared" ref="R210" si="419">C210-C209</f>
        <v>424</v>
      </c>
      <c r="S210">
        <f t="shared" ref="S210" si="420">N210-N209</f>
        <v>2172</v>
      </c>
      <c r="T210" s="8">
        <f t="shared" ref="T210" si="421">R210/V210</f>
        <v>0.1633281972265023</v>
      </c>
      <c r="U210" s="8">
        <f t="shared" ref="U210" si="422">SUM(R204:R210)/SUM(V204:V210)</f>
        <v>0.17695635076681085</v>
      </c>
      <c r="V210">
        <f t="shared" ref="V210" si="423">B210-B209</f>
        <v>2596</v>
      </c>
      <c r="W210">
        <f t="shared" ref="W210" si="424">C210-D210-E210</f>
        <v>22090</v>
      </c>
      <c r="X210" s="3">
        <f t="shared" ref="X210" si="425">F210/W210</f>
        <v>2.0325939339067452E-2</v>
      </c>
      <c r="Y210">
        <f t="shared" ref="Y210" si="426">E210-E209</f>
        <v>2</v>
      </c>
      <c r="Z210">
        <v>564</v>
      </c>
      <c r="AA210">
        <v>322</v>
      </c>
      <c r="AB210">
        <v>4920</v>
      </c>
      <c r="AC210">
        <v>429</v>
      </c>
      <c r="AD210">
        <v>285</v>
      </c>
      <c r="AE210">
        <v>4112</v>
      </c>
      <c r="AF210">
        <v>7</v>
      </c>
      <c r="AG210">
        <v>2</v>
      </c>
      <c r="AH210">
        <v>96</v>
      </c>
      <c r="AI210">
        <f t="shared" si="416"/>
        <v>128</v>
      </c>
      <c r="AJ210">
        <f t="shared" si="417"/>
        <v>35</v>
      </c>
      <c r="AK210">
        <f t="shared" si="418"/>
        <v>712</v>
      </c>
      <c r="AL210">
        <v>6</v>
      </c>
      <c r="AM210">
        <v>6</v>
      </c>
      <c r="AN210">
        <v>24</v>
      </c>
    </row>
    <row r="211" spans="1:40" x14ac:dyDescent="0.35">
      <c r="A211" s="14">
        <f t="shared" si="48"/>
        <v>44117</v>
      </c>
      <c r="B211">
        <v>867390</v>
      </c>
      <c r="C211">
        <v>100562</v>
      </c>
      <c r="D211">
        <v>78027</v>
      </c>
      <c r="E211" s="9">
        <v>1481</v>
      </c>
      <c r="F211" s="9">
        <v>463</v>
      </c>
      <c r="H211">
        <v>114</v>
      </c>
      <c r="I211">
        <v>62</v>
      </c>
      <c r="J211">
        <v>100</v>
      </c>
      <c r="K211">
        <v>19</v>
      </c>
      <c r="L211">
        <v>16</v>
      </c>
      <c r="M211">
        <f t="shared" si="245"/>
        <v>16</v>
      </c>
      <c r="N211" s="7">
        <f t="shared" si="352"/>
        <v>766828</v>
      </c>
      <c r="O211" s="4">
        <f t="shared" si="353"/>
        <v>0.11593631469120004</v>
      </c>
      <c r="R211">
        <f t="shared" ref="R211" si="427">C211-C210</f>
        <v>519</v>
      </c>
      <c r="S211">
        <f t="shared" ref="S211" si="428">N211-N210</f>
        <v>2417</v>
      </c>
      <c r="T211" s="8">
        <f t="shared" ref="T211" si="429">R211/V211</f>
        <v>0.17677111716621252</v>
      </c>
      <c r="U211" s="8">
        <f t="shared" ref="U211" si="430">SUM(R205:R211)/SUM(V205:V211)</f>
        <v>0.17857675667611517</v>
      </c>
      <c r="V211">
        <f t="shared" ref="V211" si="431">B211-B210</f>
        <v>2936</v>
      </c>
      <c r="W211">
        <f t="shared" ref="W211" si="432">C211-D211-E211</f>
        <v>21054</v>
      </c>
      <c r="X211" s="3">
        <f t="shared" ref="X211" si="433">F211/W211</f>
        <v>2.1991070580412272E-2</v>
      </c>
      <c r="Y211">
        <f t="shared" ref="Y211" si="434">E211-E210</f>
        <v>19</v>
      </c>
      <c r="Z211">
        <v>569</v>
      </c>
      <c r="AA211">
        <v>322</v>
      </c>
      <c r="AB211">
        <v>4931</v>
      </c>
      <c r="AC211">
        <v>441</v>
      </c>
      <c r="AD211">
        <v>292</v>
      </c>
      <c r="AE211">
        <v>4150</v>
      </c>
      <c r="AF211">
        <v>7</v>
      </c>
      <c r="AG211">
        <v>2</v>
      </c>
      <c r="AH211">
        <v>96</v>
      </c>
      <c r="AI211">
        <f t="shared" ref="AI211:AI212" si="435">Z211-AC211-AF211</f>
        <v>121</v>
      </c>
      <c r="AJ211">
        <f t="shared" ref="AJ211:AJ212" si="436">AA211-AD211-AG211</f>
        <v>28</v>
      </c>
      <c r="AK211">
        <f t="shared" ref="AK211:AK212" si="437">AB211-AE211-AH211</f>
        <v>685</v>
      </c>
      <c r="AL211">
        <v>7</v>
      </c>
      <c r="AM211">
        <v>7</v>
      </c>
      <c r="AN211">
        <v>30</v>
      </c>
    </row>
    <row r="212" spans="1:40" x14ac:dyDescent="0.35">
      <c r="A212" s="14">
        <f t="shared" si="48"/>
        <v>44118</v>
      </c>
      <c r="B212">
        <v>872496</v>
      </c>
      <c r="C212">
        <v>101628</v>
      </c>
      <c r="D212">
        <v>79022</v>
      </c>
      <c r="E212" s="9">
        <v>1491</v>
      </c>
      <c r="F212" s="9">
        <v>473</v>
      </c>
      <c r="H212">
        <v>106</v>
      </c>
      <c r="I212">
        <v>74</v>
      </c>
      <c r="J212">
        <v>104</v>
      </c>
      <c r="K212">
        <v>22</v>
      </c>
      <c r="L212">
        <v>16</v>
      </c>
      <c r="M212">
        <f t="shared" si="245"/>
        <v>12</v>
      </c>
      <c r="N212" s="7">
        <f t="shared" si="352"/>
        <v>770868</v>
      </c>
      <c r="O212" s="4">
        <f t="shared" si="353"/>
        <v>0.11647961709853111</v>
      </c>
      <c r="R212">
        <f t="shared" ref="R212" si="438">C212-C211</f>
        <v>1066</v>
      </c>
      <c r="S212">
        <f t="shared" ref="S212" si="439">N212-N211</f>
        <v>4040</v>
      </c>
      <c r="T212" s="8">
        <f t="shared" ref="T212" si="440">R212/V212</f>
        <v>0.20877399138268704</v>
      </c>
      <c r="U212" s="8">
        <f t="shared" ref="U212" si="441">SUM(R206:R212)/SUM(V206:V212)</f>
        <v>0.184050319549347</v>
      </c>
      <c r="V212">
        <f t="shared" ref="V212" si="442">B212-B211</f>
        <v>5106</v>
      </c>
      <c r="W212">
        <f t="shared" ref="W212" si="443">C212-D212-E212</f>
        <v>21115</v>
      </c>
      <c r="X212" s="3">
        <f t="shared" ref="X212" si="444">F212/W212</f>
        <v>2.2401136632725551E-2</v>
      </c>
      <c r="Y212">
        <f t="shared" ref="Y212" si="445">E212-E211</f>
        <v>10</v>
      </c>
      <c r="Z212">
        <v>576</v>
      </c>
      <c r="AA212">
        <v>324</v>
      </c>
      <c r="AB212">
        <v>4967</v>
      </c>
      <c r="AC212">
        <v>448</v>
      </c>
      <c r="AD212">
        <v>294</v>
      </c>
      <c r="AE212">
        <v>4188</v>
      </c>
      <c r="AF212">
        <v>7</v>
      </c>
      <c r="AG212">
        <v>2</v>
      </c>
      <c r="AH212">
        <v>96</v>
      </c>
      <c r="AI212">
        <f t="shared" si="435"/>
        <v>121</v>
      </c>
      <c r="AJ212">
        <f t="shared" si="436"/>
        <v>28</v>
      </c>
      <c r="AK212">
        <f t="shared" si="437"/>
        <v>683</v>
      </c>
      <c r="AL212">
        <v>8</v>
      </c>
      <c r="AM212">
        <v>8</v>
      </c>
      <c r="AN212">
        <v>32</v>
      </c>
    </row>
    <row r="213" spans="1:40" x14ac:dyDescent="0.35">
      <c r="A213" s="14">
        <f t="shared" si="48"/>
        <v>44119</v>
      </c>
      <c r="B213">
        <v>879098</v>
      </c>
      <c r="C213">
        <v>103015</v>
      </c>
      <c r="D213">
        <v>80076</v>
      </c>
      <c r="E213" s="9">
        <v>1505</v>
      </c>
      <c r="F213" s="9">
        <v>482</v>
      </c>
      <c r="H213">
        <v>107</v>
      </c>
      <c r="I213">
        <v>66</v>
      </c>
      <c r="J213">
        <v>102</v>
      </c>
      <c r="K213">
        <v>20</v>
      </c>
      <c r="L213">
        <v>17</v>
      </c>
      <c r="M213">
        <f t="shared" si="245"/>
        <v>19</v>
      </c>
      <c r="N213" s="7">
        <f t="shared" si="352"/>
        <v>776083</v>
      </c>
      <c r="O213" s="4">
        <f t="shared" si="353"/>
        <v>0.11718261217748192</v>
      </c>
      <c r="R213">
        <f t="shared" ref="R213" si="446">C213-C212</f>
        <v>1387</v>
      </c>
      <c r="S213">
        <f t="shared" ref="S213" si="447">N213-N212</f>
        <v>5215</v>
      </c>
      <c r="T213" s="8">
        <f t="shared" ref="T213" si="448">R213/V213</f>
        <v>0.21008785216601031</v>
      </c>
      <c r="U213" s="8">
        <f t="shared" ref="U213" si="449">SUM(R207:R213)/SUM(V207:V213)</f>
        <v>0.19263859762327257</v>
      </c>
      <c r="V213">
        <f t="shared" ref="V213" si="450">B213-B212</f>
        <v>6602</v>
      </c>
      <c r="W213">
        <f t="shared" ref="W213" si="451">C213-D213-E213</f>
        <v>21434</v>
      </c>
      <c r="X213" s="3">
        <f t="shared" ref="X213" si="452">F213/W213</f>
        <v>2.2487636465428756E-2</v>
      </c>
      <c r="Y213">
        <f t="shared" ref="Y213" si="453">E213-E212</f>
        <v>14</v>
      </c>
      <c r="Z213">
        <v>583</v>
      </c>
      <c r="AA213">
        <v>326</v>
      </c>
      <c r="AB213">
        <v>5008</v>
      </c>
      <c r="AC213">
        <v>455</v>
      </c>
      <c r="AD213">
        <v>295</v>
      </c>
      <c r="AE213">
        <v>4219</v>
      </c>
      <c r="AF213">
        <v>7</v>
      </c>
      <c r="AG213">
        <v>2</v>
      </c>
      <c r="AH213">
        <v>96</v>
      </c>
      <c r="AI213">
        <f t="shared" ref="AI213" si="454">Z213-AC213-AF213</f>
        <v>121</v>
      </c>
      <c r="AJ213">
        <f t="shared" ref="AJ213" si="455">AA213-AD213-AG213</f>
        <v>29</v>
      </c>
      <c r="AK213">
        <f t="shared" ref="AK213" si="456">AB213-AE213-AH213</f>
        <v>693</v>
      </c>
      <c r="AL213">
        <v>8</v>
      </c>
      <c r="AM213">
        <v>8</v>
      </c>
      <c r="AN213">
        <v>36</v>
      </c>
    </row>
    <row r="214" spans="1:40" x14ac:dyDescent="0.35">
      <c r="A214" s="14">
        <f t="shared" si="48"/>
        <v>44120</v>
      </c>
      <c r="B214">
        <v>886557</v>
      </c>
      <c r="C214">
        <v>104552</v>
      </c>
      <c r="D214">
        <v>80486</v>
      </c>
      <c r="E214" s="9">
        <v>1521</v>
      </c>
      <c r="F214" s="9">
        <v>468</v>
      </c>
      <c r="H214">
        <v>105</v>
      </c>
      <c r="I214">
        <v>66</v>
      </c>
      <c r="J214">
        <v>94</v>
      </c>
      <c r="K214">
        <v>17</v>
      </c>
      <c r="L214">
        <v>15</v>
      </c>
      <c r="M214">
        <f t="shared" si="245"/>
        <v>23</v>
      </c>
      <c r="N214" s="7">
        <f t="shared" si="352"/>
        <v>782005</v>
      </c>
      <c r="O214" s="4">
        <f t="shared" si="353"/>
        <v>0.11793037559908726</v>
      </c>
      <c r="R214">
        <f t="shared" ref="R214" si="457">C214-C213</f>
        <v>1537</v>
      </c>
      <c r="S214">
        <f t="shared" ref="S214" si="458">N214-N213</f>
        <v>5922</v>
      </c>
      <c r="T214" s="8">
        <f t="shared" ref="T214" si="459">R214/V214</f>
        <v>0.20605979353800777</v>
      </c>
      <c r="U214" s="8">
        <f t="shared" ref="U214" si="460">SUM(R208:R214)/SUM(V208:V214)</f>
        <v>0.19946636271792348</v>
      </c>
      <c r="V214">
        <f t="shared" ref="V214" si="461">B214-B213</f>
        <v>7459</v>
      </c>
      <c r="W214">
        <f t="shared" ref="W214" si="462">C214-D214-E214</f>
        <v>22545</v>
      </c>
      <c r="X214" s="3">
        <f t="shared" ref="X214" si="463">F214/W214</f>
        <v>2.0758483033932136E-2</v>
      </c>
      <c r="Y214">
        <f t="shared" ref="Y214" si="464">E214-E213</f>
        <v>16</v>
      </c>
      <c r="Z214">
        <v>594</v>
      </c>
      <c r="AA214">
        <v>333</v>
      </c>
      <c r="AB214">
        <v>5075</v>
      </c>
      <c r="AC214">
        <v>457</v>
      </c>
      <c r="AD214">
        <v>304</v>
      </c>
      <c r="AE214">
        <v>4245</v>
      </c>
      <c r="AF214">
        <v>7</v>
      </c>
      <c r="AG214">
        <v>2</v>
      </c>
      <c r="AH214">
        <v>96</v>
      </c>
      <c r="AI214">
        <f t="shared" ref="AI214" si="465">Z214-AC214-AF214</f>
        <v>130</v>
      </c>
      <c r="AJ214">
        <f t="shared" ref="AJ214" si="466">AA214-AD214-AG214</f>
        <v>27</v>
      </c>
      <c r="AK214">
        <f t="shared" ref="AK214" si="467">AB214-AE214-AH214</f>
        <v>734</v>
      </c>
      <c r="AL214">
        <v>8</v>
      </c>
      <c r="AM214">
        <v>8</v>
      </c>
      <c r="AN214">
        <v>62</v>
      </c>
    </row>
    <row r="215" spans="1:40" x14ac:dyDescent="0.35">
      <c r="A215" s="14">
        <f t="shared" si="48"/>
        <v>44121</v>
      </c>
      <c r="B215">
        <v>893668</v>
      </c>
      <c r="C215">
        <v>106047</v>
      </c>
      <c r="D215">
        <v>81468</v>
      </c>
      <c r="E215" s="9">
        <v>1524</v>
      </c>
      <c r="F215" s="9">
        <v>461</v>
      </c>
      <c r="H215">
        <v>104</v>
      </c>
      <c r="I215">
        <v>55</v>
      </c>
      <c r="J215">
        <v>97</v>
      </c>
      <c r="K215">
        <v>17</v>
      </c>
      <c r="L215">
        <v>14</v>
      </c>
      <c r="M215">
        <f t="shared" si="245"/>
        <v>11</v>
      </c>
      <c r="N215" s="7">
        <f t="shared" si="352"/>
        <v>787621</v>
      </c>
      <c r="O215" s="4">
        <f t="shared" si="353"/>
        <v>0.11866487330865601</v>
      </c>
      <c r="R215">
        <f t="shared" ref="R215" si="468">C215-C214</f>
        <v>1495</v>
      </c>
      <c r="S215">
        <f t="shared" ref="S215" si="469">N215-N214</f>
        <v>5616</v>
      </c>
      <c r="T215" s="8">
        <f t="shared" ref="T215" si="470">R215/V215</f>
        <v>0.21023765996343693</v>
      </c>
      <c r="U215" s="8">
        <f t="shared" ref="U215" si="471">SUM(R209:R215)/SUM(V209:V215)</f>
        <v>0.20205658210669172</v>
      </c>
      <c r="V215">
        <f t="shared" ref="V215" si="472">B215-B214</f>
        <v>7111</v>
      </c>
      <c r="W215">
        <f t="shared" ref="W215" si="473">C215-D215-E215</f>
        <v>23055</v>
      </c>
      <c r="X215" s="3">
        <f t="shared" ref="X215" si="474">F215/W215</f>
        <v>1.9995662546085449E-2</v>
      </c>
      <c r="Y215">
        <f t="shared" ref="Y215" si="475">E215-E214</f>
        <v>3</v>
      </c>
      <c r="Z215">
        <v>605</v>
      </c>
      <c r="AA215">
        <v>337</v>
      </c>
      <c r="AB215">
        <v>5130</v>
      </c>
      <c r="AC215">
        <v>462</v>
      </c>
      <c r="AD215">
        <v>304</v>
      </c>
      <c r="AE215">
        <v>4281</v>
      </c>
      <c r="AF215">
        <v>7</v>
      </c>
      <c r="AG215">
        <v>2</v>
      </c>
      <c r="AH215">
        <v>96</v>
      </c>
      <c r="AI215">
        <f t="shared" ref="AI215" si="476">Z215-AC215-AF215</f>
        <v>136</v>
      </c>
      <c r="AJ215">
        <f t="shared" ref="AJ215" si="477">AA215-AD215-AG215</f>
        <v>31</v>
      </c>
      <c r="AK215">
        <f t="shared" ref="AK215" si="478">AB215-AE215-AH215</f>
        <v>753</v>
      </c>
    </row>
    <row r="216" spans="1:40" x14ac:dyDescent="0.35">
      <c r="A216" s="14">
        <f t="shared" si="48"/>
        <v>44122</v>
      </c>
      <c r="B216">
        <v>898873</v>
      </c>
      <c r="C216">
        <v>107062</v>
      </c>
      <c r="D216">
        <v>81781</v>
      </c>
      <c r="E216" s="9">
        <v>1528</v>
      </c>
      <c r="F216" s="9">
        <v>475</v>
      </c>
      <c r="H216">
        <v>108</v>
      </c>
      <c r="I216">
        <v>84</v>
      </c>
      <c r="J216">
        <v>103</v>
      </c>
      <c r="K216">
        <v>19</v>
      </c>
      <c r="L216">
        <v>21</v>
      </c>
      <c r="M216">
        <f t="shared" si="245"/>
        <v>15</v>
      </c>
      <c r="N216" s="7">
        <f t="shared" si="352"/>
        <v>791811</v>
      </c>
      <c r="O216" s="4">
        <f t="shared" si="353"/>
        <v>0.11910692611748266</v>
      </c>
      <c r="R216">
        <f t="shared" ref="R216" si="479">C216-C215</f>
        <v>1015</v>
      </c>
      <c r="S216">
        <f t="shared" ref="S216" si="480">N216-N215</f>
        <v>4190</v>
      </c>
      <c r="T216" s="8">
        <f t="shared" ref="T216" si="481">R216/V216</f>
        <v>0.19500480307396734</v>
      </c>
      <c r="U216" s="8">
        <f t="shared" ref="U216" si="482">SUM(R210:R216)/SUM(V210:V216)</f>
        <v>0.20108064298257464</v>
      </c>
      <c r="V216">
        <f t="shared" ref="V216" si="483">B216-B215</f>
        <v>5205</v>
      </c>
      <c r="W216">
        <f t="shared" ref="W216" si="484">C216-D216-E216</f>
        <v>23753</v>
      </c>
      <c r="X216" s="3">
        <f t="shared" ref="X216" si="485">F216/W216</f>
        <v>1.9997474003283795E-2</v>
      </c>
      <c r="Y216">
        <f t="shared" ref="Y216" si="486">E216-E215</f>
        <v>4</v>
      </c>
      <c r="Z216">
        <v>611</v>
      </c>
      <c r="AA216">
        <v>340</v>
      </c>
      <c r="AB216">
        <v>5167</v>
      </c>
      <c r="AC216">
        <v>464</v>
      </c>
      <c r="AD216">
        <v>304</v>
      </c>
      <c r="AE216">
        <v>4286</v>
      </c>
      <c r="AF216">
        <v>7</v>
      </c>
      <c r="AG216">
        <v>2</v>
      </c>
      <c r="AH216">
        <v>96</v>
      </c>
      <c r="AI216">
        <f t="shared" ref="AI216:AI219" si="487">Z216-AC216-AF216</f>
        <v>140</v>
      </c>
      <c r="AJ216">
        <f t="shared" ref="AJ216:AJ219" si="488">AA216-AD216-AG216</f>
        <v>34</v>
      </c>
      <c r="AK216">
        <f t="shared" ref="AK216:AK219" si="489">AB216-AE216-AH216</f>
        <v>785</v>
      </c>
      <c r="AL216">
        <v>5</v>
      </c>
      <c r="AM216">
        <v>5</v>
      </c>
      <c r="AN216">
        <v>63</v>
      </c>
    </row>
    <row r="217" spans="1:40" x14ac:dyDescent="0.35">
      <c r="A217" s="14">
        <f t="shared" si="48"/>
        <v>44123</v>
      </c>
      <c r="B217">
        <v>901734</v>
      </c>
      <c r="C217">
        <v>107562</v>
      </c>
      <c r="D217">
        <v>82046</v>
      </c>
      <c r="E217" s="9">
        <v>1532</v>
      </c>
      <c r="F217" s="9">
        <v>480</v>
      </c>
      <c r="H217">
        <v>113</v>
      </c>
      <c r="I217">
        <v>63</v>
      </c>
      <c r="J217">
        <v>97</v>
      </c>
      <c r="K217">
        <v>19</v>
      </c>
      <c r="L217">
        <v>11</v>
      </c>
      <c r="M217">
        <f t="shared" si="245"/>
        <v>17</v>
      </c>
      <c r="N217" s="7">
        <f t="shared" si="352"/>
        <v>794172</v>
      </c>
      <c r="O217" s="4">
        <f t="shared" si="353"/>
        <v>0.11928351376348235</v>
      </c>
      <c r="R217">
        <f t="shared" ref="R217" si="490">C217-C216</f>
        <v>500</v>
      </c>
      <c r="S217">
        <f t="shared" ref="S217" si="491">N217-N216</f>
        <v>2361</v>
      </c>
      <c r="T217" s="8">
        <f t="shared" ref="T217" si="492">R217/V217</f>
        <v>0.17476406850751486</v>
      </c>
      <c r="U217" s="8">
        <f t="shared" ref="U217" si="493">SUM(R211:R217)/SUM(V211:V217)</f>
        <v>0.20168991416309012</v>
      </c>
      <c r="V217">
        <f t="shared" ref="V217" si="494">B217-B216</f>
        <v>2861</v>
      </c>
      <c r="W217">
        <f t="shared" ref="W217" si="495">C217-D217-E217</f>
        <v>23984</v>
      </c>
      <c r="X217" s="3">
        <f t="shared" ref="X217" si="496">F217/W217</f>
        <v>2.0013342228152101E-2</v>
      </c>
      <c r="Y217">
        <f t="shared" ref="Y217" si="497">E217-E216</f>
        <v>4</v>
      </c>
      <c r="Z217">
        <v>611</v>
      </c>
      <c r="AA217">
        <v>342</v>
      </c>
      <c r="AB217">
        <v>5176</v>
      </c>
      <c r="AC217">
        <v>465</v>
      </c>
      <c r="AD217">
        <v>304</v>
      </c>
      <c r="AE217">
        <v>4300</v>
      </c>
      <c r="AF217">
        <v>7</v>
      </c>
      <c r="AG217">
        <v>2</v>
      </c>
      <c r="AH217">
        <v>96</v>
      </c>
      <c r="AI217">
        <f t="shared" si="487"/>
        <v>139</v>
      </c>
      <c r="AJ217">
        <f t="shared" si="488"/>
        <v>36</v>
      </c>
      <c r="AK217">
        <f t="shared" si="489"/>
        <v>780</v>
      </c>
      <c r="AL217">
        <v>3</v>
      </c>
      <c r="AM217">
        <v>3</v>
      </c>
      <c r="AN217">
        <v>60</v>
      </c>
    </row>
    <row r="218" spans="1:40" x14ac:dyDescent="0.35">
      <c r="A218" s="14">
        <f t="shared" si="48"/>
        <v>44124</v>
      </c>
      <c r="B218">
        <v>905212</v>
      </c>
      <c r="C218">
        <v>108176</v>
      </c>
      <c r="D218">
        <v>83416</v>
      </c>
      <c r="E218" s="9">
        <v>1548</v>
      </c>
      <c r="F218" s="9">
        <v>501</v>
      </c>
      <c r="H218">
        <v>122</v>
      </c>
      <c r="I218">
        <v>71</v>
      </c>
      <c r="J218">
        <v>106</v>
      </c>
      <c r="K218">
        <v>24</v>
      </c>
      <c r="L218">
        <v>19</v>
      </c>
      <c r="M218">
        <f t="shared" si="245"/>
        <v>10</v>
      </c>
      <c r="N218" s="7">
        <f t="shared" si="352"/>
        <v>797036</v>
      </c>
      <c r="O218" s="4">
        <f t="shared" si="353"/>
        <v>0.11950349752323212</v>
      </c>
      <c r="R218">
        <f t="shared" ref="R218" si="498">C218-C217</f>
        <v>614</v>
      </c>
      <c r="S218">
        <f t="shared" ref="S218" si="499">N218-N217</f>
        <v>2864</v>
      </c>
      <c r="T218" s="8">
        <f t="shared" ref="T218" si="500">R218/V218</f>
        <v>0.17653824036802759</v>
      </c>
      <c r="U218" s="8">
        <f t="shared" ref="U218" si="501">SUM(R212:R218)/SUM(V212:V218)</f>
        <v>0.20131140605996509</v>
      </c>
      <c r="V218">
        <f t="shared" ref="V218" si="502">B218-B217</f>
        <v>3478</v>
      </c>
      <c r="W218">
        <f t="shared" ref="W218" si="503">C218-D218-E218</f>
        <v>23212</v>
      </c>
      <c r="X218" s="3">
        <f t="shared" ref="X218" si="504">F218/W218</f>
        <v>2.1583663622264347E-2</v>
      </c>
      <c r="Y218">
        <f t="shared" ref="Y218" si="505">E218-E217</f>
        <v>16</v>
      </c>
      <c r="Z218">
        <v>614</v>
      </c>
      <c r="AA218">
        <v>344</v>
      </c>
      <c r="AB218">
        <v>5195</v>
      </c>
      <c r="AC218">
        <v>469</v>
      </c>
      <c r="AD218">
        <v>317</v>
      </c>
      <c r="AE218">
        <v>4326</v>
      </c>
      <c r="AF218">
        <v>8</v>
      </c>
      <c r="AG218">
        <v>2</v>
      </c>
      <c r="AH218">
        <v>96</v>
      </c>
      <c r="AI218">
        <f t="shared" si="487"/>
        <v>137</v>
      </c>
      <c r="AJ218">
        <f t="shared" si="488"/>
        <v>25</v>
      </c>
      <c r="AK218">
        <f t="shared" si="489"/>
        <v>773</v>
      </c>
      <c r="AL218">
        <v>5</v>
      </c>
      <c r="AM218">
        <v>5</v>
      </c>
      <c r="AN218">
        <v>70</v>
      </c>
    </row>
    <row r="219" spans="1:40" x14ac:dyDescent="0.35">
      <c r="A219" s="14">
        <f t="shared" si="48"/>
        <v>44125</v>
      </c>
      <c r="B219">
        <v>910774</v>
      </c>
      <c r="C219">
        <v>109313</v>
      </c>
      <c r="D219">
        <v>84604</v>
      </c>
      <c r="E219" s="9">
        <v>1576</v>
      </c>
      <c r="F219" s="9">
        <v>534</v>
      </c>
      <c r="H219">
        <v>134</v>
      </c>
      <c r="I219">
        <v>90</v>
      </c>
      <c r="J219">
        <v>116</v>
      </c>
      <c r="K219">
        <v>28</v>
      </c>
      <c r="L219">
        <v>21</v>
      </c>
      <c r="M219">
        <f t="shared" si="245"/>
        <v>11</v>
      </c>
      <c r="N219" s="7">
        <f t="shared" si="352"/>
        <v>801461</v>
      </c>
      <c r="O219" s="4">
        <f t="shared" si="353"/>
        <v>0.12002209110053647</v>
      </c>
      <c r="R219">
        <f t="shared" ref="R219" si="506">C219-C218</f>
        <v>1137</v>
      </c>
      <c r="S219">
        <f t="shared" ref="S219" si="507">N219-N218</f>
        <v>4425</v>
      </c>
      <c r="T219" s="8">
        <f t="shared" ref="T219" si="508">R219/V219</f>
        <v>0.20442286947141317</v>
      </c>
      <c r="U219" s="8">
        <f t="shared" ref="U219" si="509">SUM(R213:R219)/SUM(V213:V219)</f>
        <v>0.20076806520716861</v>
      </c>
      <c r="V219">
        <f t="shared" ref="V219" si="510">B219-B218</f>
        <v>5562</v>
      </c>
      <c r="W219">
        <f t="shared" ref="W219:W220" si="511">C219-D219-E219</f>
        <v>23133</v>
      </c>
      <c r="X219" s="3">
        <f t="shared" ref="X219:X220" si="512">F219/W219</f>
        <v>2.3083906108157179E-2</v>
      </c>
      <c r="Y219">
        <f t="shared" ref="Y219:Y220" si="513">E219-E218</f>
        <v>28</v>
      </c>
      <c r="Z219">
        <v>625</v>
      </c>
      <c r="AA219">
        <v>347</v>
      </c>
      <c r="AB219">
        <v>5269</v>
      </c>
      <c r="AC219">
        <v>476</v>
      </c>
      <c r="AD219">
        <v>319</v>
      </c>
      <c r="AE219">
        <v>4345</v>
      </c>
      <c r="AF219">
        <v>9</v>
      </c>
      <c r="AG219">
        <v>2</v>
      </c>
      <c r="AH219">
        <v>96</v>
      </c>
      <c r="AI219">
        <f t="shared" si="487"/>
        <v>140</v>
      </c>
      <c r="AJ219">
        <f t="shared" si="488"/>
        <v>26</v>
      </c>
      <c r="AK219">
        <f t="shared" si="489"/>
        <v>828</v>
      </c>
      <c r="AL219">
        <v>6</v>
      </c>
      <c r="AM219">
        <v>6</v>
      </c>
      <c r="AN219">
        <v>52</v>
      </c>
    </row>
    <row r="220" spans="1:40" x14ac:dyDescent="0.35">
      <c r="A220" s="14">
        <f t="shared" si="48"/>
        <v>44126</v>
      </c>
      <c r="B220">
        <v>917195</v>
      </c>
      <c r="C220">
        <v>110779</v>
      </c>
      <c r="D220">
        <v>85593</v>
      </c>
      <c r="E220" s="9">
        <v>1594</v>
      </c>
      <c r="F220" s="9">
        <v>530</v>
      </c>
      <c r="H220">
        <v>135</v>
      </c>
      <c r="I220">
        <v>85</v>
      </c>
      <c r="J220">
        <v>124</v>
      </c>
      <c r="K220">
        <v>31</v>
      </c>
      <c r="L220">
        <v>29</v>
      </c>
      <c r="M220">
        <f t="shared" si="245"/>
        <v>21</v>
      </c>
      <c r="N220" s="7">
        <f t="shared" si="352"/>
        <v>806416</v>
      </c>
      <c r="O220" s="4">
        <f t="shared" si="353"/>
        <v>0.12078020486374218</v>
      </c>
      <c r="R220">
        <f t="shared" ref="R220" si="514">C220-C219</f>
        <v>1466</v>
      </c>
      <c r="S220">
        <f t="shared" ref="S220" si="515">N220-N219</f>
        <v>4955</v>
      </c>
      <c r="T220" s="8">
        <f t="shared" ref="T220" si="516">R220/V220</f>
        <v>0.22831334683071172</v>
      </c>
      <c r="U220" s="8">
        <f t="shared" ref="U220" si="517">SUM(R214:R220)/SUM(V214:V220)</f>
        <v>0.20379557445468147</v>
      </c>
      <c r="V220">
        <f t="shared" ref="V220" si="518">B220-B219</f>
        <v>6421</v>
      </c>
      <c r="W220">
        <f t="shared" si="511"/>
        <v>23592</v>
      </c>
      <c r="X220" s="3">
        <f t="shared" si="512"/>
        <v>2.2465242455069517E-2</v>
      </c>
      <c r="Y220">
        <f t="shared" si="513"/>
        <v>18</v>
      </c>
      <c r="Z220">
        <v>630</v>
      </c>
      <c r="AA220">
        <v>352</v>
      </c>
      <c r="AB220">
        <v>5314</v>
      </c>
      <c r="AC220">
        <v>481</v>
      </c>
      <c r="AD220">
        <v>319</v>
      </c>
      <c r="AE220">
        <v>4366</v>
      </c>
      <c r="AF220">
        <v>9</v>
      </c>
      <c r="AG220">
        <v>2</v>
      </c>
      <c r="AH220">
        <v>98</v>
      </c>
      <c r="AI220">
        <f t="shared" ref="AI220" si="519">Z220-AC220-AF220</f>
        <v>140</v>
      </c>
      <c r="AJ220">
        <f t="shared" ref="AJ220" si="520">AA220-AD220-AG220</f>
        <v>31</v>
      </c>
      <c r="AK220">
        <f t="shared" ref="AK220" si="521">AB220-AE220-AH220</f>
        <v>850</v>
      </c>
      <c r="AL220">
        <v>7</v>
      </c>
      <c r="AM220">
        <v>7</v>
      </c>
      <c r="AN220">
        <v>57</v>
      </c>
    </row>
    <row r="221" spans="1:40" x14ac:dyDescent="0.35">
      <c r="A221" s="14">
        <f t="shared" si="48"/>
        <v>44127</v>
      </c>
      <c r="B221">
        <v>923998</v>
      </c>
      <c r="C221">
        <v>112346</v>
      </c>
      <c r="D221">
        <v>86520</v>
      </c>
      <c r="E221" s="9">
        <v>1617</v>
      </c>
      <c r="F221" s="9">
        <v>536</v>
      </c>
      <c r="H221">
        <v>134</v>
      </c>
      <c r="I221">
        <v>78</v>
      </c>
      <c r="J221">
        <v>129</v>
      </c>
      <c r="K221">
        <v>28</v>
      </c>
      <c r="L221">
        <v>20</v>
      </c>
      <c r="M221">
        <f t="shared" si="245"/>
        <v>15</v>
      </c>
      <c r="N221" s="7">
        <f t="shared" si="352"/>
        <v>811652</v>
      </c>
      <c r="O221" s="4">
        <f t="shared" si="353"/>
        <v>0.12158684326156551</v>
      </c>
      <c r="R221">
        <f t="shared" ref="R221" si="522">C221-C220</f>
        <v>1567</v>
      </c>
      <c r="S221">
        <f t="shared" ref="S221" si="523">N221-N220</f>
        <v>5236</v>
      </c>
      <c r="T221" s="8">
        <f t="shared" ref="T221" si="524">R221/V221</f>
        <v>0.23033955607820078</v>
      </c>
      <c r="U221" s="8">
        <f t="shared" ref="U221" si="525">SUM(R215:R221)/SUM(V215:V221)</f>
        <v>0.20816751689324536</v>
      </c>
      <c r="V221">
        <f t="shared" ref="V221" si="526">B221-B220</f>
        <v>6803</v>
      </c>
      <c r="W221">
        <f t="shared" ref="W221" si="527">C221-D221-E221</f>
        <v>24209</v>
      </c>
      <c r="X221" s="3">
        <f t="shared" ref="X221" si="528">F221/W221</f>
        <v>2.214052625056797E-2</v>
      </c>
      <c r="Y221">
        <f t="shared" ref="Y221" si="529">E221-E220</f>
        <v>23</v>
      </c>
      <c r="Z221">
        <v>644</v>
      </c>
      <c r="AA221">
        <v>356</v>
      </c>
      <c r="AB221">
        <v>5402</v>
      </c>
      <c r="AC221">
        <v>486</v>
      </c>
      <c r="AD221">
        <v>320</v>
      </c>
      <c r="AE221">
        <v>4389</v>
      </c>
      <c r="AF221">
        <v>9</v>
      </c>
      <c r="AG221">
        <v>2</v>
      </c>
      <c r="AH221">
        <v>98</v>
      </c>
      <c r="AI221">
        <f t="shared" ref="AI221" si="530">Z221-AC221-AF221</f>
        <v>149</v>
      </c>
      <c r="AJ221">
        <f t="shared" ref="AJ221" si="531">AA221-AD221-AG221</f>
        <v>34</v>
      </c>
      <c r="AK221">
        <f t="shared" ref="AK221" si="532">AB221-AE221-AH221</f>
        <v>915</v>
      </c>
      <c r="AL221">
        <v>7</v>
      </c>
      <c r="AM221">
        <v>7</v>
      </c>
      <c r="AN221">
        <v>61</v>
      </c>
    </row>
    <row r="222" spans="1:40" x14ac:dyDescent="0.35">
      <c r="A222" s="14">
        <f t="shared" si="48"/>
        <v>44128</v>
      </c>
      <c r="B222">
        <v>931803</v>
      </c>
      <c r="C222">
        <v>114462</v>
      </c>
      <c r="D222">
        <v>87448</v>
      </c>
      <c r="E222" s="9">
        <v>1629</v>
      </c>
      <c r="F222" s="9">
        <v>545</v>
      </c>
      <c r="H222">
        <v>130</v>
      </c>
      <c r="I222">
        <v>101</v>
      </c>
      <c r="J222">
        <v>122</v>
      </c>
      <c r="K222">
        <v>28</v>
      </c>
      <c r="L222">
        <v>26</v>
      </c>
      <c r="M222">
        <f t="shared" si="245"/>
        <v>33</v>
      </c>
      <c r="N222" s="7">
        <f t="shared" si="352"/>
        <v>817341</v>
      </c>
      <c r="O222" s="4">
        <f t="shared" si="353"/>
        <v>0.12283926967395468</v>
      </c>
      <c r="R222">
        <f t="shared" ref="R222" si="533">C222-C221</f>
        <v>2116</v>
      </c>
      <c r="S222">
        <f t="shared" ref="S222" si="534">N222-N221</f>
        <v>5689</v>
      </c>
      <c r="T222" s="8">
        <f t="shared" ref="T222" si="535">R222/V222</f>
        <v>0.27110826393337606</v>
      </c>
      <c r="U222" s="8">
        <f t="shared" ref="U222:U226" si="536">SUM(R216:R222)/SUM(V216:V222)</f>
        <v>0.22066343254228399</v>
      </c>
      <c r="V222">
        <f t="shared" ref="V222" si="537">B222-B221</f>
        <v>7805</v>
      </c>
      <c r="W222">
        <f t="shared" ref="W222" si="538">C222-D222-E222</f>
        <v>25385</v>
      </c>
      <c r="X222" s="3">
        <f t="shared" ref="X222" si="539">F222/W222</f>
        <v>2.1469371676186726E-2</v>
      </c>
      <c r="Y222">
        <f t="shared" ref="Y222" si="540">E222-E221</f>
        <v>12</v>
      </c>
      <c r="Z222">
        <v>660</v>
      </c>
      <c r="AA222">
        <v>362</v>
      </c>
      <c r="AB222">
        <v>5498</v>
      </c>
      <c r="AC222">
        <v>489</v>
      </c>
      <c r="AD222">
        <v>323</v>
      </c>
      <c r="AE222">
        <v>4410</v>
      </c>
      <c r="AF222">
        <v>9</v>
      </c>
      <c r="AG222">
        <v>2</v>
      </c>
      <c r="AH222">
        <v>98</v>
      </c>
      <c r="AI222">
        <f t="shared" ref="AI222" si="541">Z222-AC222-AF222</f>
        <v>162</v>
      </c>
      <c r="AJ222">
        <f t="shared" ref="AJ222" si="542">AA222-AD222-AG222</f>
        <v>37</v>
      </c>
      <c r="AK222">
        <f t="shared" ref="AK222" si="543">AB222-AE222-AH222</f>
        <v>990</v>
      </c>
    </row>
    <row r="223" spans="1:40" x14ac:dyDescent="0.35">
      <c r="A223" s="14">
        <f t="shared" si="48"/>
        <v>44129</v>
      </c>
      <c r="B223">
        <v>936811</v>
      </c>
      <c r="C223">
        <v>115775</v>
      </c>
      <c r="D223">
        <v>87711</v>
      </c>
      <c r="E223" s="9">
        <v>1634</v>
      </c>
      <c r="F223" s="9">
        <v>541</v>
      </c>
      <c r="H223">
        <v>119</v>
      </c>
      <c r="I223">
        <v>85</v>
      </c>
      <c r="J223">
        <v>112</v>
      </c>
      <c r="K223">
        <v>23</v>
      </c>
      <c r="L223">
        <v>21</v>
      </c>
      <c r="M223">
        <f t="shared" si="245"/>
        <v>31</v>
      </c>
      <c r="N223" s="7">
        <f t="shared" si="352"/>
        <v>821036</v>
      </c>
      <c r="O223" s="4">
        <f t="shared" si="353"/>
        <v>0.12358415945158628</v>
      </c>
      <c r="R223">
        <f t="shared" ref="R223" si="544">C223-C222</f>
        <v>1313</v>
      </c>
      <c r="S223">
        <f t="shared" ref="S223" si="545">N223-N222</f>
        <v>3695</v>
      </c>
      <c r="T223" s="8">
        <f t="shared" ref="T223" si="546">R223/V223</f>
        <v>0.26218051118210861</v>
      </c>
      <c r="U223" s="8">
        <f t="shared" si="536"/>
        <v>0.22966418893984922</v>
      </c>
      <c r="V223">
        <f t="shared" ref="V223" si="547">B223-B222</f>
        <v>5008</v>
      </c>
      <c r="W223">
        <f t="shared" ref="W223" si="548">C223-D223-E223</f>
        <v>26430</v>
      </c>
      <c r="X223" s="3">
        <f t="shared" ref="X223" si="549">F223/W223</f>
        <v>2.0469163828982218E-2</v>
      </c>
      <c r="Y223">
        <f t="shared" ref="Y223" si="550">E223-E222</f>
        <v>5</v>
      </c>
      <c r="Z223">
        <v>669</v>
      </c>
      <c r="AA223">
        <v>373</v>
      </c>
      <c r="AB223">
        <v>5561</v>
      </c>
      <c r="AC223">
        <v>490</v>
      </c>
      <c r="AD223">
        <v>329</v>
      </c>
      <c r="AE223">
        <v>4415</v>
      </c>
      <c r="AF223">
        <v>9</v>
      </c>
      <c r="AG223">
        <v>2</v>
      </c>
      <c r="AH223">
        <v>98</v>
      </c>
      <c r="AI223">
        <f t="shared" ref="AI223:AI224" si="551">Z223-AC223-AF223</f>
        <v>170</v>
      </c>
      <c r="AJ223">
        <f t="shared" ref="AJ223:AJ224" si="552">AA223-AD223-AG223</f>
        <v>42</v>
      </c>
      <c r="AK223">
        <f t="shared" ref="AK223:AK224" si="553">AB223-AE223-AH223</f>
        <v>1048</v>
      </c>
    </row>
    <row r="224" spans="1:40" x14ac:dyDescent="0.35">
      <c r="A224" s="14">
        <f t="shared" si="48"/>
        <v>44130</v>
      </c>
      <c r="B224">
        <v>939205</v>
      </c>
      <c r="C224">
        <v>116350</v>
      </c>
      <c r="D224">
        <v>87970</v>
      </c>
      <c r="E224" s="9">
        <v>1635</v>
      </c>
      <c r="F224" s="9">
        <v>561</v>
      </c>
      <c r="H224">
        <v>129</v>
      </c>
      <c r="I224">
        <v>73</v>
      </c>
      <c r="J224">
        <v>112</v>
      </c>
      <c r="K224">
        <v>23</v>
      </c>
      <c r="L224">
        <v>13</v>
      </c>
      <c r="M224">
        <f t="shared" ref="M224:M255" si="554">-(J224-J223)+L224</f>
        <v>13</v>
      </c>
      <c r="N224" s="7">
        <f t="shared" si="352"/>
        <v>822855</v>
      </c>
      <c r="O224" s="4">
        <f t="shared" si="353"/>
        <v>0.1238813677525141</v>
      </c>
      <c r="R224">
        <f t="shared" ref="R224" si="555">C224-C223</f>
        <v>575</v>
      </c>
      <c r="S224">
        <f t="shared" ref="S224" si="556">N224-N223</f>
        <v>1819</v>
      </c>
      <c r="T224" s="8">
        <f t="shared" ref="T224" si="557">R224/V224</f>
        <v>0.24018379281537175</v>
      </c>
      <c r="U224" s="8">
        <f t="shared" si="536"/>
        <v>0.23452803501374397</v>
      </c>
      <c r="V224">
        <f t="shared" ref="V224" si="558">B224-B223</f>
        <v>2394</v>
      </c>
      <c r="W224">
        <f t="shared" ref="W224" si="559">C224-D224-E224</f>
        <v>26745</v>
      </c>
      <c r="X224" s="3">
        <f t="shared" ref="X224" si="560">F224/W224</f>
        <v>2.0975883342680874E-2</v>
      </c>
      <c r="Y224">
        <f t="shared" ref="Y224" si="561">E224-E223</f>
        <v>1</v>
      </c>
      <c r="Z224">
        <v>672</v>
      </c>
      <c r="AA224">
        <v>378</v>
      </c>
      <c r="AB224">
        <v>5575</v>
      </c>
      <c r="AC224">
        <v>491</v>
      </c>
      <c r="AD224">
        <v>332</v>
      </c>
      <c r="AE224">
        <v>4422</v>
      </c>
      <c r="AF224">
        <v>9</v>
      </c>
      <c r="AG224">
        <v>2</v>
      </c>
      <c r="AH224">
        <v>98</v>
      </c>
      <c r="AI224">
        <f t="shared" si="551"/>
        <v>172</v>
      </c>
      <c r="AJ224">
        <f t="shared" si="552"/>
        <v>44</v>
      </c>
      <c r="AK224">
        <f t="shared" si="553"/>
        <v>1055</v>
      </c>
      <c r="AL224">
        <v>7</v>
      </c>
      <c r="AM224">
        <v>7</v>
      </c>
      <c r="AN224">
        <v>65</v>
      </c>
    </row>
    <row r="225" spans="1:61" x14ac:dyDescent="0.35">
      <c r="A225" s="14">
        <f t="shared" si="48"/>
        <v>44131</v>
      </c>
      <c r="B225">
        <v>944005</v>
      </c>
      <c r="C225">
        <v>117619</v>
      </c>
      <c r="D225">
        <v>89402</v>
      </c>
      <c r="E225" s="9">
        <v>1657</v>
      </c>
      <c r="F225" s="9">
        <v>564</v>
      </c>
      <c r="H225">
        <v>128</v>
      </c>
      <c r="I225">
        <v>78</v>
      </c>
      <c r="J225">
        <v>124</v>
      </c>
      <c r="K225">
        <v>25</v>
      </c>
      <c r="L225">
        <v>25</v>
      </c>
      <c r="M225">
        <f t="shared" si="554"/>
        <v>13</v>
      </c>
      <c r="N225" s="7">
        <f t="shared" si="352"/>
        <v>826386</v>
      </c>
      <c r="O225" s="4">
        <f t="shared" si="353"/>
        <v>0.12459573837002982</v>
      </c>
      <c r="R225">
        <f t="shared" ref="R225" si="562">C225-C224</f>
        <v>1269</v>
      </c>
      <c r="S225">
        <f t="shared" ref="S225" si="563">N225-N224</f>
        <v>3531</v>
      </c>
      <c r="T225" s="8">
        <f t="shared" ref="T225" si="564">R225/V225</f>
        <v>0.26437500000000003</v>
      </c>
      <c r="U225" s="8">
        <f t="shared" si="536"/>
        <v>0.24342020467610137</v>
      </c>
      <c r="V225">
        <f t="shared" ref="V225" si="565">B225-B224</f>
        <v>4800</v>
      </c>
      <c r="W225">
        <f t="shared" ref="W225" si="566">C225-D225-E225</f>
        <v>26560</v>
      </c>
      <c r="X225" s="3">
        <f t="shared" ref="X225" si="567">F225/W225</f>
        <v>2.1234939759036144E-2</v>
      </c>
      <c r="Y225">
        <f t="shared" ref="Y225" si="568">E225-E224</f>
        <v>22</v>
      </c>
      <c r="Z225">
        <v>677</v>
      </c>
      <c r="AA225">
        <v>384</v>
      </c>
      <c r="AB225">
        <v>5650</v>
      </c>
      <c r="AC225">
        <v>500</v>
      </c>
      <c r="AD225">
        <v>336</v>
      </c>
      <c r="AE225">
        <v>4452</v>
      </c>
      <c r="AF225">
        <v>9</v>
      </c>
      <c r="AG225">
        <v>2</v>
      </c>
      <c r="AH225">
        <v>98</v>
      </c>
      <c r="AI225">
        <f t="shared" ref="AI225:AI226" si="569">Z225-AC225-AF225</f>
        <v>168</v>
      </c>
      <c r="AJ225">
        <f t="shared" ref="AJ225:AJ226" si="570">AA225-AD225-AG225</f>
        <v>46</v>
      </c>
      <c r="AK225">
        <f t="shared" ref="AK225:AK226" si="571">AB225-AE225-AH225</f>
        <v>1100</v>
      </c>
      <c r="AL225">
        <v>10</v>
      </c>
      <c r="AM225">
        <v>10</v>
      </c>
      <c r="AN225">
        <v>70</v>
      </c>
    </row>
    <row r="226" spans="1:61" x14ac:dyDescent="0.35">
      <c r="A226" s="14">
        <f t="shared" si="48"/>
        <v>44132</v>
      </c>
      <c r="B226">
        <v>948490</v>
      </c>
      <c r="C226">
        <v>119187</v>
      </c>
      <c r="D226">
        <v>90406</v>
      </c>
      <c r="E226" s="9">
        <v>1679</v>
      </c>
      <c r="F226" s="9">
        <v>596</v>
      </c>
      <c r="H226">
        <v>136</v>
      </c>
      <c r="I226">
        <v>113</v>
      </c>
      <c r="J226">
        <v>132</v>
      </c>
      <c r="K226">
        <v>27</v>
      </c>
      <c r="L226">
        <v>26</v>
      </c>
      <c r="M226">
        <f t="shared" si="554"/>
        <v>18</v>
      </c>
      <c r="N226" s="7">
        <f t="shared" si="352"/>
        <v>829303</v>
      </c>
      <c r="O226" s="4">
        <f t="shared" si="353"/>
        <v>0.12565973283851173</v>
      </c>
      <c r="R226">
        <f t="shared" ref="R226" si="572">C226-C225</f>
        <v>1568</v>
      </c>
      <c r="S226">
        <f t="shared" ref="S226" si="573">N226-N225</f>
        <v>2917</v>
      </c>
      <c r="T226" s="8">
        <f t="shared" ref="T226" si="574">R226/V226</f>
        <v>0.34960981047937567</v>
      </c>
      <c r="U226" s="8">
        <f t="shared" si="536"/>
        <v>0.2617987061194188</v>
      </c>
      <c r="V226">
        <f t="shared" ref="V226" si="575">B226-B225</f>
        <v>4485</v>
      </c>
      <c r="W226">
        <f t="shared" ref="W226" si="576">C226-D226-E226</f>
        <v>27102</v>
      </c>
      <c r="X226" s="3">
        <f t="shared" ref="X226" si="577">F226/W226</f>
        <v>2.1990996974393034E-2</v>
      </c>
      <c r="Y226">
        <f t="shared" ref="Y226:Y228" si="578">E226-E225</f>
        <v>22</v>
      </c>
      <c r="Z226">
        <v>691</v>
      </c>
      <c r="AA226">
        <v>389</v>
      </c>
      <c r="AB226">
        <v>5756</v>
      </c>
      <c r="AC226">
        <v>508</v>
      </c>
      <c r="AD226">
        <v>338</v>
      </c>
      <c r="AE226">
        <v>4489</v>
      </c>
      <c r="AF226">
        <v>9</v>
      </c>
      <c r="AG226">
        <v>3</v>
      </c>
      <c r="AH226">
        <v>101</v>
      </c>
      <c r="AI226">
        <f t="shared" si="569"/>
        <v>174</v>
      </c>
      <c r="AJ226">
        <f t="shared" si="570"/>
        <v>48</v>
      </c>
      <c r="AK226">
        <f t="shared" si="571"/>
        <v>1166</v>
      </c>
      <c r="AL226">
        <v>13</v>
      </c>
      <c r="AM226">
        <v>13</v>
      </c>
      <c r="AN226">
        <v>76</v>
      </c>
    </row>
    <row r="227" spans="1:61" x14ac:dyDescent="0.35">
      <c r="A227" s="14">
        <f t="shared" si="48"/>
        <v>44133</v>
      </c>
      <c r="B227">
        <v>956356</v>
      </c>
      <c r="C227">
        <v>121742</v>
      </c>
      <c r="D227">
        <v>91376</v>
      </c>
      <c r="E227" s="9">
        <v>1691</v>
      </c>
      <c r="F227" s="9">
        <v>605</v>
      </c>
      <c r="H227">
        <v>135</v>
      </c>
      <c r="I227">
        <v>113</v>
      </c>
      <c r="J227">
        <v>135</v>
      </c>
      <c r="K227">
        <v>28</v>
      </c>
      <c r="L227">
        <v>30</v>
      </c>
      <c r="M227">
        <f t="shared" si="554"/>
        <v>27</v>
      </c>
      <c r="N227" s="7">
        <f t="shared" si="352"/>
        <v>834614</v>
      </c>
      <c r="O227" s="4">
        <f t="shared" si="353"/>
        <v>0.12729778450702459</v>
      </c>
      <c r="R227">
        <f t="shared" ref="R227:R228" si="579">C227-C226</f>
        <v>2555</v>
      </c>
      <c r="S227">
        <f t="shared" ref="S227:S228" si="580">N227-N226</f>
        <v>5311</v>
      </c>
      <c r="T227" s="8">
        <f t="shared" ref="T227:T229" si="581">R227/V227</f>
        <v>0.32481566234426645</v>
      </c>
      <c r="U227" s="8">
        <f t="shared" ref="U227:U228" si="582">SUM(R221:R227)/SUM(V221:V227)</f>
        <v>0.27994688593243278</v>
      </c>
      <c r="V227">
        <f t="shared" ref="V227:V228" si="583">B227-B226</f>
        <v>7866</v>
      </c>
      <c r="W227">
        <f t="shared" ref="W227:W228" si="584">C227-D227-E227</f>
        <v>28675</v>
      </c>
      <c r="X227" s="3">
        <f t="shared" ref="X227:X228" si="585">F227/W227</f>
        <v>2.1098517872711421E-2</v>
      </c>
      <c r="Y227">
        <f t="shared" si="578"/>
        <v>12</v>
      </c>
      <c r="Z227">
        <v>707</v>
      </c>
      <c r="AA227">
        <v>402</v>
      </c>
      <c r="AB227">
        <v>5910</v>
      </c>
      <c r="AC227">
        <v>511</v>
      </c>
      <c r="AD227">
        <v>345</v>
      </c>
      <c r="AE227">
        <v>4511</v>
      </c>
      <c r="AF227">
        <v>9</v>
      </c>
      <c r="AG227">
        <v>3</v>
      </c>
      <c r="AH227">
        <v>102</v>
      </c>
      <c r="AI227">
        <f t="shared" ref="AI227" si="586">Z227-AC227-AF227</f>
        <v>187</v>
      </c>
      <c r="AJ227">
        <f t="shared" ref="AJ227" si="587">AA227-AD227-AG227</f>
        <v>54</v>
      </c>
      <c r="AK227">
        <f t="shared" ref="AK227" si="588">AB227-AE227-AH227</f>
        <v>1297</v>
      </c>
      <c r="AL227">
        <v>11</v>
      </c>
      <c r="AM227">
        <v>11</v>
      </c>
      <c r="AN227">
        <v>66</v>
      </c>
    </row>
    <row r="228" spans="1:61" x14ac:dyDescent="0.35">
      <c r="A228" s="14">
        <f t="shared" si="48"/>
        <v>44134</v>
      </c>
      <c r="B228">
        <v>963686</v>
      </c>
      <c r="C228">
        <v>124358</v>
      </c>
      <c r="D228">
        <v>92261</v>
      </c>
      <c r="E228" s="9">
        <v>1705</v>
      </c>
      <c r="F228" s="9">
        <v>606</v>
      </c>
      <c r="H228">
        <v>152</v>
      </c>
      <c r="I228">
        <v>95</v>
      </c>
      <c r="J228">
        <v>143</v>
      </c>
      <c r="K228">
        <v>42</v>
      </c>
      <c r="L228">
        <v>29</v>
      </c>
      <c r="M228">
        <f t="shared" si="554"/>
        <v>21</v>
      </c>
      <c r="N228" s="7">
        <f t="shared" si="352"/>
        <v>839328</v>
      </c>
      <c r="O228" s="4">
        <f t="shared" si="353"/>
        <v>0.1290441077280359</v>
      </c>
      <c r="R228">
        <f t="shared" si="579"/>
        <v>2616</v>
      </c>
      <c r="S228">
        <f t="shared" si="580"/>
        <v>4714</v>
      </c>
      <c r="T228" s="8">
        <f t="shared" si="581"/>
        <v>0.35688949522510233</v>
      </c>
      <c r="U228" s="8">
        <f t="shared" si="582"/>
        <v>0.30266075388026609</v>
      </c>
      <c r="V228">
        <f t="shared" si="583"/>
        <v>7330</v>
      </c>
      <c r="W228">
        <f t="shared" si="584"/>
        <v>30392</v>
      </c>
      <c r="X228" s="3">
        <f t="shared" si="585"/>
        <v>1.9939457752040011E-2</v>
      </c>
      <c r="Y228">
        <f t="shared" si="578"/>
        <v>14</v>
      </c>
      <c r="Z228">
        <v>728</v>
      </c>
      <c r="AA228">
        <v>410</v>
      </c>
      <c r="AB228">
        <v>6042</v>
      </c>
      <c r="AC228">
        <v>513</v>
      </c>
      <c r="AD228">
        <v>347</v>
      </c>
      <c r="AE228">
        <v>4530</v>
      </c>
      <c r="AF228">
        <v>9</v>
      </c>
      <c r="AG228">
        <v>3</v>
      </c>
      <c r="AH228">
        <v>102</v>
      </c>
      <c r="AI228">
        <f t="shared" ref="AI228" si="589">Z228-AC228-AF228</f>
        <v>206</v>
      </c>
      <c r="AJ228">
        <f t="shared" ref="AJ228" si="590">AA228-AD228-AG228</f>
        <v>60</v>
      </c>
      <c r="AK228">
        <f t="shared" ref="AK228" si="591">AB228-AE228-AH228</f>
        <v>1410</v>
      </c>
      <c r="AL228">
        <v>12</v>
      </c>
      <c r="AM228">
        <v>12</v>
      </c>
      <c r="AN228">
        <v>64</v>
      </c>
      <c r="AS228">
        <v>6067</v>
      </c>
      <c r="AT228">
        <v>1315</v>
      </c>
      <c r="AU228">
        <f>AT228/AS228</f>
        <v>0.21674633261908685</v>
      </c>
    </row>
    <row r="229" spans="1:61" x14ac:dyDescent="0.35">
      <c r="A229" s="14">
        <f t="shared" si="48"/>
        <v>44135</v>
      </c>
      <c r="B229">
        <v>971195</v>
      </c>
      <c r="C229">
        <v>127111</v>
      </c>
      <c r="D229">
        <v>93181</v>
      </c>
      <c r="E229" s="9">
        <v>1714</v>
      </c>
      <c r="F229" s="9">
        <v>630</v>
      </c>
      <c r="H229">
        <v>153</v>
      </c>
      <c r="I229">
        <v>99</v>
      </c>
      <c r="J229">
        <v>171</v>
      </c>
      <c r="K229">
        <v>49</v>
      </c>
      <c r="L229">
        <v>40</v>
      </c>
      <c r="M229">
        <f t="shared" si="554"/>
        <v>12</v>
      </c>
      <c r="N229" s="7">
        <f t="shared" si="352"/>
        <v>844084</v>
      </c>
      <c r="O229" s="4">
        <f t="shared" si="353"/>
        <v>0.13088102801188226</v>
      </c>
      <c r="R229">
        <f t="shared" ref="R229" si="592">C229-C228</f>
        <v>2753</v>
      </c>
      <c r="S229">
        <f t="shared" ref="S229" si="593">N229-N228</f>
        <v>4756</v>
      </c>
      <c r="T229" s="8">
        <f t="shared" si="581"/>
        <v>0.36662671460913571</v>
      </c>
      <c r="U229" s="8">
        <f t="shared" ref="U229" si="594">SUM(R223:R229)/SUM(V223:V229)</f>
        <v>0.32110580828594637</v>
      </c>
      <c r="V229">
        <f t="shared" ref="V229" si="595">B229-B228</f>
        <v>7509</v>
      </c>
      <c r="W229">
        <f t="shared" ref="W229" si="596">C229-D229-E229</f>
        <v>32216</v>
      </c>
      <c r="X229" s="3">
        <f t="shared" ref="X229" si="597">F229/W229</f>
        <v>1.9555500372485723E-2</v>
      </c>
      <c r="Y229">
        <f t="shared" ref="Y229" si="598">E229-E228</f>
        <v>9</v>
      </c>
      <c r="Z229">
        <v>757</v>
      </c>
      <c r="AA229">
        <v>420</v>
      </c>
      <c r="AB229">
        <v>6212</v>
      </c>
      <c r="AC229">
        <v>518</v>
      </c>
      <c r="AD229">
        <v>348</v>
      </c>
      <c r="AE229">
        <v>4551</v>
      </c>
      <c r="AF229">
        <v>9</v>
      </c>
      <c r="AG229">
        <v>3</v>
      </c>
      <c r="AH229">
        <v>102</v>
      </c>
      <c r="AI229">
        <f t="shared" ref="AI229" si="599">Z229-AC229-AF229</f>
        <v>230</v>
      </c>
      <c r="AJ229">
        <f t="shared" ref="AJ229" si="600">AA229-AD229-AG229</f>
        <v>69</v>
      </c>
      <c r="AK229">
        <f t="shared" ref="AK229" si="601">AB229-AE229-AH229</f>
        <v>1559</v>
      </c>
      <c r="AL229">
        <v>10</v>
      </c>
      <c r="AM229">
        <v>10</v>
      </c>
      <c r="AN229">
        <v>62</v>
      </c>
    </row>
    <row r="230" spans="1:61" x14ac:dyDescent="0.35">
      <c r="A230" s="14">
        <f t="shared" si="48"/>
        <v>44136</v>
      </c>
      <c r="B230">
        <v>979817</v>
      </c>
      <c r="C230">
        <v>130042</v>
      </c>
      <c r="D230">
        <v>93507</v>
      </c>
      <c r="E230" s="9">
        <v>1716</v>
      </c>
      <c r="F230" s="9">
        <v>676</v>
      </c>
      <c r="H230">
        <v>164</v>
      </c>
      <c r="I230">
        <v>128</v>
      </c>
      <c r="J230">
        <v>176</v>
      </c>
      <c r="K230">
        <v>50</v>
      </c>
      <c r="L230">
        <v>37</v>
      </c>
      <c r="M230">
        <f t="shared" si="554"/>
        <v>32</v>
      </c>
      <c r="N230" s="7">
        <f t="shared" si="352"/>
        <v>849775</v>
      </c>
      <c r="O230" s="4">
        <f t="shared" si="353"/>
        <v>0.13272070192699248</v>
      </c>
      <c r="R230">
        <f t="shared" ref="R230" si="602">C230-C229</f>
        <v>2931</v>
      </c>
      <c r="S230">
        <f t="shared" ref="S230" si="603">N230-N229</f>
        <v>5691</v>
      </c>
      <c r="T230" s="8">
        <f t="shared" ref="T230" si="604">R230/V230</f>
        <v>0.33994432846207379</v>
      </c>
      <c r="U230" s="8">
        <f t="shared" ref="U230" si="605">SUM(R224:R230)/SUM(V224:V230)</f>
        <v>0.33174440775705716</v>
      </c>
      <c r="V230">
        <f t="shared" ref="V230" si="606">B230-B229</f>
        <v>8622</v>
      </c>
      <c r="W230">
        <f t="shared" ref="W230" si="607">C230-D230-E230</f>
        <v>34819</v>
      </c>
      <c r="X230" s="3">
        <f t="shared" ref="X230" si="608">F230/W230</f>
        <v>1.9414687383325194E-2</v>
      </c>
      <c r="Y230">
        <f t="shared" ref="Y230" si="609">E230-E229</f>
        <v>2</v>
      </c>
      <c r="Z230">
        <v>781</v>
      </c>
      <c r="AA230">
        <v>435</v>
      </c>
      <c r="AB230">
        <v>6415</v>
      </c>
      <c r="AC230">
        <v>520</v>
      </c>
      <c r="AD230">
        <v>348</v>
      </c>
      <c r="AE230">
        <v>4555</v>
      </c>
      <c r="AF230">
        <v>9</v>
      </c>
      <c r="AG230">
        <v>3</v>
      </c>
      <c r="AH230">
        <v>102</v>
      </c>
      <c r="AI230">
        <f t="shared" ref="AI230" si="610">Z230-AC230-AF230</f>
        <v>252</v>
      </c>
      <c r="AJ230">
        <f t="shared" ref="AJ230" si="611">AA230-AD230-AG230</f>
        <v>84</v>
      </c>
      <c r="AK230">
        <f t="shared" ref="AK230" si="612">AB230-AE230-AH230</f>
        <v>1758</v>
      </c>
    </row>
    <row r="231" spans="1:61" x14ac:dyDescent="0.35">
      <c r="A231" s="14">
        <f t="shared" si="48"/>
        <v>44137</v>
      </c>
      <c r="B231">
        <v>983754</v>
      </c>
      <c r="C231">
        <v>131372</v>
      </c>
      <c r="D231">
        <v>93807</v>
      </c>
      <c r="E231" s="9">
        <v>1733</v>
      </c>
      <c r="F231" s="9">
        <v>718</v>
      </c>
      <c r="H231">
        <v>156</v>
      </c>
      <c r="I231">
        <v>108</v>
      </c>
      <c r="J231">
        <v>183</v>
      </c>
      <c r="K231">
        <v>48</v>
      </c>
      <c r="L231">
        <v>29</v>
      </c>
      <c r="M231">
        <f t="shared" si="554"/>
        <v>22</v>
      </c>
      <c r="N231" s="7">
        <f t="shared" si="352"/>
        <v>852382</v>
      </c>
      <c r="O231" s="4">
        <f t="shared" si="353"/>
        <v>0.13354151546016585</v>
      </c>
      <c r="R231">
        <f t="shared" ref="R231" si="613">C231-C230</f>
        <v>1330</v>
      </c>
      <c r="S231">
        <f t="shared" ref="S231" si="614">N231-N230</f>
        <v>2607</v>
      </c>
      <c r="T231" s="8">
        <f t="shared" ref="T231" si="615">R231/V231</f>
        <v>0.33782067564135126</v>
      </c>
      <c r="U231" s="8">
        <f t="shared" ref="U231" si="616">SUM(R225:R231)/SUM(V225:V231)</f>
        <v>0.33720173292329791</v>
      </c>
      <c r="V231">
        <f t="shared" ref="V231" si="617">B231-B230</f>
        <v>3937</v>
      </c>
      <c r="W231">
        <f t="shared" ref="W231" si="618">C231-D231-E231</f>
        <v>35832</v>
      </c>
      <c r="X231" s="3">
        <f t="shared" ref="X231" si="619">F231/W231</f>
        <v>2.0037954900647467E-2</v>
      </c>
      <c r="Y231">
        <f t="shared" ref="Y231" si="620">E231-E230</f>
        <v>17</v>
      </c>
      <c r="Z231">
        <v>798</v>
      </c>
      <c r="AA231">
        <v>438</v>
      </c>
      <c r="AB231">
        <v>6468</v>
      </c>
      <c r="AC231">
        <v>523</v>
      </c>
      <c r="AD231">
        <v>351</v>
      </c>
      <c r="AE231">
        <v>4567</v>
      </c>
      <c r="AF231">
        <v>9</v>
      </c>
      <c r="AG231">
        <v>3</v>
      </c>
      <c r="AH231">
        <v>103</v>
      </c>
      <c r="AI231">
        <f t="shared" ref="AI231" si="621">Z231-AC231-AF231</f>
        <v>266</v>
      </c>
      <c r="AJ231">
        <f t="shared" ref="AJ231" si="622">AA231-AD231-AG231</f>
        <v>84</v>
      </c>
      <c r="AK231">
        <f t="shared" ref="AK231" si="623">AB231-AE231-AH231</f>
        <v>1798</v>
      </c>
      <c r="AL231">
        <v>9</v>
      </c>
      <c r="AM231">
        <v>9</v>
      </c>
      <c r="AN231">
        <v>51</v>
      </c>
      <c r="AS231">
        <v>5100</v>
      </c>
      <c r="AT231">
        <v>1085</v>
      </c>
      <c r="AU231">
        <f t="shared" ref="AU231:AU270" si="624">AT231/AS231</f>
        <v>0.21274509803921568</v>
      </c>
    </row>
    <row r="232" spans="1:61" x14ac:dyDescent="0.35">
      <c r="A232" s="14">
        <f t="shared" si="48"/>
        <v>44138</v>
      </c>
      <c r="B232">
        <v>987737</v>
      </c>
      <c r="C232">
        <v>132989</v>
      </c>
      <c r="D232">
        <v>95411</v>
      </c>
      <c r="E232" s="9">
        <v>1755</v>
      </c>
      <c r="F232" s="9">
        <v>730</v>
      </c>
      <c r="H232">
        <v>170</v>
      </c>
      <c r="I232">
        <v>92</v>
      </c>
      <c r="J232">
        <v>198</v>
      </c>
      <c r="K232">
        <v>54</v>
      </c>
      <c r="L232">
        <v>31</v>
      </c>
      <c r="M232">
        <f t="shared" si="554"/>
        <v>16</v>
      </c>
      <c r="N232" s="7">
        <f t="shared" si="352"/>
        <v>854748</v>
      </c>
      <c r="O232" s="4">
        <f t="shared" si="353"/>
        <v>0.13464009144134523</v>
      </c>
      <c r="R232">
        <f t="shared" ref="R232" si="625">C232-C231</f>
        <v>1617</v>
      </c>
      <c r="S232">
        <f t="shared" ref="S232" si="626">N232-N231</f>
        <v>2366</v>
      </c>
      <c r="T232" s="8">
        <f t="shared" ref="T232" si="627">R232/V232</f>
        <v>0.40597539543057998</v>
      </c>
      <c r="U232" s="8">
        <f t="shared" ref="U232" si="628">SUM(R226:R232)/SUM(V226:V232)</f>
        <v>0.35145888594164454</v>
      </c>
      <c r="V232">
        <f t="shared" ref="V232" si="629">B232-B231</f>
        <v>3983</v>
      </c>
      <c r="W232">
        <f t="shared" ref="W232" si="630">C232-D232-E232</f>
        <v>35823</v>
      </c>
      <c r="X232" s="3">
        <f t="shared" ref="X232" si="631">F232/W232</f>
        <v>2.0377969460960835E-2</v>
      </c>
      <c r="Y232">
        <f t="shared" ref="Y232" si="632">E232-E231</f>
        <v>22</v>
      </c>
      <c r="Z232">
        <v>833</v>
      </c>
      <c r="AA232">
        <v>455</v>
      </c>
      <c r="AB232">
        <v>6541</v>
      </c>
      <c r="AC232">
        <v>532</v>
      </c>
      <c r="AD232">
        <v>371</v>
      </c>
      <c r="AE232">
        <v>4624</v>
      </c>
      <c r="AF232">
        <v>9</v>
      </c>
      <c r="AG232">
        <v>3</v>
      </c>
      <c r="AH232">
        <v>104</v>
      </c>
      <c r="AI232">
        <f t="shared" ref="AI232" si="633">Z232-AC232-AF232</f>
        <v>292</v>
      </c>
      <c r="AJ232">
        <f t="shared" ref="AJ232" si="634">AA232-AD232-AG232</f>
        <v>81</v>
      </c>
      <c r="AK232">
        <f t="shared" ref="AK232" si="635">AB232-AE232-AH232</f>
        <v>1813</v>
      </c>
      <c r="AS232">
        <v>3393</v>
      </c>
      <c r="AT232">
        <v>866</v>
      </c>
      <c r="AU232">
        <f t="shared" si="624"/>
        <v>0.25523135867963453</v>
      </c>
    </row>
    <row r="233" spans="1:61" x14ac:dyDescent="0.35">
      <c r="A233" s="14">
        <f t="shared" si="48"/>
        <v>44139</v>
      </c>
      <c r="B233">
        <v>994459</v>
      </c>
      <c r="C233">
        <v>135931</v>
      </c>
      <c r="D233">
        <v>96621</v>
      </c>
      <c r="E233" s="9">
        <v>1779</v>
      </c>
      <c r="F233" s="9">
        <v>777</v>
      </c>
      <c r="H233">
        <v>182</v>
      </c>
      <c r="I233">
        <v>164</v>
      </c>
      <c r="J233">
        <v>216</v>
      </c>
      <c r="K233">
        <v>58</v>
      </c>
      <c r="L233">
        <v>55</v>
      </c>
      <c r="M233">
        <f t="shared" si="554"/>
        <v>37</v>
      </c>
      <c r="N233" s="7">
        <f t="shared" si="352"/>
        <v>858528</v>
      </c>
      <c r="O233" s="4">
        <f t="shared" si="353"/>
        <v>0.13668839037104596</v>
      </c>
      <c r="R233">
        <f t="shared" ref="R233" si="636">C233-C232</f>
        <v>2942</v>
      </c>
      <c r="S233">
        <f t="shared" ref="S233" si="637">N233-N232</f>
        <v>3780</v>
      </c>
      <c r="T233" s="8">
        <f t="shared" ref="T233" si="638">R233/V233</f>
        <v>0.43766736090449271</v>
      </c>
      <c r="U233" s="8">
        <f t="shared" ref="U233" si="639">SUM(R227:R233)/SUM(V227:V233)</f>
        <v>0.36424546977310795</v>
      </c>
      <c r="V233">
        <f t="shared" ref="V233" si="640">B233-B232</f>
        <v>6722</v>
      </c>
      <c r="W233">
        <f t="shared" ref="W233" si="641">C233-D233-E233</f>
        <v>37531</v>
      </c>
      <c r="X233" s="3">
        <f t="shared" ref="X233" si="642">F233/W233</f>
        <v>2.070288561455863E-2</v>
      </c>
      <c r="Y233">
        <f t="shared" ref="Y233" si="643">E233-E232</f>
        <v>24</v>
      </c>
      <c r="Z233">
        <v>876</v>
      </c>
      <c r="AA233">
        <v>478</v>
      </c>
      <c r="AB233">
        <v>6725</v>
      </c>
      <c r="AC233">
        <v>532</v>
      </c>
      <c r="AD233">
        <v>377</v>
      </c>
      <c r="AE233">
        <v>4669</v>
      </c>
      <c r="AF233">
        <v>9</v>
      </c>
      <c r="AG233">
        <v>3</v>
      </c>
      <c r="AH233">
        <v>106</v>
      </c>
      <c r="AI233">
        <f t="shared" ref="AI233" si="644">Z233-AC233-AF233</f>
        <v>335</v>
      </c>
      <c r="AJ233">
        <f t="shared" ref="AJ233" si="645">AA233-AD233-AG233</f>
        <v>98</v>
      </c>
      <c r="AK233">
        <f t="shared" ref="AK233" si="646">AB233-AE233-AH233</f>
        <v>1950</v>
      </c>
      <c r="AL233">
        <v>11</v>
      </c>
      <c r="AM233">
        <v>11</v>
      </c>
      <c r="AN233">
        <v>74</v>
      </c>
      <c r="AS233">
        <v>3862</v>
      </c>
      <c r="AT233">
        <v>906</v>
      </c>
      <c r="AU233">
        <f t="shared" si="624"/>
        <v>0.23459347488348006</v>
      </c>
    </row>
    <row r="234" spans="1:61" x14ac:dyDescent="0.35">
      <c r="A234" s="14">
        <f t="shared" si="48"/>
        <v>44140</v>
      </c>
      <c r="B234">
        <v>1002772</v>
      </c>
      <c r="C234">
        <v>139605</v>
      </c>
      <c r="D234">
        <v>97927</v>
      </c>
      <c r="E234" s="9">
        <v>1801</v>
      </c>
      <c r="F234" s="9">
        <v>839</v>
      </c>
      <c r="H234">
        <v>188</v>
      </c>
      <c r="I234">
        <v>156</v>
      </c>
      <c r="J234">
        <v>227</v>
      </c>
      <c r="K234">
        <v>60</v>
      </c>
      <c r="L234">
        <v>43</v>
      </c>
      <c r="M234">
        <f t="shared" si="554"/>
        <v>32</v>
      </c>
      <c r="N234" s="7">
        <f t="shared" si="352"/>
        <v>863167</v>
      </c>
      <c r="O234" s="4">
        <f t="shared" si="353"/>
        <v>0.1392190846972193</v>
      </c>
      <c r="R234">
        <f t="shared" ref="R234" si="647">C234-C233</f>
        <v>3674</v>
      </c>
      <c r="S234">
        <f t="shared" ref="S234" si="648">N234-N233</f>
        <v>4639</v>
      </c>
      <c r="T234" s="8">
        <f t="shared" ref="T234" si="649">R234/V234</f>
        <v>0.44195837844340191</v>
      </c>
      <c r="U234" s="8">
        <f t="shared" ref="U234" si="650">SUM(R228:R234)/SUM(V228:V234)</f>
        <v>0.38484574284729406</v>
      </c>
      <c r="V234">
        <f t="shared" ref="V234" si="651">B234-B233</f>
        <v>8313</v>
      </c>
      <c r="W234">
        <f t="shared" ref="W234" si="652">C234-D234-E234</f>
        <v>39877</v>
      </c>
      <c r="X234" s="3">
        <f t="shared" ref="X234" si="653">F234/W234</f>
        <v>2.1039697068485592E-2</v>
      </c>
      <c r="Y234">
        <f t="shared" ref="Y234" si="654">E234-E233</f>
        <v>22</v>
      </c>
      <c r="Z234">
        <v>911</v>
      </c>
      <c r="AA234">
        <v>492</v>
      </c>
      <c r="AB234">
        <v>6920</v>
      </c>
      <c r="AC234">
        <v>549</v>
      </c>
      <c r="AD234">
        <v>378</v>
      </c>
      <c r="AE234">
        <v>4718</v>
      </c>
      <c r="AF234">
        <v>10</v>
      </c>
      <c r="AG234">
        <v>3</v>
      </c>
      <c r="AH234">
        <v>106</v>
      </c>
      <c r="AI234">
        <f t="shared" ref="AI234" si="655">Z234-AC234-AF234</f>
        <v>352</v>
      </c>
      <c r="AJ234">
        <f t="shared" ref="AJ234" si="656">AA234-AD234-AG234</f>
        <v>111</v>
      </c>
      <c r="AK234">
        <f t="shared" ref="AK234" si="657">AB234-AE234-AH234</f>
        <v>2096</v>
      </c>
      <c r="AL234">
        <v>10</v>
      </c>
      <c r="AM234">
        <v>10</v>
      </c>
      <c r="AN234">
        <v>79</v>
      </c>
      <c r="AS234">
        <v>5729</v>
      </c>
      <c r="AT234">
        <v>1406</v>
      </c>
      <c r="AU234">
        <f t="shared" si="624"/>
        <v>0.245418048525048</v>
      </c>
    </row>
    <row r="235" spans="1:61" x14ac:dyDescent="0.35">
      <c r="A235" s="14">
        <f t="shared" si="48"/>
        <v>44141</v>
      </c>
      <c r="B235">
        <v>1012646</v>
      </c>
      <c r="C235">
        <v>143860</v>
      </c>
      <c r="D235">
        <v>99178</v>
      </c>
      <c r="E235" s="9">
        <v>1814</v>
      </c>
      <c r="F235" s="9">
        <v>912</v>
      </c>
      <c r="H235">
        <v>188</v>
      </c>
      <c r="I235">
        <v>164</v>
      </c>
      <c r="J235">
        <v>246</v>
      </c>
      <c r="K235">
        <v>43</v>
      </c>
      <c r="L235">
        <v>51</v>
      </c>
      <c r="M235">
        <f t="shared" si="554"/>
        <v>32</v>
      </c>
      <c r="N235" s="7">
        <f t="shared" si="352"/>
        <v>868786</v>
      </c>
      <c r="O235" s="4">
        <f t="shared" si="353"/>
        <v>0.1420634654163449</v>
      </c>
      <c r="R235">
        <f t="shared" ref="R235" si="658">C235-C234</f>
        <v>4255</v>
      </c>
      <c r="S235">
        <f t="shared" ref="S235" si="659">N235-N234</f>
        <v>5619</v>
      </c>
      <c r="T235" s="8">
        <f t="shared" ref="T235" si="660">R235/V235</f>
        <v>0.43092971440145839</v>
      </c>
      <c r="U235" s="8">
        <f t="shared" ref="U235" si="661">SUM(R229:R235)/SUM(V229:V235)</f>
        <v>0.39832516339869278</v>
      </c>
      <c r="V235">
        <f t="shared" ref="V235" si="662">B235-B234</f>
        <v>9874</v>
      </c>
      <c r="W235">
        <f t="shared" ref="W235" si="663">C235-D235-E235</f>
        <v>42868</v>
      </c>
      <c r="X235" s="3">
        <f t="shared" ref="X235" si="664">F235/W235</f>
        <v>2.1274610432023888E-2</v>
      </c>
      <c r="Y235">
        <f t="shared" ref="Y235" si="665">E235-E234</f>
        <v>13</v>
      </c>
      <c r="Z235">
        <v>966</v>
      </c>
      <c r="AA235">
        <v>522</v>
      </c>
      <c r="AB235">
        <v>7130</v>
      </c>
      <c r="AC235">
        <v>561</v>
      </c>
      <c r="AD235">
        <v>392</v>
      </c>
      <c r="AE235">
        <v>4770</v>
      </c>
      <c r="AF235">
        <v>10</v>
      </c>
      <c r="AG235">
        <v>3</v>
      </c>
      <c r="AH235">
        <v>107</v>
      </c>
      <c r="AI235">
        <f t="shared" ref="AI235" si="666">Z235-AC235-AF235</f>
        <v>395</v>
      </c>
      <c r="AJ235">
        <f t="shared" ref="AJ235" si="667">AA235-AD235-AG235</f>
        <v>127</v>
      </c>
      <c r="AK235">
        <f t="shared" ref="AK235" si="668">AB235-AE235-AH235</f>
        <v>2253</v>
      </c>
      <c r="AL235">
        <v>12</v>
      </c>
      <c r="AM235">
        <v>12</v>
      </c>
      <c r="AN235">
        <v>73</v>
      </c>
      <c r="AS235">
        <v>12336</v>
      </c>
      <c r="AT235">
        <v>3417</v>
      </c>
      <c r="AU235">
        <f t="shared" si="624"/>
        <v>0.27699416342412453</v>
      </c>
      <c r="AV235">
        <v>86</v>
      </c>
      <c r="AW235">
        <v>53</v>
      </c>
      <c r="AX235">
        <v>485</v>
      </c>
      <c r="AY235">
        <v>158</v>
      </c>
      <c r="AZ235">
        <v>49</v>
      </c>
      <c r="BA235">
        <v>34</v>
      </c>
      <c r="BB235">
        <f t="shared" ref="BB235:BB263" si="669">AW235/AV235</f>
        <v>0.61627906976744184</v>
      </c>
      <c r="BC235">
        <f t="shared" ref="BC235:BC237" si="670">AY235/AX235</f>
        <v>0.32577319587628867</v>
      </c>
      <c r="BD235">
        <f>BA235/AZ235</f>
        <v>0.69387755102040816</v>
      </c>
      <c r="BE235">
        <f>SUM(AT229:AT235)/SUM(AS229:AS235)</f>
        <v>0.25246548323471402</v>
      </c>
      <c r="BF235">
        <f>SUM(AT222:AT235)/SUM(AS222:AS235)</f>
        <v>0.24652616000219257</v>
      </c>
      <c r="BG235">
        <f>SUM(AW229:AW235)/SUM(AV229:AV235)</f>
        <v>0.61627906976744184</v>
      </c>
      <c r="BH235">
        <f>SUM(AY229:AY235)/SUM(AX229:AX235)</f>
        <v>0.32577319587628867</v>
      </c>
      <c r="BI235">
        <f>SUM(BA229:BA235)/SUM(AZ229:AZ235)</f>
        <v>0.69387755102040816</v>
      </c>
    </row>
    <row r="236" spans="1:61" x14ac:dyDescent="0.35">
      <c r="A236" s="14">
        <f t="shared" si="48"/>
        <v>44142</v>
      </c>
      <c r="B236">
        <v>1021619</v>
      </c>
      <c r="C236">
        <v>148246</v>
      </c>
      <c r="D236">
        <v>100343</v>
      </c>
      <c r="E236" s="9">
        <v>1828</v>
      </c>
      <c r="F236" s="9">
        <v>949</v>
      </c>
      <c r="H236">
        <v>194</v>
      </c>
      <c r="I236">
        <v>165</v>
      </c>
      <c r="J236">
        <v>204</v>
      </c>
      <c r="K236">
        <v>30</v>
      </c>
      <c r="L236">
        <v>42</v>
      </c>
      <c r="M236">
        <f t="shared" si="554"/>
        <v>84</v>
      </c>
      <c r="N236" s="7">
        <f t="shared" si="352"/>
        <v>873373</v>
      </c>
      <c r="O236" s="4">
        <f t="shared" si="353"/>
        <v>0.14510889088789461</v>
      </c>
      <c r="R236">
        <f t="shared" ref="R236" si="671">C236-C235</f>
        <v>4386</v>
      </c>
      <c r="S236">
        <f t="shared" ref="S236" si="672">N236-N235</f>
        <v>4587</v>
      </c>
      <c r="T236" s="8">
        <f t="shared" ref="T236" si="673">R236/V236</f>
        <v>0.48879973253092612</v>
      </c>
      <c r="U236" s="8">
        <f t="shared" ref="U236" si="674">SUM(R230:R236)/SUM(V230:V236)</f>
        <v>0.41914564493098527</v>
      </c>
      <c r="V236">
        <f t="shared" ref="V236" si="675">B236-B235</f>
        <v>8973</v>
      </c>
      <c r="W236">
        <f t="shared" ref="W236" si="676">C236-D236-E236</f>
        <v>46075</v>
      </c>
      <c r="X236" s="3">
        <f t="shared" ref="X236" si="677">F236/W236</f>
        <v>2.0596852957135106E-2</v>
      </c>
      <c r="Y236">
        <f t="shared" ref="Y236" si="678">E236-E235</f>
        <v>14</v>
      </c>
      <c r="Z236">
        <v>1021</v>
      </c>
      <c r="AA236">
        <v>539</v>
      </c>
      <c r="AB236">
        <v>7319</v>
      </c>
      <c r="AC236">
        <v>567</v>
      </c>
      <c r="AD236">
        <v>405</v>
      </c>
      <c r="AE236">
        <v>4816</v>
      </c>
      <c r="AF236">
        <v>10</v>
      </c>
      <c r="AG236">
        <v>3</v>
      </c>
      <c r="AH236">
        <v>107</v>
      </c>
      <c r="AI236">
        <f t="shared" ref="AI236" si="679">Z236-AC236-AF236</f>
        <v>444</v>
      </c>
      <c r="AJ236">
        <f t="shared" ref="AJ236" si="680">AA236-AD236-AG236</f>
        <v>131</v>
      </c>
      <c r="AK236">
        <f t="shared" ref="AK236" si="681">AB236-AE236-AH236</f>
        <v>2396</v>
      </c>
      <c r="AS236">
        <v>6479</v>
      </c>
      <c r="AT236">
        <v>1841</v>
      </c>
      <c r="AU236">
        <f t="shared" si="624"/>
        <v>0.28414878839327057</v>
      </c>
      <c r="AV236">
        <v>59</v>
      </c>
      <c r="AW236">
        <v>14</v>
      </c>
      <c r="AX236">
        <v>231</v>
      </c>
      <c r="AY236">
        <v>65</v>
      </c>
      <c r="AZ236">
        <v>29</v>
      </c>
      <c r="BA236">
        <v>14</v>
      </c>
      <c r="BB236">
        <f t="shared" si="669"/>
        <v>0.23728813559322035</v>
      </c>
      <c r="BC236">
        <f t="shared" si="670"/>
        <v>0.2813852813852814</v>
      </c>
      <c r="BD236">
        <f t="shared" ref="BD236:BD299" si="682">BA236/AZ236</f>
        <v>0.48275862068965519</v>
      </c>
      <c r="BE236">
        <f t="shared" ref="BE236:BE243" si="683">SUM(AT230:AT236)/SUM(AS230:AS236)</f>
        <v>0.25802867286376324</v>
      </c>
      <c r="BF236">
        <f t="shared" ref="BF236:BF243" si="684">SUM(AT223:AT236)/SUM(AS223:AS236)</f>
        <v>0.25219941348973607</v>
      </c>
      <c r="BG236">
        <f t="shared" ref="BG236:BG239" si="685">SUM(AW230:AW236)/SUM(AV230:AV236)</f>
        <v>0.46206896551724136</v>
      </c>
      <c r="BH236">
        <f t="shared" ref="BH236:BH239" si="686">SUM(AY230:AY236)/SUM(AX230:AX236)</f>
        <v>0.31145251396648044</v>
      </c>
      <c r="BI236">
        <f t="shared" ref="BI236:BI256" si="687">SUM(BA230:BA236)/SUM(AZ230:AZ236)</f>
        <v>0.61538461538461542</v>
      </c>
    </row>
    <row r="237" spans="1:61" x14ac:dyDescent="0.35">
      <c r="A237" s="14">
        <f t="shared" si="48"/>
        <v>44143</v>
      </c>
      <c r="B237">
        <v>1029894</v>
      </c>
      <c r="C237">
        <v>152117</v>
      </c>
      <c r="D237">
        <v>100708</v>
      </c>
      <c r="E237" s="9">
        <v>1842</v>
      </c>
      <c r="F237" s="9">
        <v>992</v>
      </c>
      <c r="H237">
        <v>190</v>
      </c>
      <c r="I237">
        <v>181</v>
      </c>
      <c r="J237">
        <v>269</v>
      </c>
      <c r="K237">
        <v>39</v>
      </c>
      <c r="L237">
        <v>59</v>
      </c>
      <c r="M237">
        <f t="shared" si="554"/>
        <v>-6</v>
      </c>
      <c r="N237" s="7">
        <f t="shared" si="352"/>
        <v>877777</v>
      </c>
      <c r="O237" s="4">
        <f t="shared" si="353"/>
        <v>0.14770160812666158</v>
      </c>
      <c r="R237">
        <f t="shared" ref="R237" si="688">C237-C236</f>
        <v>3871</v>
      </c>
      <c r="S237">
        <f t="shared" ref="S237" si="689">N237-N236</f>
        <v>4404</v>
      </c>
      <c r="T237" s="8">
        <f t="shared" ref="T237" si="690">R237/V237</f>
        <v>0.46779456193353475</v>
      </c>
      <c r="U237" s="8">
        <f t="shared" ref="U237" si="691">SUM(R231:R237)/SUM(V231:V237)</f>
        <v>0.44082113545140483</v>
      </c>
      <c r="V237">
        <f t="shared" ref="V237" si="692">B237-B236</f>
        <v>8275</v>
      </c>
      <c r="W237">
        <f t="shared" ref="W237" si="693">C237-D237-E237</f>
        <v>49567</v>
      </c>
      <c r="X237" s="3">
        <f t="shared" ref="X237" si="694">F237/W237</f>
        <v>2.0013315310589707E-2</v>
      </c>
      <c r="Y237">
        <f t="shared" ref="Y237" si="695">E237-E236</f>
        <v>14</v>
      </c>
      <c r="Z237">
        <v>1053</v>
      </c>
      <c r="AA237">
        <v>554</v>
      </c>
      <c r="AB237">
        <v>7528</v>
      </c>
      <c r="AC237">
        <v>566</v>
      </c>
      <c r="AD237">
        <v>405</v>
      </c>
      <c r="AE237">
        <v>4824</v>
      </c>
      <c r="AF237">
        <v>11</v>
      </c>
      <c r="AG237">
        <v>3</v>
      </c>
      <c r="AH237">
        <v>108</v>
      </c>
      <c r="AI237">
        <f t="shared" ref="AI237" si="696">Z237-AC237-AF237</f>
        <v>476</v>
      </c>
      <c r="AJ237">
        <f t="shared" ref="AJ237" si="697">AA237-AD237-AG237</f>
        <v>146</v>
      </c>
      <c r="AK237">
        <f t="shared" ref="AK237" si="698">AB237-AE237-AH237</f>
        <v>2596</v>
      </c>
      <c r="AS237">
        <v>7634</v>
      </c>
      <c r="AT237">
        <v>2162</v>
      </c>
      <c r="AU237">
        <f t="shared" si="624"/>
        <v>0.28320670683783078</v>
      </c>
      <c r="AV237">
        <v>69</v>
      </c>
      <c r="AW237">
        <v>20</v>
      </c>
      <c r="AX237">
        <v>362</v>
      </c>
      <c r="AY237">
        <v>109</v>
      </c>
      <c r="AZ237">
        <v>34</v>
      </c>
      <c r="BA237">
        <v>9</v>
      </c>
      <c r="BB237">
        <f t="shared" si="669"/>
        <v>0.28985507246376813</v>
      </c>
      <c r="BC237">
        <f t="shared" si="670"/>
        <v>0.30110497237569062</v>
      </c>
      <c r="BD237">
        <f t="shared" si="682"/>
        <v>0.26470588235294118</v>
      </c>
      <c r="BE237">
        <f t="shared" si="683"/>
        <v>0.26234477802977568</v>
      </c>
      <c r="BF237">
        <f t="shared" si="684"/>
        <v>0.25687747035573122</v>
      </c>
      <c r="BG237">
        <f t="shared" si="685"/>
        <v>0.40654205607476634</v>
      </c>
      <c r="BH237">
        <f t="shared" si="686"/>
        <v>0.3079777365491651</v>
      </c>
      <c r="BI237">
        <f t="shared" si="687"/>
        <v>0.5089285714285714</v>
      </c>
    </row>
    <row r="238" spans="1:61" x14ac:dyDescent="0.35">
      <c r="A238" s="14">
        <f t="shared" si="48"/>
        <v>44144</v>
      </c>
      <c r="B238">
        <v>1040914</v>
      </c>
      <c r="C238">
        <v>156816</v>
      </c>
      <c r="D238">
        <v>101036</v>
      </c>
      <c r="E238" s="9">
        <v>1845</v>
      </c>
      <c r="F238" s="9">
        <v>1034</v>
      </c>
      <c r="H238">
        <v>184</v>
      </c>
      <c r="I238">
        <v>152</v>
      </c>
      <c r="J238">
        <v>276</v>
      </c>
      <c r="K238">
        <v>33</v>
      </c>
      <c r="L238">
        <v>44</v>
      </c>
      <c r="M238">
        <f t="shared" si="554"/>
        <v>37</v>
      </c>
      <c r="N238" s="7">
        <f t="shared" si="352"/>
        <v>884098</v>
      </c>
      <c r="O238" s="4">
        <f t="shared" si="353"/>
        <v>0.15065221526466163</v>
      </c>
      <c r="R238">
        <f t="shared" ref="R238" si="699">C238-C237</f>
        <v>4699</v>
      </c>
      <c r="S238">
        <f t="shared" ref="S238" si="700">N238-N237</f>
        <v>6321</v>
      </c>
      <c r="T238" s="8">
        <f t="shared" ref="T238" si="701">R238/V238</f>
        <v>0.4264065335753176</v>
      </c>
      <c r="U238" s="8">
        <f t="shared" ref="U238" si="702">SUM(R232:R238)/SUM(V232:V238)</f>
        <v>0.44513645906228133</v>
      </c>
      <c r="V238">
        <f t="shared" ref="V238" si="703">B238-B237</f>
        <v>11020</v>
      </c>
      <c r="W238">
        <f t="shared" ref="W238" si="704">C238-D238-E238</f>
        <v>53935</v>
      </c>
      <c r="X238" s="3">
        <f t="shared" ref="X238" si="705">F238/W238</f>
        <v>1.9171224622230462E-2</v>
      </c>
      <c r="Y238">
        <f t="shared" ref="Y238" si="706">E238-E237</f>
        <v>3</v>
      </c>
      <c r="Z238">
        <v>1129</v>
      </c>
      <c r="AA238">
        <v>596</v>
      </c>
      <c r="AB238">
        <v>7750</v>
      </c>
      <c r="AC238">
        <v>568</v>
      </c>
      <c r="AD238">
        <v>430</v>
      </c>
      <c r="AE238">
        <v>4834</v>
      </c>
      <c r="AF238">
        <v>11</v>
      </c>
      <c r="AG238">
        <v>3</v>
      </c>
      <c r="AH238">
        <v>108</v>
      </c>
      <c r="AI238">
        <f t="shared" ref="AI238" si="707">Z238-AC238-AF238</f>
        <v>550</v>
      </c>
      <c r="AJ238">
        <f t="shared" ref="AJ238" si="708">AA238-AD238-AG238</f>
        <v>163</v>
      </c>
      <c r="AK238">
        <f t="shared" ref="AK238" si="709">AB238-AE238-AH238</f>
        <v>2808</v>
      </c>
      <c r="AL238">
        <v>20</v>
      </c>
      <c r="AM238">
        <v>20</v>
      </c>
      <c r="AN238">
        <v>89</v>
      </c>
      <c r="AS238">
        <v>10700</v>
      </c>
      <c r="AT238">
        <v>2952</v>
      </c>
      <c r="AU238">
        <f t="shared" si="624"/>
        <v>0.2758878504672897</v>
      </c>
      <c r="AV238">
        <v>113</v>
      </c>
      <c r="AW238">
        <v>37</v>
      </c>
      <c r="AX238">
        <v>375</v>
      </c>
      <c r="AY238">
        <v>100</v>
      </c>
      <c r="AZ238">
        <v>41</v>
      </c>
      <c r="BA238">
        <v>17</v>
      </c>
      <c r="BB238">
        <f t="shared" si="669"/>
        <v>0.32743362831858408</v>
      </c>
      <c r="BC238">
        <f t="shared" ref="BC238:BC263" si="710">AY238/AX238</f>
        <v>0.26666666666666666</v>
      </c>
      <c r="BD238">
        <f t="shared" si="682"/>
        <v>0.41463414634146339</v>
      </c>
      <c r="BE238">
        <f t="shared" si="683"/>
        <v>0.27028105240061434</v>
      </c>
      <c r="BF238">
        <f t="shared" si="684"/>
        <v>0.26019575856443722</v>
      </c>
      <c r="BG238">
        <f t="shared" si="685"/>
        <v>0.37920489296636084</v>
      </c>
      <c r="BH238">
        <f t="shared" si="686"/>
        <v>0.29731589814177561</v>
      </c>
      <c r="BI238">
        <f t="shared" si="687"/>
        <v>0.48366013071895425</v>
      </c>
    </row>
    <row r="239" spans="1:61" x14ac:dyDescent="0.35">
      <c r="A239" s="14">
        <f t="shared" si="48"/>
        <v>44145</v>
      </c>
      <c r="B239">
        <v>1049802</v>
      </c>
      <c r="C239">
        <v>161248</v>
      </c>
      <c r="D239">
        <v>102887</v>
      </c>
      <c r="E239" s="9">
        <v>1872</v>
      </c>
      <c r="F239" s="9">
        <v>1135</v>
      </c>
      <c r="H239">
        <v>196</v>
      </c>
      <c r="I239">
        <v>166</v>
      </c>
      <c r="J239">
        <v>297</v>
      </c>
      <c r="K239">
        <v>32</v>
      </c>
      <c r="L239">
        <v>33</v>
      </c>
      <c r="M239">
        <f t="shared" si="554"/>
        <v>12</v>
      </c>
      <c r="N239" s="7">
        <f t="shared" si="352"/>
        <v>888554</v>
      </c>
      <c r="O239" s="4">
        <f t="shared" si="353"/>
        <v>0.15359848809585044</v>
      </c>
      <c r="R239">
        <f t="shared" ref="R239" si="711">C239-C238</f>
        <v>4432</v>
      </c>
      <c r="S239">
        <f t="shared" ref="S239" si="712">N239-N238</f>
        <v>4456</v>
      </c>
      <c r="T239" s="8">
        <f t="shared" ref="T239" si="713">R239/V239</f>
        <v>0.49864986498649866</v>
      </c>
      <c r="U239" s="8">
        <f t="shared" ref="U239" si="714">SUM(R233:R239)/SUM(V233:V239)</f>
        <v>0.455312978329171</v>
      </c>
      <c r="V239">
        <f t="shared" ref="V239" si="715">B239-B238</f>
        <v>8888</v>
      </c>
      <c r="W239">
        <f t="shared" ref="W239" si="716">C239-D239-E239</f>
        <v>56489</v>
      </c>
      <c r="X239" s="3">
        <f t="shared" ref="X239" si="717">F239/W239</f>
        <v>2.0092407371346634E-2</v>
      </c>
      <c r="Y239">
        <f t="shared" ref="Y239" si="718">E239-E238</f>
        <v>27</v>
      </c>
      <c r="Z239">
        <v>1171</v>
      </c>
      <c r="AA239">
        <v>620</v>
      </c>
      <c r="AB239">
        <v>7902</v>
      </c>
      <c r="AC239">
        <v>584</v>
      </c>
      <c r="AD239">
        <v>431</v>
      </c>
      <c r="AE239">
        <v>4896</v>
      </c>
      <c r="AF239">
        <v>12</v>
      </c>
      <c r="AG239">
        <v>3</v>
      </c>
      <c r="AH239">
        <v>110</v>
      </c>
      <c r="AI239">
        <f t="shared" ref="AI239:AI242" si="719">Z239-AC239-AF239</f>
        <v>575</v>
      </c>
      <c r="AJ239">
        <f t="shared" ref="AJ239:AJ242" si="720">AA239-AD239-AG239</f>
        <v>186</v>
      </c>
      <c r="AK239">
        <f t="shared" ref="AK239:AK242" si="721">AB239-AE239-AH239</f>
        <v>2896</v>
      </c>
      <c r="AL239">
        <v>26</v>
      </c>
      <c r="AM239">
        <v>26</v>
      </c>
      <c r="AN239">
        <v>134</v>
      </c>
      <c r="AS239">
        <v>9535</v>
      </c>
      <c r="AT239">
        <v>2782</v>
      </c>
      <c r="AU239">
        <f t="shared" si="624"/>
        <v>0.29176717357105403</v>
      </c>
      <c r="AV239">
        <v>86</v>
      </c>
      <c r="AW239">
        <v>37</v>
      </c>
      <c r="AX239">
        <v>402</v>
      </c>
      <c r="AY239">
        <v>129</v>
      </c>
      <c r="AZ239">
        <v>58</v>
      </c>
      <c r="BA239">
        <v>21</v>
      </c>
      <c r="BB239">
        <f t="shared" si="669"/>
        <v>0.43023255813953487</v>
      </c>
      <c r="BC239">
        <f t="shared" si="710"/>
        <v>0.32089552238805968</v>
      </c>
      <c r="BD239">
        <f t="shared" si="682"/>
        <v>0.36206896551724138</v>
      </c>
      <c r="BE239">
        <f t="shared" si="683"/>
        <v>0.27482896490448688</v>
      </c>
      <c r="BF239">
        <f t="shared" si="684"/>
        <v>0.26444554245782453</v>
      </c>
      <c r="BG239">
        <f t="shared" si="685"/>
        <v>0.38983050847457629</v>
      </c>
      <c r="BH239">
        <f t="shared" si="686"/>
        <v>0.30242587601078169</v>
      </c>
      <c r="BI239">
        <f t="shared" si="687"/>
        <v>0.45023696682464454</v>
      </c>
    </row>
    <row r="240" spans="1:61" x14ac:dyDescent="0.35">
      <c r="A240" s="14">
        <f t="shared" si="48"/>
        <v>44146</v>
      </c>
      <c r="B240">
        <v>1059705</v>
      </c>
      <c r="C240">
        <v>166021</v>
      </c>
      <c r="D240">
        <v>104213</v>
      </c>
      <c r="E240" s="9">
        <v>1898</v>
      </c>
      <c r="F240" s="9">
        <v>1190</v>
      </c>
      <c r="H240">
        <v>210</v>
      </c>
      <c r="I240">
        <v>230</v>
      </c>
      <c r="J240">
        <v>311</v>
      </c>
      <c r="K240">
        <v>40</v>
      </c>
      <c r="L240">
        <v>55</v>
      </c>
      <c r="M240">
        <f t="shared" si="554"/>
        <v>41</v>
      </c>
      <c r="N240" s="7">
        <f t="shared" si="352"/>
        <v>893684</v>
      </c>
      <c r="O240" s="4">
        <f t="shared" si="353"/>
        <v>0.15666718567903332</v>
      </c>
      <c r="R240">
        <f t="shared" ref="R240" si="722">C240-C239</f>
        <v>4773</v>
      </c>
      <c r="S240">
        <f t="shared" ref="S240" si="723">N240-N239</f>
        <v>5130</v>
      </c>
      <c r="T240" s="8">
        <f t="shared" ref="T240" si="724">R240/V240</f>
        <v>0.48197515904271432</v>
      </c>
      <c r="U240" s="8">
        <f t="shared" ref="U240" si="725">SUM(R234:R240)/SUM(V234:V240)</f>
        <v>0.46117769671704012</v>
      </c>
      <c r="V240">
        <f t="shared" ref="V240" si="726">B240-B239</f>
        <v>9903</v>
      </c>
      <c r="W240">
        <f t="shared" ref="W240" si="727">C240-D240-E240</f>
        <v>59910</v>
      </c>
      <c r="X240" s="3">
        <f t="shared" ref="X240" si="728">F240/W240</f>
        <v>1.986312802537139E-2</v>
      </c>
      <c r="Y240">
        <f t="shared" ref="Y240" si="729">E240-E239</f>
        <v>26</v>
      </c>
      <c r="Z240">
        <v>1249</v>
      </c>
      <c r="AA240">
        <v>654</v>
      </c>
      <c r="AB240">
        <v>8210</v>
      </c>
      <c r="AC240">
        <v>589</v>
      </c>
      <c r="AD240">
        <v>432</v>
      </c>
      <c r="AE240">
        <v>4944</v>
      </c>
      <c r="AF240">
        <v>12</v>
      </c>
      <c r="AG240">
        <v>3</v>
      </c>
      <c r="AH240">
        <v>110</v>
      </c>
      <c r="AI240">
        <f t="shared" si="719"/>
        <v>648</v>
      </c>
      <c r="AJ240">
        <f t="shared" si="720"/>
        <v>219</v>
      </c>
      <c r="AK240">
        <f t="shared" si="721"/>
        <v>3156</v>
      </c>
      <c r="AL240">
        <v>33</v>
      </c>
      <c r="AM240">
        <v>33</v>
      </c>
      <c r="AN240">
        <v>140</v>
      </c>
      <c r="AS240">
        <v>7551</v>
      </c>
      <c r="AT240">
        <v>2213</v>
      </c>
      <c r="AU240">
        <f t="shared" si="624"/>
        <v>0.29307376506422989</v>
      </c>
      <c r="AV240">
        <v>99</v>
      </c>
      <c r="AW240">
        <v>38</v>
      </c>
      <c r="AX240">
        <v>403</v>
      </c>
      <c r="AY240">
        <v>137</v>
      </c>
      <c r="AZ240">
        <v>62</v>
      </c>
      <c r="BA240">
        <v>17</v>
      </c>
      <c r="BB240">
        <f t="shared" si="669"/>
        <v>0.38383838383838381</v>
      </c>
      <c r="BC240">
        <f t="shared" si="710"/>
        <v>0.33995037220843671</v>
      </c>
      <c r="BD240">
        <f t="shared" si="682"/>
        <v>0.27419354838709675</v>
      </c>
      <c r="BE240">
        <f t="shared" si="683"/>
        <v>0.27971783069841905</v>
      </c>
      <c r="BF240">
        <f t="shared" si="684"/>
        <v>0.26720332712474165</v>
      </c>
      <c r="BG240">
        <f t="shared" ref="BG240:BG245" si="730">SUM(AW234:AW240)/SUM(AV234:AV240)</f>
        <v>0.388671875</v>
      </c>
      <c r="BH240">
        <f t="shared" ref="BH240:BH245" si="731">SUM(AY234:AY240)/SUM(AX234:AX240)</f>
        <v>0.30912311780336582</v>
      </c>
      <c r="BI240">
        <f t="shared" si="687"/>
        <v>0.41025641025641024</v>
      </c>
    </row>
    <row r="241" spans="1:96" x14ac:dyDescent="0.35">
      <c r="A241" s="14">
        <f t="shared" si="48"/>
        <v>44147</v>
      </c>
      <c r="B241">
        <v>1068253</v>
      </c>
      <c r="C241">
        <v>170338</v>
      </c>
      <c r="D241">
        <v>105356</v>
      </c>
      <c r="E241" s="9">
        <v>1927</v>
      </c>
      <c r="F241" s="9">
        <v>1208</v>
      </c>
      <c r="H241">
        <v>215</v>
      </c>
      <c r="I241">
        <v>207</v>
      </c>
      <c r="J241">
        <v>323</v>
      </c>
      <c r="K241">
        <v>44</v>
      </c>
      <c r="L241">
        <v>52</v>
      </c>
      <c r="M241">
        <f t="shared" si="554"/>
        <v>40</v>
      </c>
      <c r="N241" s="7">
        <f t="shared" si="352"/>
        <v>897915</v>
      </c>
      <c r="O241" s="4">
        <f t="shared" si="353"/>
        <v>0.15945473590993894</v>
      </c>
      <c r="R241">
        <f t="shared" ref="R241" si="732">C241-C240</f>
        <v>4317</v>
      </c>
      <c r="S241">
        <f t="shared" ref="S241" si="733">N241-N240</f>
        <v>4231</v>
      </c>
      <c r="T241" s="8">
        <f t="shared" ref="T241" si="734">R241/V241</f>
        <v>0.50503041647168934</v>
      </c>
      <c r="U241" s="8">
        <f t="shared" ref="U241" si="735">SUM(R235:R241)/SUM(V235:V241)</f>
        <v>0.46934225195094759</v>
      </c>
      <c r="V241">
        <f t="shared" ref="V241" si="736">B241-B240</f>
        <v>8548</v>
      </c>
      <c r="W241">
        <f t="shared" ref="W241" si="737">C241-D241-E241</f>
        <v>63055</v>
      </c>
      <c r="X241" s="3">
        <f t="shared" ref="X241" si="738">F241/W241</f>
        <v>1.9157878042978353E-2</v>
      </c>
      <c r="Y241">
        <f t="shared" ref="Y241" si="739">E241-E240</f>
        <v>29</v>
      </c>
      <c r="Z241">
        <v>1285</v>
      </c>
      <c r="AA241">
        <v>679</v>
      </c>
      <c r="AB241">
        <v>8384</v>
      </c>
      <c r="AC241">
        <v>598</v>
      </c>
      <c r="AD241">
        <v>432</v>
      </c>
      <c r="AE241">
        <v>4996</v>
      </c>
      <c r="AF241">
        <v>12</v>
      </c>
      <c r="AG241">
        <v>3</v>
      </c>
      <c r="AH241">
        <v>112</v>
      </c>
      <c r="AI241">
        <f t="shared" si="719"/>
        <v>675</v>
      </c>
      <c r="AJ241">
        <f t="shared" si="720"/>
        <v>244</v>
      </c>
      <c r="AK241">
        <f t="shared" si="721"/>
        <v>3276</v>
      </c>
      <c r="AL241">
        <v>38</v>
      </c>
      <c r="AM241">
        <v>38</v>
      </c>
      <c r="AN241">
        <v>169</v>
      </c>
      <c r="AS241">
        <v>9410</v>
      </c>
      <c r="AT241">
        <v>2752</v>
      </c>
      <c r="AU241">
        <f t="shared" si="624"/>
        <v>0.29245483528161531</v>
      </c>
      <c r="AV241">
        <v>110</v>
      </c>
      <c r="AW241">
        <v>31</v>
      </c>
      <c r="AX241">
        <v>336</v>
      </c>
      <c r="AY241">
        <v>115</v>
      </c>
      <c r="AZ241">
        <v>27</v>
      </c>
      <c r="BA241">
        <v>15</v>
      </c>
      <c r="BB241">
        <f t="shared" si="669"/>
        <v>0.2818181818181818</v>
      </c>
      <c r="BC241">
        <f t="shared" si="710"/>
        <v>0.34226190476190477</v>
      </c>
      <c r="BD241">
        <f t="shared" si="682"/>
        <v>0.55555555555555558</v>
      </c>
      <c r="BE241">
        <f t="shared" si="683"/>
        <v>0.28468850655982403</v>
      </c>
      <c r="BF241">
        <f t="shared" si="684"/>
        <v>0.26990979087885553</v>
      </c>
      <c r="BG241">
        <f t="shared" si="730"/>
        <v>0.36977491961414793</v>
      </c>
      <c r="BH241">
        <f t="shared" si="731"/>
        <v>0.31341557440246726</v>
      </c>
      <c r="BI241">
        <f t="shared" si="687"/>
        <v>0.42333333333333334</v>
      </c>
    </row>
    <row r="242" spans="1:96" x14ac:dyDescent="0.35">
      <c r="A242" s="14">
        <f t="shared" si="48"/>
        <v>44148</v>
      </c>
      <c r="B242">
        <v>1079246</v>
      </c>
      <c r="C242">
        <v>175425</v>
      </c>
      <c r="D242">
        <v>106492</v>
      </c>
      <c r="E242" s="9">
        <v>1947</v>
      </c>
      <c r="F242" s="9">
        <v>1227</v>
      </c>
      <c r="H242">
        <v>240</v>
      </c>
      <c r="I242">
        <v>213</v>
      </c>
      <c r="J242">
        <v>319</v>
      </c>
      <c r="K242">
        <v>44</v>
      </c>
      <c r="L242">
        <v>43</v>
      </c>
      <c r="M242">
        <f t="shared" si="554"/>
        <v>47</v>
      </c>
      <c r="N242" s="7">
        <f t="shared" si="352"/>
        <v>903821</v>
      </c>
      <c r="O242" s="4">
        <f t="shared" si="353"/>
        <v>0.16254403537284362</v>
      </c>
      <c r="R242">
        <f t="shared" ref="R242" si="740">C242-C241</f>
        <v>5087</v>
      </c>
      <c r="S242">
        <f t="shared" ref="S242" si="741">N242-N241</f>
        <v>5906</v>
      </c>
      <c r="T242" s="8">
        <f t="shared" ref="T242" si="742">R242/V242</f>
        <v>0.46274902210497587</v>
      </c>
      <c r="U242" s="8">
        <f t="shared" ref="U242" si="743">SUM(R236:R242)/SUM(V236:V242)</f>
        <v>0.47394894894894896</v>
      </c>
      <c r="V242">
        <f t="shared" ref="V242" si="744">B242-B241</f>
        <v>10993</v>
      </c>
      <c r="W242">
        <f t="shared" ref="W242" si="745">C242-D242-E242</f>
        <v>66986</v>
      </c>
      <c r="X242" s="3">
        <f t="shared" ref="X242" si="746">F242/W242</f>
        <v>1.831726032305258E-2</v>
      </c>
      <c r="Y242">
        <f t="shared" ref="Y242" si="747">E242-E241</f>
        <v>20</v>
      </c>
      <c r="Z242">
        <v>1341</v>
      </c>
      <c r="AA242">
        <v>699</v>
      </c>
      <c r="AB242">
        <v>8593</v>
      </c>
      <c r="AC242">
        <v>603</v>
      </c>
      <c r="AD242">
        <v>434</v>
      </c>
      <c r="AE242">
        <v>5038</v>
      </c>
      <c r="AF242">
        <v>12</v>
      </c>
      <c r="AG242">
        <v>3</v>
      </c>
      <c r="AH242">
        <v>112</v>
      </c>
      <c r="AI242">
        <f t="shared" si="719"/>
        <v>726</v>
      </c>
      <c r="AJ242">
        <f t="shared" si="720"/>
        <v>262</v>
      </c>
      <c r="AK242">
        <f t="shared" si="721"/>
        <v>3443</v>
      </c>
      <c r="AL242">
        <v>35</v>
      </c>
      <c r="AM242">
        <v>35</v>
      </c>
      <c r="AN242">
        <v>161</v>
      </c>
      <c r="AS242">
        <v>10099</v>
      </c>
      <c r="AT242">
        <v>2912</v>
      </c>
      <c r="AU242">
        <f t="shared" si="624"/>
        <v>0.28834538073076543</v>
      </c>
      <c r="AV242">
        <v>89</v>
      </c>
      <c r="AW242">
        <v>34</v>
      </c>
      <c r="AX242">
        <v>455</v>
      </c>
      <c r="AY242">
        <v>140</v>
      </c>
      <c r="AZ242">
        <v>40</v>
      </c>
      <c r="BA242">
        <v>15</v>
      </c>
      <c r="BB242">
        <f t="shared" si="669"/>
        <v>0.38202247191011235</v>
      </c>
      <c r="BC242">
        <f t="shared" si="710"/>
        <v>0.30769230769230771</v>
      </c>
      <c r="BD242">
        <f t="shared" si="682"/>
        <v>0.375</v>
      </c>
      <c r="BE242">
        <f t="shared" si="683"/>
        <v>0.28683559145388221</v>
      </c>
      <c r="BF242">
        <f t="shared" si="684"/>
        <v>0.2754497538877031</v>
      </c>
      <c r="BG242">
        <f t="shared" si="730"/>
        <v>0.33760000000000001</v>
      </c>
      <c r="BH242">
        <f t="shared" si="731"/>
        <v>0.31006240249609984</v>
      </c>
      <c r="BI242">
        <f t="shared" si="687"/>
        <v>0.37113402061855671</v>
      </c>
      <c r="BJ242" s="20">
        <v>0.308</v>
      </c>
      <c r="BK242" s="20">
        <v>0.26400000000000001</v>
      </c>
      <c r="BL242" s="20">
        <v>0.223</v>
      </c>
      <c r="BQ242" s="22">
        <f t="shared" ref="BQ242:BQ263" si="748">B242</f>
        <v>1079246</v>
      </c>
      <c r="BT242" s="21">
        <f t="shared" ref="BT242:BT263" si="749">C242</f>
        <v>175425</v>
      </c>
      <c r="BU242" s="21">
        <f t="shared" ref="BU242:BU263" si="750">BU243-AV243</f>
        <v>18418</v>
      </c>
      <c r="CB242" s="21">
        <f t="shared" ref="CB242:CB263" si="751">Z242</f>
        <v>1341</v>
      </c>
      <c r="CC242" s="21">
        <f t="shared" ref="CC242:CC263" si="752">CC243-AZ242</f>
        <v>13814</v>
      </c>
      <c r="CJ242" s="21">
        <f t="shared" ref="CJ242:CJ263" si="753">AA242</f>
        <v>699</v>
      </c>
      <c r="CK242" s="21">
        <f t="shared" ref="CK242:CK263" si="754">CK243-AX242</f>
        <v>106361</v>
      </c>
      <c r="CR242" s="21">
        <f t="shared" ref="CR242:CR263" si="755">AB242</f>
        <v>8593</v>
      </c>
    </row>
    <row r="243" spans="1:96" x14ac:dyDescent="0.35">
      <c r="A243" s="14">
        <f t="shared" si="48"/>
        <v>44149</v>
      </c>
      <c r="B243">
        <v>1089765</v>
      </c>
      <c r="C243">
        <v>180251</v>
      </c>
      <c r="D243">
        <v>107593</v>
      </c>
      <c r="E243" s="9">
        <v>1972</v>
      </c>
      <c r="F243" s="9">
        <v>1261</v>
      </c>
      <c r="H243">
        <v>246</v>
      </c>
      <c r="I243">
        <v>217</v>
      </c>
      <c r="J243">
        <v>327</v>
      </c>
      <c r="K243">
        <v>48</v>
      </c>
      <c r="L243">
        <v>56</v>
      </c>
      <c r="M243">
        <f t="shared" si="554"/>
        <v>48</v>
      </c>
      <c r="N243" s="7">
        <f t="shared" si="352"/>
        <v>909514</v>
      </c>
      <c r="O243" s="4">
        <f t="shared" si="353"/>
        <v>0.1654035503067175</v>
      </c>
      <c r="R243">
        <f t="shared" ref="R243" si="756">C243-C242</f>
        <v>4826</v>
      </c>
      <c r="S243">
        <f t="shared" ref="S243" si="757">N243-N242</f>
        <v>5693</v>
      </c>
      <c r="T243" s="8">
        <f t="shared" ref="T243" si="758">R243/V243</f>
        <v>0.45878885825648824</v>
      </c>
      <c r="U243" s="8">
        <f t="shared" ref="U243" si="759">SUM(R237:R243)/SUM(V237:V243)</f>
        <v>0.46965339124820238</v>
      </c>
      <c r="V243">
        <f t="shared" ref="V243" si="760">B243-B242</f>
        <v>10519</v>
      </c>
      <c r="W243">
        <f t="shared" ref="W243" si="761">C243-D243-E243</f>
        <v>70686</v>
      </c>
      <c r="X243" s="3">
        <f t="shared" ref="X243" si="762">F243/W243</f>
        <v>1.7839459015929603E-2</v>
      </c>
      <c r="Y243">
        <f t="shared" ref="Y243" si="763">E243-E242</f>
        <v>25</v>
      </c>
      <c r="Z243">
        <v>1423</v>
      </c>
      <c r="AA243">
        <v>738</v>
      </c>
      <c r="AB243">
        <v>8866</v>
      </c>
      <c r="AC243">
        <v>610</v>
      </c>
      <c r="AD243">
        <v>434</v>
      </c>
      <c r="AE243">
        <v>5075</v>
      </c>
      <c r="AF243">
        <v>12</v>
      </c>
      <c r="AG243">
        <v>3</v>
      </c>
      <c r="AH243">
        <v>113</v>
      </c>
      <c r="AI243">
        <f t="shared" ref="AI243" si="764">Z243-AC243-AF243</f>
        <v>801</v>
      </c>
      <c r="AJ243">
        <f t="shared" ref="AJ243" si="765">AA243-AD243-AG243</f>
        <v>301</v>
      </c>
      <c r="AK243">
        <f t="shared" ref="AK243" si="766">AB243-AE243-AH243</f>
        <v>3678</v>
      </c>
      <c r="AS243">
        <v>11959</v>
      </c>
      <c r="AT243">
        <v>3412</v>
      </c>
      <c r="AU243">
        <f t="shared" si="624"/>
        <v>0.28530813613178357</v>
      </c>
      <c r="AV243">
        <v>90</v>
      </c>
      <c r="AW243">
        <v>36</v>
      </c>
      <c r="AX243">
        <v>343</v>
      </c>
      <c r="AY243">
        <v>108</v>
      </c>
      <c r="AZ243">
        <v>39</v>
      </c>
      <c r="BA243">
        <v>11</v>
      </c>
      <c r="BB243">
        <f t="shared" si="669"/>
        <v>0.4</v>
      </c>
      <c r="BC243">
        <f t="shared" si="710"/>
        <v>0.31486880466472306</v>
      </c>
      <c r="BD243">
        <f t="shared" si="682"/>
        <v>0.28205128205128205</v>
      </c>
      <c r="BE243">
        <f t="shared" si="683"/>
        <v>0.28682274847506278</v>
      </c>
      <c r="BF243">
        <f t="shared" si="684"/>
        <v>0.27658569955774809</v>
      </c>
      <c r="BG243">
        <f t="shared" si="730"/>
        <v>0.35518292682926828</v>
      </c>
      <c r="BH243">
        <f t="shared" si="731"/>
        <v>0.3131539611360239</v>
      </c>
      <c r="BI243">
        <f t="shared" si="687"/>
        <v>0.34883720930232559</v>
      </c>
      <c r="BJ243" s="20">
        <v>0.30099999999999999</v>
      </c>
      <c r="BK243" s="20">
        <v>0.26400000000000001</v>
      </c>
      <c r="BL243" s="20">
        <v>0.23</v>
      </c>
      <c r="BQ243" s="22">
        <f t="shared" si="748"/>
        <v>1089765</v>
      </c>
      <c r="BT243" s="21">
        <f t="shared" si="749"/>
        <v>180251</v>
      </c>
      <c r="BU243" s="21">
        <f t="shared" si="750"/>
        <v>18508</v>
      </c>
      <c r="CB243" s="21">
        <f t="shared" si="751"/>
        <v>1423</v>
      </c>
      <c r="CC243" s="21">
        <f t="shared" si="752"/>
        <v>13854</v>
      </c>
      <c r="CJ243" s="21">
        <f t="shared" si="753"/>
        <v>738</v>
      </c>
      <c r="CK243" s="21">
        <f t="shared" si="754"/>
        <v>106816</v>
      </c>
      <c r="CR243" s="21">
        <f t="shared" si="755"/>
        <v>8866</v>
      </c>
    </row>
    <row r="244" spans="1:96" x14ac:dyDescent="0.35">
      <c r="A244" s="14">
        <f t="shared" si="48"/>
        <v>44150</v>
      </c>
      <c r="B244">
        <v>1100077</v>
      </c>
      <c r="C244">
        <v>184684</v>
      </c>
      <c r="D244">
        <v>107880</v>
      </c>
      <c r="E244" s="9">
        <v>1985</v>
      </c>
      <c r="F244" s="9">
        <v>1279</v>
      </c>
      <c r="H244">
        <v>247</v>
      </c>
      <c r="I244">
        <v>208</v>
      </c>
      <c r="J244">
        <v>336</v>
      </c>
      <c r="K244">
        <v>52</v>
      </c>
      <c r="L244">
        <v>60</v>
      </c>
      <c r="M244">
        <f t="shared" si="554"/>
        <v>51</v>
      </c>
      <c r="N244" s="7">
        <f t="shared" si="352"/>
        <v>915393</v>
      </c>
      <c r="O244" s="4">
        <f t="shared" si="353"/>
        <v>0.16788279365898934</v>
      </c>
      <c r="R244">
        <f t="shared" ref="R244" si="767">C244-C243</f>
        <v>4433</v>
      </c>
      <c r="S244">
        <f t="shared" ref="S244" si="768">N244-N243</f>
        <v>5879</v>
      </c>
      <c r="T244" s="8">
        <f t="shared" ref="T244" si="769">R244/V244</f>
        <v>0.42988750969743988</v>
      </c>
      <c r="U244" s="8">
        <f t="shared" ref="U244" si="770">SUM(R238:R244)/SUM(V238:V244)</f>
        <v>0.46402975079435194</v>
      </c>
      <c r="V244">
        <f t="shared" ref="V244" si="771">B244-B243</f>
        <v>10312</v>
      </c>
      <c r="W244">
        <f t="shared" ref="W244" si="772">C244-D244-E244</f>
        <v>74819</v>
      </c>
      <c r="X244" s="3">
        <f t="shared" ref="X244" si="773">F244/W244</f>
        <v>1.709458827303225E-2</v>
      </c>
      <c r="Y244">
        <f t="shared" ref="Y244" si="774">E244-E243</f>
        <v>13</v>
      </c>
      <c r="Z244">
        <v>1485</v>
      </c>
      <c r="AA244">
        <v>767</v>
      </c>
      <c r="AB244">
        <v>9060</v>
      </c>
      <c r="AC244">
        <v>610</v>
      </c>
      <c r="AD244">
        <v>434</v>
      </c>
      <c r="AE244">
        <v>5086</v>
      </c>
      <c r="AF244">
        <v>12</v>
      </c>
      <c r="AG244">
        <v>3</v>
      </c>
      <c r="AH244">
        <v>115</v>
      </c>
      <c r="AI244">
        <f t="shared" ref="AI244" si="775">Z244-AC244-AF244</f>
        <v>863</v>
      </c>
      <c r="AJ244">
        <f t="shared" ref="AJ244" si="776">AA244-AD244-AG244</f>
        <v>330</v>
      </c>
      <c r="AK244">
        <f t="shared" ref="AK244" si="777">AB244-AE244-AH244</f>
        <v>3859</v>
      </c>
      <c r="AS244">
        <v>10735</v>
      </c>
      <c r="AT244">
        <v>2719</v>
      </c>
      <c r="AU244">
        <f t="shared" si="624"/>
        <v>0.25328365160689331</v>
      </c>
      <c r="AV244">
        <v>107</v>
      </c>
      <c r="AW244">
        <v>25</v>
      </c>
      <c r="AX244">
        <v>453</v>
      </c>
      <c r="AY244">
        <v>105</v>
      </c>
      <c r="AZ244">
        <v>54</v>
      </c>
      <c r="BA244">
        <v>22</v>
      </c>
      <c r="BB244">
        <f t="shared" si="669"/>
        <v>0.23364485981308411</v>
      </c>
      <c r="BC244">
        <f t="shared" si="710"/>
        <v>0.23178807947019867</v>
      </c>
      <c r="BD244">
        <f t="shared" si="682"/>
        <v>0.40740740740740738</v>
      </c>
      <c r="BE244">
        <f t="shared" ref="BE244" si="778">SUM(AT238:AT244)/SUM(AS238:AS244)</f>
        <v>0.28207289716955519</v>
      </c>
      <c r="BF244">
        <f t="shared" ref="BF244" si="779">SUM(AT231:AT244)/SUM(AS231:AS244)</f>
        <v>0.27440142505370146</v>
      </c>
      <c r="BG244">
        <f t="shared" si="730"/>
        <v>0.34293948126801155</v>
      </c>
      <c r="BH244">
        <f t="shared" si="731"/>
        <v>0.30140946873870617</v>
      </c>
      <c r="BI244">
        <f t="shared" si="687"/>
        <v>0.36760124610591899</v>
      </c>
      <c r="BJ244" s="20">
        <v>0.29299999999999998</v>
      </c>
      <c r="BK244" s="20">
        <v>0.25900000000000001</v>
      </c>
      <c r="BL244" s="20">
        <v>0.23800000000000002</v>
      </c>
      <c r="BQ244" s="22">
        <f t="shared" si="748"/>
        <v>1100077</v>
      </c>
      <c r="BT244" s="21">
        <f t="shared" si="749"/>
        <v>184684</v>
      </c>
      <c r="BU244" s="21">
        <f t="shared" si="750"/>
        <v>18615</v>
      </c>
      <c r="CB244" s="21">
        <f t="shared" si="751"/>
        <v>1485</v>
      </c>
      <c r="CC244" s="21">
        <f t="shared" si="752"/>
        <v>13893</v>
      </c>
      <c r="CJ244" s="21">
        <f t="shared" si="753"/>
        <v>767</v>
      </c>
      <c r="CK244" s="21">
        <f t="shared" si="754"/>
        <v>107159</v>
      </c>
      <c r="CR244" s="21">
        <f t="shared" si="755"/>
        <v>9060</v>
      </c>
    </row>
    <row r="245" spans="1:96" x14ac:dyDescent="0.35">
      <c r="A245" s="14">
        <f t="shared" si="48"/>
        <v>44151</v>
      </c>
      <c r="B245">
        <v>1105462</v>
      </c>
      <c r="C245">
        <v>187001</v>
      </c>
      <c r="D245">
        <v>108175</v>
      </c>
      <c r="E245" s="9">
        <v>1989</v>
      </c>
      <c r="F245" s="9">
        <v>1392</v>
      </c>
      <c r="H245">
        <v>271</v>
      </c>
      <c r="I245">
        <v>243</v>
      </c>
      <c r="J245">
        <v>347</v>
      </c>
      <c r="K245">
        <v>51</v>
      </c>
      <c r="L245">
        <v>47</v>
      </c>
      <c r="M245">
        <f t="shared" si="554"/>
        <v>36</v>
      </c>
      <c r="N245" s="7">
        <f t="shared" si="352"/>
        <v>918461</v>
      </c>
      <c r="O245" s="4">
        <f t="shared" si="353"/>
        <v>0.16916094809229082</v>
      </c>
      <c r="R245">
        <f t="shared" ref="R245" si="780">C245-C244</f>
        <v>2317</v>
      </c>
      <c r="S245">
        <f t="shared" ref="S245" si="781">N245-N244</f>
        <v>3068</v>
      </c>
      <c r="T245" s="8">
        <f t="shared" ref="T245" si="782">R245/V245</f>
        <v>0.43026926648096564</v>
      </c>
      <c r="U245" s="8">
        <f t="shared" ref="U245" si="783">SUM(R239:R245)/SUM(V239:V245)</f>
        <v>0.46763648757513787</v>
      </c>
      <c r="V245">
        <f t="shared" ref="V245" si="784">B245-B244</f>
        <v>5385</v>
      </c>
      <c r="W245">
        <f t="shared" ref="W245" si="785">C245-D245-E245</f>
        <v>76837</v>
      </c>
      <c r="X245" s="3">
        <f t="shared" ref="X245" si="786">F245/W245</f>
        <v>1.8116272108489401E-2</v>
      </c>
      <c r="Y245">
        <f t="shared" ref="Y245" si="787">E245-E244</f>
        <v>4</v>
      </c>
      <c r="Z245">
        <v>1511</v>
      </c>
      <c r="AA245">
        <v>774</v>
      </c>
      <c r="AB245">
        <v>9143</v>
      </c>
      <c r="AC245">
        <v>612</v>
      </c>
      <c r="AD245">
        <v>434</v>
      </c>
      <c r="AE245">
        <v>5094</v>
      </c>
      <c r="AF245">
        <v>12</v>
      </c>
      <c r="AG245">
        <v>3</v>
      </c>
      <c r="AH245">
        <v>116</v>
      </c>
      <c r="AI245">
        <f t="shared" ref="AI245" si="788">Z245-AC245-AF245</f>
        <v>887</v>
      </c>
      <c r="AJ245">
        <f t="shared" ref="AJ245" si="789">AA245-AD245-AG245</f>
        <v>337</v>
      </c>
      <c r="AK245">
        <f t="shared" ref="AK245" si="790">AB245-AE245-AH245</f>
        <v>3933</v>
      </c>
      <c r="AL245">
        <v>34</v>
      </c>
      <c r="AM245">
        <v>34</v>
      </c>
      <c r="AN245">
        <v>124</v>
      </c>
      <c r="AS245">
        <v>6334</v>
      </c>
      <c r="AT245">
        <v>1698</v>
      </c>
      <c r="AU245">
        <f t="shared" si="624"/>
        <v>0.26807704452162928</v>
      </c>
      <c r="AV245">
        <v>97</v>
      </c>
      <c r="AW245">
        <v>29</v>
      </c>
      <c r="AX245">
        <v>310</v>
      </c>
      <c r="AY245">
        <v>90</v>
      </c>
      <c r="AZ245">
        <v>35</v>
      </c>
      <c r="BA245">
        <v>10</v>
      </c>
      <c r="BB245">
        <f t="shared" si="669"/>
        <v>0.29896907216494845</v>
      </c>
      <c r="BC245">
        <f t="shared" si="710"/>
        <v>0.29032258064516131</v>
      </c>
      <c r="BD245">
        <f t="shared" si="682"/>
        <v>0.2857142857142857</v>
      </c>
      <c r="BE245">
        <f t="shared" ref="BE245" si="791">SUM(AT239:AT245)/SUM(AS239:AS245)</f>
        <v>0.28173049083400636</v>
      </c>
      <c r="BF245">
        <f t="shared" ref="BF245" si="792">SUM(AT232:AT245)/SUM(AS232:AS245)</f>
        <v>0.2767718304018798</v>
      </c>
      <c r="BG245">
        <f t="shared" si="730"/>
        <v>0.33923303834808261</v>
      </c>
      <c r="BH245">
        <f t="shared" si="731"/>
        <v>0.30495928941524797</v>
      </c>
      <c r="BI245">
        <f t="shared" si="687"/>
        <v>0.35238095238095241</v>
      </c>
      <c r="BJ245" s="20">
        <v>0.30099999999999999</v>
      </c>
      <c r="BK245" s="20">
        <v>0.25900000000000001</v>
      </c>
      <c r="BL245" s="20">
        <v>0.23499999999999999</v>
      </c>
      <c r="BQ245" s="22">
        <f t="shared" si="748"/>
        <v>1105462</v>
      </c>
      <c r="BT245" s="21">
        <f t="shared" si="749"/>
        <v>187001</v>
      </c>
      <c r="BU245" s="21">
        <f t="shared" si="750"/>
        <v>18712</v>
      </c>
      <c r="CB245" s="21">
        <f t="shared" si="751"/>
        <v>1511</v>
      </c>
      <c r="CC245" s="21">
        <f t="shared" si="752"/>
        <v>13947</v>
      </c>
      <c r="CJ245" s="21">
        <f t="shared" si="753"/>
        <v>774</v>
      </c>
      <c r="CK245" s="21">
        <f t="shared" si="754"/>
        <v>107612</v>
      </c>
      <c r="CR245" s="21">
        <f t="shared" si="755"/>
        <v>9143</v>
      </c>
    </row>
    <row r="246" spans="1:96" x14ac:dyDescent="0.35">
      <c r="A246" s="14">
        <f t="shared" si="48"/>
        <v>44152</v>
      </c>
      <c r="B246">
        <v>1114058</v>
      </c>
      <c r="C246">
        <v>190580</v>
      </c>
      <c r="D246">
        <v>109929</v>
      </c>
      <c r="E246" s="9">
        <v>2023</v>
      </c>
      <c r="F246" s="9">
        <v>1510</v>
      </c>
      <c r="H246">
        <v>288</v>
      </c>
      <c r="I246">
        <v>215</v>
      </c>
      <c r="J246">
        <v>374</v>
      </c>
      <c r="K246">
        <v>58</v>
      </c>
      <c r="L246">
        <v>60</v>
      </c>
      <c r="M246">
        <f t="shared" si="554"/>
        <v>33</v>
      </c>
      <c r="N246" s="7">
        <f t="shared" si="352"/>
        <v>923478</v>
      </c>
      <c r="O246" s="4">
        <f t="shared" si="353"/>
        <v>0.17106829267416956</v>
      </c>
      <c r="R246">
        <f t="shared" ref="R246" si="793">C246-C245</f>
        <v>3579</v>
      </c>
      <c r="S246">
        <f t="shared" ref="S246" si="794">N246-N245</f>
        <v>5017</v>
      </c>
      <c r="T246" s="8">
        <f t="shared" ref="T246" si="795">R246/V246</f>
        <v>0.41635644485807355</v>
      </c>
      <c r="U246" s="8">
        <f t="shared" ref="U246" si="796">SUM(R240:R246)/SUM(V240:V246)</f>
        <v>0.45648655378486058</v>
      </c>
      <c r="V246">
        <f t="shared" ref="V246" si="797">B246-B245</f>
        <v>8596</v>
      </c>
      <c r="W246">
        <f t="shared" ref="W246" si="798">C246-D246-E246</f>
        <v>78628</v>
      </c>
      <c r="X246" s="3">
        <f t="shared" ref="X246" si="799">F246/W246</f>
        <v>1.9204354682810194E-2</v>
      </c>
      <c r="Y246">
        <f t="shared" ref="Y246" si="800">E246-E245</f>
        <v>34</v>
      </c>
      <c r="Z246">
        <v>1549</v>
      </c>
      <c r="AA246">
        <v>793</v>
      </c>
      <c r="AB246">
        <v>9309</v>
      </c>
      <c r="AC246">
        <v>622</v>
      </c>
      <c r="AD246">
        <v>439</v>
      </c>
      <c r="AE246">
        <v>5182</v>
      </c>
      <c r="AF246">
        <v>12</v>
      </c>
      <c r="AG246">
        <v>3</v>
      </c>
      <c r="AH246">
        <v>118</v>
      </c>
      <c r="AI246">
        <f t="shared" ref="AI246" si="801">Z246-AC246-AF246</f>
        <v>915</v>
      </c>
      <c r="AJ246">
        <f t="shared" ref="AJ246" si="802">AA246-AD246-AG246</f>
        <v>351</v>
      </c>
      <c r="AK246">
        <f t="shared" ref="AK246" si="803">AB246-AE246-AH246</f>
        <v>4009</v>
      </c>
      <c r="AL246">
        <v>41</v>
      </c>
      <c r="AM246">
        <v>41</v>
      </c>
      <c r="AN246">
        <v>130</v>
      </c>
      <c r="AS246">
        <v>8218</v>
      </c>
      <c r="AT246">
        <v>2003</v>
      </c>
      <c r="AU246">
        <f t="shared" si="624"/>
        <v>0.24373326843514237</v>
      </c>
      <c r="AV246">
        <v>71</v>
      </c>
      <c r="AW246">
        <v>20</v>
      </c>
      <c r="AX246">
        <v>292</v>
      </c>
      <c r="AY246">
        <v>77</v>
      </c>
      <c r="AZ246">
        <v>38</v>
      </c>
      <c r="BA246">
        <v>10</v>
      </c>
      <c r="BB246">
        <f t="shared" si="669"/>
        <v>0.28169014084507044</v>
      </c>
      <c r="BC246">
        <f t="shared" si="710"/>
        <v>0.2636986301369863</v>
      </c>
      <c r="BD246">
        <f t="shared" si="682"/>
        <v>0.26315789473684209</v>
      </c>
      <c r="BE246">
        <f t="shared" ref="BE246" si="804">SUM(AT240:AT246)/SUM(AS240:AS246)</f>
        <v>0.27538643361428172</v>
      </c>
      <c r="BF246">
        <f t="shared" ref="BF246" si="805">SUM(AT233:AT246)/SUM(AS233:AS246)</f>
        <v>0.27512626367338139</v>
      </c>
      <c r="BG246">
        <f t="shared" ref="BG246" si="806">SUM(AW240:AW246)/SUM(AV240:AV246)</f>
        <v>0.32126696832579188</v>
      </c>
      <c r="BH246">
        <f t="shared" ref="BH246" si="807">SUM(AY240:AY246)/SUM(AX240:AX246)</f>
        <v>0.2978395061728395</v>
      </c>
      <c r="BI246">
        <f t="shared" si="687"/>
        <v>0.33898305084745761</v>
      </c>
      <c r="BJ246" s="20">
        <v>0.29399999999999998</v>
      </c>
      <c r="BK246" s="20">
        <v>0.254</v>
      </c>
      <c r="BL246" s="20">
        <v>0.22800000000000001</v>
      </c>
      <c r="BQ246" s="22">
        <f t="shared" si="748"/>
        <v>1114058</v>
      </c>
      <c r="BT246" s="21">
        <f t="shared" si="749"/>
        <v>190580</v>
      </c>
      <c r="BU246" s="21">
        <f t="shared" si="750"/>
        <v>18783</v>
      </c>
      <c r="CB246" s="21">
        <f t="shared" si="751"/>
        <v>1549</v>
      </c>
      <c r="CC246" s="21">
        <f t="shared" si="752"/>
        <v>13982</v>
      </c>
      <c r="CJ246" s="21">
        <f t="shared" si="753"/>
        <v>793</v>
      </c>
      <c r="CK246" s="21">
        <f t="shared" si="754"/>
        <v>107922</v>
      </c>
      <c r="CR246" s="21">
        <f t="shared" si="755"/>
        <v>9309</v>
      </c>
    </row>
    <row r="247" spans="1:96" x14ac:dyDescent="0.35">
      <c r="A247" s="14">
        <f t="shared" ref="A247:A269" si="808">A246+1</f>
        <v>44153</v>
      </c>
      <c r="B247">
        <v>1123441</v>
      </c>
      <c r="C247">
        <v>194464</v>
      </c>
      <c r="D247">
        <v>111285</v>
      </c>
      <c r="E247" s="9">
        <v>2064</v>
      </c>
      <c r="F247" s="9">
        <v>1527</v>
      </c>
      <c r="H247">
        <v>283</v>
      </c>
      <c r="I247">
        <v>234</v>
      </c>
      <c r="J247">
        <v>383</v>
      </c>
      <c r="K247">
        <v>58</v>
      </c>
      <c r="L247">
        <v>71</v>
      </c>
      <c r="M247">
        <f t="shared" si="554"/>
        <v>62</v>
      </c>
      <c r="N247" s="7">
        <f t="shared" si="352"/>
        <v>928977</v>
      </c>
      <c r="O247" s="4">
        <f t="shared" si="353"/>
        <v>0.1730967625358163</v>
      </c>
      <c r="R247">
        <f t="shared" ref="R247" si="809">C247-C246</f>
        <v>3884</v>
      </c>
      <c r="S247">
        <f t="shared" ref="S247" si="810">N247-N246</f>
        <v>5499</v>
      </c>
      <c r="T247" s="8">
        <f t="shared" ref="T247" si="811">R247/V247</f>
        <v>0.41394010444420759</v>
      </c>
      <c r="U247" s="8">
        <f t="shared" ref="U247" si="812">SUM(R241:R247)/SUM(V241:V247)</f>
        <v>0.44626270867327728</v>
      </c>
      <c r="V247">
        <f t="shared" ref="V247" si="813">B247-B246</f>
        <v>9383</v>
      </c>
      <c r="W247">
        <f t="shared" ref="W247" si="814">C247-D247-E247</f>
        <v>81115</v>
      </c>
      <c r="X247" s="3">
        <f t="shared" ref="X247" si="815">F247/W247</f>
        <v>1.8825124822782469E-2</v>
      </c>
      <c r="Y247">
        <f t="shared" ref="Y247" si="816">E247-E246</f>
        <v>41</v>
      </c>
      <c r="Z247">
        <v>1594</v>
      </c>
      <c r="AA247">
        <v>809</v>
      </c>
      <c r="AB247">
        <v>9523</v>
      </c>
      <c r="AC247">
        <v>630</v>
      </c>
      <c r="AD247">
        <v>441</v>
      </c>
      <c r="AE247">
        <v>5252</v>
      </c>
      <c r="AF247">
        <v>12</v>
      </c>
      <c r="AG247">
        <v>3</v>
      </c>
      <c r="AH247">
        <v>122</v>
      </c>
      <c r="AI247">
        <f t="shared" ref="AI247" si="817">Z247-AC247-AF247</f>
        <v>952</v>
      </c>
      <c r="AJ247">
        <f t="shared" ref="AJ247" si="818">AA247-AD247-AG247</f>
        <v>365</v>
      </c>
      <c r="AK247">
        <f t="shared" ref="AK247" si="819">AB247-AE247-AH247</f>
        <v>4149</v>
      </c>
      <c r="AL247">
        <v>35</v>
      </c>
      <c r="AM247">
        <v>35</v>
      </c>
      <c r="AN247">
        <v>126</v>
      </c>
      <c r="AS247">
        <v>8110</v>
      </c>
      <c r="AT247">
        <v>2133</v>
      </c>
      <c r="AU247">
        <f t="shared" si="624"/>
        <v>0.26300863131935881</v>
      </c>
      <c r="AV247">
        <v>62</v>
      </c>
      <c r="AW247">
        <v>19</v>
      </c>
      <c r="AX247">
        <v>328</v>
      </c>
      <c r="AY247">
        <v>78</v>
      </c>
      <c r="AZ247">
        <v>32</v>
      </c>
      <c r="BA247">
        <v>5</v>
      </c>
      <c r="BB247">
        <f t="shared" si="669"/>
        <v>0.30645161290322581</v>
      </c>
      <c r="BC247">
        <f t="shared" si="710"/>
        <v>0.23780487804878048</v>
      </c>
      <c r="BD247">
        <f t="shared" si="682"/>
        <v>0.15625</v>
      </c>
      <c r="BE247">
        <f t="shared" ref="BE247" si="820">SUM(AT241:AT247)/SUM(AS241:AS247)</f>
        <v>0.27177985045864489</v>
      </c>
      <c r="BF247">
        <f t="shared" ref="BF247" si="821">SUM(AT234:AT247)/SUM(AS234:AS247)</f>
        <v>0.27559301123937546</v>
      </c>
      <c r="BG247">
        <f t="shared" ref="BG247" si="822">SUM(AW241:AW247)/SUM(AV241:AV247)</f>
        <v>0.30990415335463256</v>
      </c>
      <c r="BH247">
        <f t="shared" ref="BH247" si="823">SUM(AY241:AY247)/SUM(AX241:AX247)</f>
        <v>0.28327373857767185</v>
      </c>
      <c r="BI247">
        <f t="shared" si="687"/>
        <v>0.33207547169811319</v>
      </c>
      <c r="BJ247" s="20">
        <v>0.29299999999999998</v>
      </c>
      <c r="BK247" s="20">
        <v>0.25</v>
      </c>
      <c r="BL247" s="20">
        <v>0.22500000000000001</v>
      </c>
      <c r="BQ247" s="22">
        <f t="shared" si="748"/>
        <v>1123441</v>
      </c>
      <c r="BT247" s="21">
        <f t="shared" si="749"/>
        <v>194464</v>
      </c>
      <c r="BU247" s="21">
        <f t="shared" si="750"/>
        <v>18845</v>
      </c>
      <c r="CB247" s="21">
        <f t="shared" si="751"/>
        <v>1594</v>
      </c>
      <c r="CC247" s="21">
        <f t="shared" si="752"/>
        <v>14020</v>
      </c>
      <c r="CJ247" s="21">
        <f t="shared" si="753"/>
        <v>809</v>
      </c>
      <c r="CK247" s="21">
        <f t="shared" si="754"/>
        <v>108214</v>
      </c>
      <c r="CR247" s="21">
        <f t="shared" si="755"/>
        <v>9523</v>
      </c>
    </row>
    <row r="248" spans="1:96" x14ac:dyDescent="0.35">
      <c r="A248" s="14">
        <f t="shared" si="808"/>
        <v>44154</v>
      </c>
      <c r="B248">
        <v>1133850</v>
      </c>
      <c r="C248">
        <v>198641</v>
      </c>
      <c r="D248">
        <v>112777</v>
      </c>
      <c r="E248" s="9">
        <v>2102</v>
      </c>
      <c r="F248" s="9">
        <v>1516</v>
      </c>
      <c r="H248">
        <v>286</v>
      </c>
      <c r="I248">
        <v>233</v>
      </c>
      <c r="J248">
        <v>373</v>
      </c>
      <c r="K248">
        <v>51</v>
      </c>
      <c r="L248">
        <v>62</v>
      </c>
      <c r="M248">
        <f t="shared" si="554"/>
        <v>72</v>
      </c>
      <c r="N248" s="7">
        <f t="shared" si="352"/>
        <v>935209</v>
      </c>
      <c r="O248" s="4">
        <f t="shared" ref="O248:O254" si="824">C248/B248</f>
        <v>0.1751916038276668</v>
      </c>
      <c r="R248">
        <f t="shared" ref="R248" si="825">C248-C247</f>
        <v>4177</v>
      </c>
      <c r="S248">
        <f t="shared" ref="S248" si="826">N248-N247</f>
        <v>6232</v>
      </c>
      <c r="T248" s="8">
        <f t="shared" ref="T248" si="827">R248/V248</f>
        <v>0.40128734748775097</v>
      </c>
      <c r="U248" s="8">
        <f t="shared" ref="U248" si="828">SUM(R242:R248)/SUM(V242:V248)</f>
        <v>0.43146790249554096</v>
      </c>
      <c r="V248">
        <f t="shared" ref="V248" si="829">B248-B247</f>
        <v>10409</v>
      </c>
      <c r="W248">
        <f t="shared" ref="W248" si="830">C248-D248-E248</f>
        <v>83762</v>
      </c>
      <c r="X248" s="3">
        <f t="shared" ref="X248" si="831">F248/W248</f>
        <v>1.8098899262195267E-2</v>
      </c>
      <c r="Y248">
        <f t="shared" ref="Y248" si="832">E248-E247</f>
        <v>38</v>
      </c>
      <c r="Z248">
        <v>1620</v>
      </c>
      <c r="AA248">
        <v>829</v>
      </c>
      <c r="AB248">
        <v>9624</v>
      </c>
      <c r="AC248">
        <v>642</v>
      </c>
      <c r="AD248">
        <v>442</v>
      </c>
      <c r="AE248">
        <v>5345</v>
      </c>
      <c r="AF248">
        <v>12</v>
      </c>
      <c r="AG248">
        <v>3</v>
      </c>
      <c r="AH248">
        <v>124</v>
      </c>
      <c r="AI248">
        <f t="shared" ref="AI248" si="833">Z248-AC248-AF248</f>
        <v>966</v>
      </c>
      <c r="AJ248">
        <f t="shared" ref="AJ248" si="834">AA248-AD248-AG248</f>
        <v>384</v>
      </c>
      <c r="AK248">
        <f t="shared" ref="AK248" si="835">AB248-AE248-AH248</f>
        <v>4155</v>
      </c>
      <c r="AL248">
        <v>31</v>
      </c>
      <c r="AM248">
        <v>31</v>
      </c>
      <c r="AN248">
        <v>129</v>
      </c>
      <c r="AS248">
        <v>10903</v>
      </c>
      <c r="AT248">
        <v>2570</v>
      </c>
      <c r="AU248">
        <f t="shared" si="624"/>
        <v>0.23571494084197009</v>
      </c>
      <c r="AV248">
        <v>73</v>
      </c>
      <c r="AW248">
        <v>20</v>
      </c>
      <c r="AX248">
        <v>392</v>
      </c>
      <c r="AY248">
        <v>98</v>
      </c>
      <c r="AZ248">
        <v>44</v>
      </c>
      <c r="BA248">
        <v>11</v>
      </c>
      <c r="BB248">
        <f t="shared" si="669"/>
        <v>0.27397260273972601</v>
      </c>
      <c r="BC248">
        <f t="shared" si="710"/>
        <v>0.25</v>
      </c>
      <c r="BD248">
        <f t="shared" si="682"/>
        <v>0.25</v>
      </c>
      <c r="BE248">
        <f t="shared" ref="BE248" si="836">SUM(AT242:AT248)/SUM(AS242:AS248)</f>
        <v>0.26292233038970431</v>
      </c>
      <c r="BF248">
        <f t="shared" ref="BF248" si="837">SUM(AT235:AT248)/SUM(AS235:AS248)</f>
        <v>0.27357830203918371</v>
      </c>
      <c r="BG248">
        <f t="shared" ref="BG248" si="838">SUM(AW242:AW248)/SUM(AV242:AV248)</f>
        <v>0.31069609507640067</v>
      </c>
      <c r="BH248">
        <f t="shared" ref="BH248" si="839">SUM(AY242:AY248)/SUM(AX242:AX248)</f>
        <v>0.27050136027982902</v>
      </c>
      <c r="BI248">
        <f t="shared" si="687"/>
        <v>0.2978723404255319</v>
      </c>
      <c r="BJ248" s="20">
        <v>0.28899999999999998</v>
      </c>
      <c r="BK248" s="20">
        <v>0.24399999999999999</v>
      </c>
      <c r="BL248" s="20">
        <v>0.28899999999999998</v>
      </c>
      <c r="BQ248" s="22">
        <f t="shared" si="748"/>
        <v>1133850</v>
      </c>
      <c r="BT248" s="21">
        <f t="shared" si="749"/>
        <v>198641</v>
      </c>
      <c r="BU248" s="21">
        <f t="shared" si="750"/>
        <v>18918</v>
      </c>
      <c r="CB248" s="21">
        <f t="shared" si="751"/>
        <v>1620</v>
      </c>
      <c r="CC248" s="21">
        <f t="shared" si="752"/>
        <v>14052</v>
      </c>
      <c r="CJ248" s="21">
        <f t="shared" si="753"/>
        <v>829</v>
      </c>
      <c r="CK248" s="21">
        <f t="shared" si="754"/>
        <v>108542</v>
      </c>
      <c r="CR248" s="21">
        <f t="shared" si="755"/>
        <v>9624</v>
      </c>
    </row>
    <row r="249" spans="1:96" x14ac:dyDescent="0.35">
      <c r="A249" s="14">
        <f t="shared" si="808"/>
        <v>44155</v>
      </c>
      <c r="B249">
        <v>1144660</v>
      </c>
      <c r="C249">
        <v>203023</v>
      </c>
      <c r="D249">
        <v>114293</v>
      </c>
      <c r="E249" s="9">
        <v>2127</v>
      </c>
      <c r="F249" s="9">
        <v>1447</v>
      </c>
      <c r="H249">
        <v>275</v>
      </c>
      <c r="I249">
        <v>207</v>
      </c>
      <c r="J249">
        <v>346</v>
      </c>
      <c r="K249">
        <v>49</v>
      </c>
      <c r="L249">
        <v>56</v>
      </c>
      <c r="M249">
        <f t="shared" si="554"/>
        <v>83</v>
      </c>
      <c r="N249" s="7">
        <f t="shared" si="352"/>
        <v>941637</v>
      </c>
      <c r="O249" s="4">
        <f t="shared" si="824"/>
        <v>0.17736533119004769</v>
      </c>
      <c r="R249">
        <f t="shared" ref="R249" si="840">C249-C248</f>
        <v>4382</v>
      </c>
      <c r="S249">
        <f t="shared" ref="S249" si="841">N249-N248</f>
        <v>6428</v>
      </c>
      <c r="T249" s="8">
        <f t="shared" ref="T249" si="842">R249/V249</f>
        <v>0.40536540240518038</v>
      </c>
      <c r="U249" s="8">
        <f t="shared" ref="U249" si="843">SUM(R243:R249)/SUM(V243:V249)</f>
        <v>0.42189745314458676</v>
      </c>
      <c r="V249">
        <f t="shared" ref="V249" si="844">B249-B248</f>
        <v>10810</v>
      </c>
      <c r="W249">
        <f t="shared" ref="W249" si="845">C249-D249-E249</f>
        <v>86603</v>
      </c>
      <c r="X249" s="3">
        <f t="shared" ref="X249" si="846">F249/W249</f>
        <v>1.6708428114499498E-2</v>
      </c>
      <c r="Y249">
        <f t="shared" ref="Y249" si="847">E249-E248</f>
        <v>25</v>
      </c>
      <c r="Z249">
        <v>1688</v>
      </c>
      <c r="AA249">
        <v>865</v>
      </c>
      <c r="AB249">
        <v>9911</v>
      </c>
      <c r="AC249">
        <v>650</v>
      </c>
      <c r="AD249">
        <v>448</v>
      </c>
      <c r="AE249">
        <v>5431</v>
      </c>
      <c r="AF249">
        <v>12</v>
      </c>
      <c r="AG249">
        <v>3</v>
      </c>
      <c r="AH249">
        <v>125</v>
      </c>
      <c r="AI249">
        <f t="shared" ref="AI249" si="848">Z249-AC249-AF249</f>
        <v>1026</v>
      </c>
      <c r="AJ249">
        <f t="shared" ref="AJ249" si="849">AA249-AD249-AG249</f>
        <v>414</v>
      </c>
      <c r="AK249">
        <f t="shared" ref="AK249" si="850">AB249-AE249-AH249</f>
        <v>4355</v>
      </c>
      <c r="AL249">
        <v>36</v>
      </c>
      <c r="AM249">
        <v>36</v>
      </c>
      <c r="AN249">
        <v>123</v>
      </c>
      <c r="AS249">
        <v>10022</v>
      </c>
      <c r="AT249">
        <v>2342</v>
      </c>
      <c r="AU249">
        <f t="shared" si="624"/>
        <v>0.23368589103971263</v>
      </c>
      <c r="AV249">
        <v>83</v>
      </c>
      <c r="AW249">
        <v>34</v>
      </c>
      <c r="AX249">
        <v>419</v>
      </c>
      <c r="AY249">
        <v>90</v>
      </c>
      <c r="AZ249">
        <v>41</v>
      </c>
      <c r="BA249">
        <v>15</v>
      </c>
      <c r="BB249">
        <f t="shared" si="669"/>
        <v>0.40963855421686746</v>
      </c>
      <c r="BC249">
        <f t="shared" si="710"/>
        <v>0.21479713603818615</v>
      </c>
      <c r="BD249">
        <f t="shared" si="682"/>
        <v>0.36585365853658536</v>
      </c>
      <c r="BE249">
        <f t="shared" ref="BE249" si="851">SUM(AT243:AT249)/SUM(AS243:AS249)</f>
        <v>0.25462802311371285</v>
      </c>
      <c r="BF249">
        <f t="shared" ref="BF249" si="852">SUM(AT236:AT249)/SUM(AS236:AS249)</f>
        <v>0.27011723797664638</v>
      </c>
      <c r="BG249">
        <f t="shared" ref="BG249" si="853">SUM(AW243:AW249)/SUM(AV243:AV249)</f>
        <v>0.313893653516295</v>
      </c>
      <c r="BH249">
        <f t="shared" ref="BH249" si="854">SUM(AY243:AY249)/SUM(AX243:AX249)</f>
        <v>0.25463145447378793</v>
      </c>
      <c r="BI249">
        <f t="shared" si="687"/>
        <v>0.29681978798586572</v>
      </c>
      <c r="BJ249" s="20">
        <v>0.28600000000000003</v>
      </c>
      <c r="BK249" s="20">
        <v>0.23699999999999999</v>
      </c>
      <c r="BL249" s="20">
        <v>0.22500000000000001</v>
      </c>
      <c r="BQ249" s="22">
        <f t="shared" si="748"/>
        <v>1144660</v>
      </c>
      <c r="BT249" s="21">
        <f t="shared" si="749"/>
        <v>203023</v>
      </c>
      <c r="BU249" s="21">
        <f t="shared" si="750"/>
        <v>19001</v>
      </c>
      <c r="CB249" s="21">
        <f t="shared" si="751"/>
        <v>1688</v>
      </c>
      <c r="CC249" s="21">
        <f t="shared" si="752"/>
        <v>14096</v>
      </c>
      <c r="CJ249" s="21">
        <f t="shared" si="753"/>
        <v>865</v>
      </c>
      <c r="CK249" s="21">
        <f t="shared" si="754"/>
        <v>108934</v>
      </c>
      <c r="CR249" s="21">
        <f t="shared" si="755"/>
        <v>9911</v>
      </c>
    </row>
    <row r="250" spans="1:96" x14ac:dyDescent="0.35">
      <c r="A250" s="14">
        <f t="shared" si="808"/>
        <v>44156</v>
      </c>
      <c r="B250" s="9">
        <v>1153797</v>
      </c>
      <c r="C250">
        <v>206648</v>
      </c>
      <c r="D250">
        <v>115732</v>
      </c>
      <c r="E250" s="9">
        <v>2159</v>
      </c>
      <c r="F250" s="9">
        <v>1416</v>
      </c>
      <c r="H250">
        <v>273</v>
      </c>
      <c r="I250">
        <v>200</v>
      </c>
      <c r="J250">
        <v>351</v>
      </c>
      <c r="K250">
        <v>47</v>
      </c>
      <c r="L250">
        <v>52</v>
      </c>
      <c r="M250">
        <f t="shared" si="554"/>
        <v>47</v>
      </c>
      <c r="N250" s="7">
        <f t="shared" si="352"/>
        <v>947149</v>
      </c>
      <c r="O250" s="4">
        <f t="shared" si="824"/>
        <v>0.17910256310252151</v>
      </c>
      <c r="R250">
        <f t="shared" ref="R250" si="855">C250-C249</f>
        <v>3625</v>
      </c>
      <c r="S250">
        <f t="shared" ref="S250" si="856">N250-N249</f>
        <v>5512</v>
      </c>
      <c r="T250" s="8">
        <f t="shared" ref="T250" si="857">R250/V250</f>
        <v>0.39673853562438438</v>
      </c>
      <c r="U250" s="8">
        <f t="shared" ref="U250" si="858">SUM(R244:R250)/SUM(V244:V250)</f>
        <v>0.41224700149925037</v>
      </c>
      <c r="V250">
        <f t="shared" ref="V250" si="859">B250-B249</f>
        <v>9137</v>
      </c>
      <c r="W250">
        <f t="shared" ref="W250" si="860">C250-D250-E250</f>
        <v>88757</v>
      </c>
      <c r="X250" s="3">
        <f t="shared" ref="X250" si="861">F250/W250</f>
        <v>1.5953671259731628E-2</v>
      </c>
      <c r="Y250">
        <f t="shared" ref="Y250" si="862">E250-E249</f>
        <v>32</v>
      </c>
      <c r="Z250">
        <v>1714</v>
      </c>
      <c r="AA250">
        <v>876</v>
      </c>
      <c r="AB250">
        <v>10044</v>
      </c>
      <c r="AC250">
        <v>662</v>
      </c>
      <c r="AD250">
        <v>448</v>
      </c>
      <c r="AE250">
        <v>5506</v>
      </c>
      <c r="AF250">
        <v>12</v>
      </c>
      <c r="AG250">
        <v>3</v>
      </c>
      <c r="AH250">
        <v>125</v>
      </c>
      <c r="AI250">
        <f t="shared" ref="AI250" si="863">Z250-AC250-AF250</f>
        <v>1040</v>
      </c>
      <c r="AJ250">
        <f t="shared" ref="AJ250" si="864">AA250-AD250-AG250</f>
        <v>425</v>
      </c>
      <c r="AK250">
        <f t="shared" ref="AK250" si="865">AB250-AE250-AH250</f>
        <v>4413</v>
      </c>
      <c r="AS250">
        <v>10558</v>
      </c>
      <c r="AT250">
        <v>2489</v>
      </c>
      <c r="AU250">
        <f t="shared" si="624"/>
        <v>0.23574540632695587</v>
      </c>
      <c r="AV250">
        <v>58</v>
      </c>
      <c r="AW250">
        <v>13</v>
      </c>
      <c r="AX250">
        <v>419</v>
      </c>
      <c r="AY250">
        <v>100</v>
      </c>
      <c r="AZ250">
        <v>37</v>
      </c>
      <c r="BA250">
        <v>8</v>
      </c>
      <c r="BB250">
        <f t="shared" si="669"/>
        <v>0.22413793103448276</v>
      </c>
      <c r="BC250">
        <f t="shared" si="710"/>
        <v>0.2386634844868735</v>
      </c>
      <c r="BD250">
        <f t="shared" si="682"/>
        <v>0.21621621621621623</v>
      </c>
      <c r="BE250">
        <f t="shared" ref="BE250" si="866">SUM(AT244:AT250)/SUM(AS244:AS250)</f>
        <v>0.24590012330456226</v>
      </c>
      <c r="BF250">
        <f t="shared" ref="BF250" si="867">SUM(AT237:AT250)/SUM(AS237:AS250)</f>
        <v>0.26667324388318864</v>
      </c>
      <c r="BG250">
        <f t="shared" ref="BG250" si="868">SUM(AW244:AW250)/SUM(AV244:AV250)</f>
        <v>0.29038112522686027</v>
      </c>
      <c r="BH250">
        <f t="shared" ref="BH250" si="869">SUM(AY244:AY250)/SUM(AX244:AX250)</f>
        <v>0.24416379640260238</v>
      </c>
      <c r="BI250">
        <f t="shared" si="687"/>
        <v>0.28825622775800713</v>
      </c>
      <c r="BJ250" s="20">
        <v>0.27899999999999997</v>
      </c>
      <c r="BK250" s="20">
        <v>0.23</v>
      </c>
      <c r="BL250" s="20">
        <v>0.215</v>
      </c>
      <c r="BQ250" s="22">
        <f t="shared" si="748"/>
        <v>1153797</v>
      </c>
      <c r="BT250" s="21">
        <f t="shared" si="749"/>
        <v>206648</v>
      </c>
      <c r="BU250" s="21">
        <f t="shared" si="750"/>
        <v>19059</v>
      </c>
      <c r="CB250" s="21">
        <f t="shared" si="751"/>
        <v>1714</v>
      </c>
      <c r="CC250" s="21">
        <f t="shared" si="752"/>
        <v>14137</v>
      </c>
      <c r="CJ250" s="21">
        <f t="shared" si="753"/>
        <v>876</v>
      </c>
      <c r="CK250" s="21">
        <f t="shared" si="754"/>
        <v>109353</v>
      </c>
      <c r="CR250" s="21">
        <f t="shared" si="755"/>
        <v>10044</v>
      </c>
    </row>
    <row r="251" spans="1:96" x14ac:dyDescent="0.35">
      <c r="A251" s="14">
        <f t="shared" si="808"/>
        <v>44157</v>
      </c>
      <c r="B251" s="9">
        <v>1162482</v>
      </c>
      <c r="C251">
        <v>210055</v>
      </c>
      <c r="D251">
        <v>116307</v>
      </c>
      <c r="E251" s="9">
        <v>2192</v>
      </c>
      <c r="F251" s="9">
        <v>1340</v>
      </c>
      <c r="H251">
        <v>255</v>
      </c>
      <c r="I251">
        <v>186</v>
      </c>
      <c r="J251">
        <v>314</v>
      </c>
      <c r="K251">
        <v>41</v>
      </c>
      <c r="L251">
        <v>37</v>
      </c>
      <c r="M251">
        <f t="shared" si="554"/>
        <v>74</v>
      </c>
      <c r="N251" s="7">
        <f t="shared" si="352"/>
        <v>952427</v>
      </c>
      <c r="O251" s="4">
        <f t="shared" si="824"/>
        <v>0.18069527098053992</v>
      </c>
      <c r="R251">
        <f t="shared" ref="R251" si="870">C251-C250</f>
        <v>3407</v>
      </c>
      <c r="S251">
        <f t="shared" ref="S251" si="871">N251-N250</f>
        <v>5278</v>
      </c>
      <c r="T251" s="8">
        <f t="shared" ref="T251" si="872">R251/V251</f>
        <v>0.39228554979850316</v>
      </c>
      <c r="U251" s="8">
        <f t="shared" ref="U251" si="873">SUM(R245:R251)/SUM(V245:V251)</f>
        <v>0.40655396202227384</v>
      </c>
      <c r="V251">
        <f t="shared" ref="V251" si="874">B251-B250</f>
        <v>8685</v>
      </c>
      <c r="W251">
        <f t="shared" ref="W251" si="875">C251-D251-E251</f>
        <v>91556</v>
      </c>
      <c r="X251" s="3">
        <f t="shared" ref="X251" si="876">F251/W251</f>
        <v>1.4635851282275328E-2</v>
      </c>
      <c r="Y251">
        <f t="shared" ref="Y251" si="877">E251-E250</f>
        <v>33</v>
      </c>
      <c r="Z251">
        <v>1749</v>
      </c>
      <c r="AA251">
        <v>891</v>
      </c>
      <c r="AB251">
        <v>10175</v>
      </c>
      <c r="AC251">
        <v>664</v>
      </c>
      <c r="AD251">
        <v>448</v>
      </c>
      <c r="AE251">
        <v>5537</v>
      </c>
      <c r="AF251">
        <v>12</v>
      </c>
      <c r="AG251">
        <v>3</v>
      </c>
      <c r="AH251">
        <v>126</v>
      </c>
      <c r="AI251">
        <f t="shared" ref="AI251" si="878">Z251-AC251-AF251</f>
        <v>1073</v>
      </c>
      <c r="AJ251">
        <f t="shared" ref="AJ251" si="879">AA251-AD251-AG251</f>
        <v>440</v>
      </c>
      <c r="AK251">
        <f t="shared" ref="AK251" si="880">AB251-AE251-AH251</f>
        <v>4512</v>
      </c>
      <c r="AS251">
        <v>8418</v>
      </c>
      <c r="AT251">
        <v>1905</v>
      </c>
      <c r="AU251">
        <f t="shared" si="624"/>
        <v>0.22630078403421242</v>
      </c>
      <c r="AV251">
        <v>67</v>
      </c>
      <c r="AW251">
        <v>16</v>
      </c>
      <c r="AX251">
        <v>370</v>
      </c>
      <c r="AY251">
        <v>68</v>
      </c>
      <c r="AZ251">
        <v>29</v>
      </c>
      <c r="BA251">
        <v>6</v>
      </c>
      <c r="BB251">
        <f t="shared" si="669"/>
        <v>0.23880597014925373</v>
      </c>
      <c r="BC251">
        <f t="shared" si="710"/>
        <v>0.18378378378378379</v>
      </c>
      <c r="BD251">
        <f t="shared" si="682"/>
        <v>0.20689655172413793</v>
      </c>
      <c r="BE251">
        <f t="shared" ref="BE251" si="881">SUM(AT245:AT251)/SUM(AS245:AS251)</f>
        <v>0.24199606796349279</v>
      </c>
      <c r="BF251">
        <f t="shared" ref="BF251" si="882">SUM(AT238:AT251)/SUM(AS238:AS251)</f>
        <v>0.26315710060957209</v>
      </c>
      <c r="BG251">
        <f t="shared" ref="BG251" si="883">SUM(AW245:AW251)/SUM(AV245:AV251)</f>
        <v>0.29549902152641877</v>
      </c>
      <c r="BH251">
        <f t="shared" ref="BH251" si="884">SUM(AY245:AY251)/SUM(AX245:AX251)</f>
        <v>0.23754940711462449</v>
      </c>
      <c r="BI251">
        <f t="shared" si="687"/>
        <v>0.25390625</v>
      </c>
      <c r="BJ251" s="20">
        <v>0.27800000000000002</v>
      </c>
      <c r="BK251" s="20">
        <v>0.22699999999999998</v>
      </c>
      <c r="BL251" s="20">
        <v>0.21299999999999999</v>
      </c>
      <c r="BQ251" s="22">
        <f t="shared" si="748"/>
        <v>1162482</v>
      </c>
      <c r="BT251" s="21">
        <f t="shared" si="749"/>
        <v>210055</v>
      </c>
      <c r="BU251" s="21">
        <f t="shared" si="750"/>
        <v>19126</v>
      </c>
      <c r="CB251" s="21">
        <f t="shared" si="751"/>
        <v>1749</v>
      </c>
      <c r="CC251" s="21">
        <f t="shared" si="752"/>
        <v>14174</v>
      </c>
      <c r="CJ251" s="21">
        <f t="shared" si="753"/>
        <v>891</v>
      </c>
      <c r="CK251" s="21">
        <f t="shared" si="754"/>
        <v>109772</v>
      </c>
      <c r="CR251" s="21">
        <f t="shared" si="755"/>
        <v>10175</v>
      </c>
    </row>
    <row r="252" spans="1:96" x14ac:dyDescent="0.35">
      <c r="A252" s="14">
        <f t="shared" si="808"/>
        <v>44158</v>
      </c>
      <c r="B252" s="9">
        <v>1167506</v>
      </c>
      <c r="C252">
        <v>211718</v>
      </c>
      <c r="D252">
        <v>116805</v>
      </c>
      <c r="E252" s="9">
        <v>2202</v>
      </c>
      <c r="F252" s="9">
        <v>1333</v>
      </c>
      <c r="H252">
        <v>273</v>
      </c>
      <c r="I252">
        <v>135</v>
      </c>
      <c r="J252">
        <v>309</v>
      </c>
      <c r="K252">
        <v>50</v>
      </c>
      <c r="L252">
        <v>36</v>
      </c>
      <c r="M252">
        <f t="shared" si="554"/>
        <v>41</v>
      </c>
      <c r="N252" s="7">
        <f t="shared" si="352"/>
        <v>955788</v>
      </c>
      <c r="O252" s="4">
        <f t="shared" si="824"/>
        <v>0.18134210873434484</v>
      </c>
      <c r="R252">
        <f t="shared" ref="R252" si="885">C252-C251</f>
        <v>1663</v>
      </c>
      <c r="S252">
        <f t="shared" ref="S252" si="886">N252-N251</f>
        <v>3361</v>
      </c>
      <c r="T252" s="8">
        <f t="shared" ref="T252" si="887">R252/V252</f>
        <v>0.33101114649681529</v>
      </c>
      <c r="U252" s="8">
        <f t="shared" ref="U252" si="888">SUM(R246:R252)/SUM(V246:V252)</f>
        <v>0.3983785700470634</v>
      </c>
      <c r="V252">
        <f t="shared" ref="V252" si="889">B252-B251</f>
        <v>5024</v>
      </c>
      <c r="W252">
        <f t="shared" ref="W252" si="890">C252-D252-E252</f>
        <v>92711</v>
      </c>
      <c r="X252" s="3">
        <f t="shared" ref="X252" si="891">F252/W252</f>
        <v>1.4378013396468596E-2</v>
      </c>
      <c r="Y252">
        <f t="shared" ref="Y252" si="892">E252-E251</f>
        <v>10</v>
      </c>
      <c r="Z252">
        <v>1760</v>
      </c>
      <c r="AA252">
        <v>894</v>
      </c>
      <c r="AB252">
        <v>10209</v>
      </c>
      <c r="AC252">
        <v>669</v>
      </c>
      <c r="AD252">
        <v>451</v>
      </c>
      <c r="AE252">
        <v>5568</v>
      </c>
      <c r="AF252">
        <v>12</v>
      </c>
      <c r="AG252">
        <v>3</v>
      </c>
      <c r="AH252">
        <v>126</v>
      </c>
      <c r="AI252">
        <f t="shared" ref="AI252" si="893">Z252-AC252-AF252</f>
        <v>1079</v>
      </c>
      <c r="AJ252">
        <f t="shared" ref="AJ252" si="894">AA252-AD252-AG252</f>
        <v>440</v>
      </c>
      <c r="AK252">
        <f t="shared" ref="AK252" si="895">AB252-AE252-AH252</f>
        <v>4515</v>
      </c>
      <c r="AL252">
        <v>21</v>
      </c>
      <c r="AM252">
        <v>21</v>
      </c>
      <c r="AN252">
        <v>75</v>
      </c>
      <c r="AS252">
        <v>6870</v>
      </c>
      <c r="AT252">
        <v>1468</v>
      </c>
      <c r="AU252">
        <f t="shared" si="624"/>
        <v>0.21368267831149929</v>
      </c>
      <c r="AV252">
        <v>28</v>
      </c>
      <c r="AW252">
        <v>14</v>
      </c>
      <c r="AX252">
        <v>166</v>
      </c>
      <c r="AY252">
        <v>29</v>
      </c>
      <c r="AZ252">
        <v>20</v>
      </c>
      <c r="BA252">
        <v>5</v>
      </c>
      <c r="BB252">
        <f t="shared" si="669"/>
        <v>0.5</v>
      </c>
      <c r="BC252">
        <f t="shared" si="710"/>
        <v>0.1746987951807229</v>
      </c>
      <c r="BD252">
        <f t="shared" si="682"/>
        <v>0.25</v>
      </c>
      <c r="BE252">
        <f t="shared" ref="BE252" si="896">SUM(AT246:AT252)/SUM(AS246:AS252)</f>
        <v>0.23629534540959446</v>
      </c>
      <c r="BF252">
        <f t="shared" ref="BF252" si="897">SUM(AT239:AT252)/SUM(AS239:AS252)</f>
        <v>0.25945836764500241</v>
      </c>
      <c r="BG252">
        <f t="shared" ref="BG252" si="898">SUM(AW246:AW252)/SUM(AV246:AV252)</f>
        <v>0.30769230769230771</v>
      </c>
      <c r="BH252">
        <f t="shared" ref="BH252" si="899">SUM(AY246:AY252)/SUM(AX246:AX252)</f>
        <v>0.22632020117351215</v>
      </c>
      <c r="BI252">
        <f t="shared" si="687"/>
        <v>0.24896265560165975</v>
      </c>
      <c r="BJ252" s="20">
        <v>0.27600000000000002</v>
      </c>
      <c r="BK252" s="20">
        <v>0.222</v>
      </c>
      <c r="BL252" s="20">
        <v>0.20499999999999999</v>
      </c>
      <c r="BQ252" s="22">
        <f t="shared" si="748"/>
        <v>1167506</v>
      </c>
      <c r="BT252" s="21">
        <f t="shared" si="749"/>
        <v>211718</v>
      </c>
      <c r="BU252" s="21">
        <f t="shared" si="750"/>
        <v>19154</v>
      </c>
      <c r="CB252" s="21">
        <f t="shared" si="751"/>
        <v>1760</v>
      </c>
      <c r="CC252" s="21">
        <f t="shared" si="752"/>
        <v>14203</v>
      </c>
      <c r="CJ252" s="21">
        <f t="shared" si="753"/>
        <v>894</v>
      </c>
      <c r="CK252" s="21">
        <f t="shared" si="754"/>
        <v>110142</v>
      </c>
      <c r="CR252" s="21">
        <f t="shared" si="755"/>
        <v>10209</v>
      </c>
    </row>
    <row r="253" spans="1:96" x14ac:dyDescent="0.35">
      <c r="A253" s="14">
        <f t="shared" si="808"/>
        <v>44159</v>
      </c>
      <c r="B253" s="9">
        <v>1177279</v>
      </c>
      <c r="C253">
        <v>215569</v>
      </c>
      <c r="D253">
        <v>119681</v>
      </c>
      <c r="E253" s="9">
        <v>2222</v>
      </c>
      <c r="F253" s="9">
        <v>1351</v>
      </c>
      <c r="H253">
        <v>275</v>
      </c>
      <c r="I253">
        <v>165</v>
      </c>
      <c r="J253">
        <v>313</v>
      </c>
      <c r="K253">
        <v>53</v>
      </c>
      <c r="L253">
        <v>39</v>
      </c>
      <c r="M253">
        <f t="shared" si="554"/>
        <v>35</v>
      </c>
      <c r="N253" s="7">
        <f t="shared" si="352"/>
        <v>961710</v>
      </c>
      <c r="O253" s="4">
        <f t="shared" si="824"/>
        <v>0.18310782745636336</v>
      </c>
      <c r="R253">
        <f t="shared" ref="R253" si="900">C253-C252</f>
        <v>3851</v>
      </c>
      <c r="S253">
        <f t="shared" ref="S253" si="901">N253-N252</f>
        <v>5922</v>
      </c>
      <c r="T253" s="8">
        <f t="shared" ref="T253" si="902">R253/V253</f>
        <v>0.39404481735393432</v>
      </c>
      <c r="U253" s="8">
        <f t="shared" ref="U253" si="903">SUM(R247:R253)/SUM(V247:V253)</f>
        <v>0.39526423182170484</v>
      </c>
      <c r="V253">
        <f t="shared" ref="V253" si="904">B253-B252</f>
        <v>9773</v>
      </c>
      <c r="W253">
        <f t="shared" ref="W253" si="905">C253-D253-E253</f>
        <v>93666</v>
      </c>
      <c r="X253" s="3">
        <f t="shared" ref="X253" si="906">F253/W253</f>
        <v>1.4423590203488993E-2</v>
      </c>
      <c r="Y253">
        <f t="shared" ref="Y253" si="907">E253-E252</f>
        <v>20</v>
      </c>
      <c r="Z253">
        <v>1830</v>
      </c>
      <c r="AA253">
        <v>913</v>
      </c>
      <c r="AB253">
        <v>10413</v>
      </c>
      <c r="AC253">
        <v>704</v>
      </c>
      <c r="AD253">
        <v>452</v>
      </c>
      <c r="AE253">
        <v>5738</v>
      </c>
      <c r="AF253">
        <v>12</v>
      </c>
      <c r="AG253">
        <v>4</v>
      </c>
      <c r="AH253">
        <v>127</v>
      </c>
      <c r="AI253">
        <f t="shared" ref="AI253" si="908">Z253-AC253-AF253</f>
        <v>1114</v>
      </c>
      <c r="AJ253">
        <f t="shared" ref="AJ253" si="909">AA253-AD253-AG253</f>
        <v>457</v>
      </c>
      <c r="AK253">
        <f t="shared" ref="AK253" si="910">AB253-AE253-AH253</f>
        <v>4548</v>
      </c>
      <c r="AL253">
        <v>20</v>
      </c>
      <c r="AM253">
        <v>20</v>
      </c>
      <c r="AN253">
        <v>61</v>
      </c>
      <c r="AS253">
        <v>8101</v>
      </c>
      <c r="AT253">
        <v>1800</v>
      </c>
      <c r="AU253">
        <f t="shared" si="624"/>
        <v>0.22219479076657203</v>
      </c>
      <c r="AV253">
        <v>80</v>
      </c>
      <c r="AW253">
        <v>22</v>
      </c>
      <c r="AX253">
        <v>404</v>
      </c>
      <c r="AY253">
        <v>78</v>
      </c>
      <c r="AZ253">
        <v>34</v>
      </c>
      <c r="BA253">
        <v>7</v>
      </c>
      <c r="BB253">
        <f t="shared" si="669"/>
        <v>0.27500000000000002</v>
      </c>
      <c r="BC253">
        <f t="shared" si="710"/>
        <v>0.19306930693069307</v>
      </c>
      <c r="BD253">
        <f t="shared" si="682"/>
        <v>0.20588235294117646</v>
      </c>
      <c r="BE253">
        <f t="shared" ref="BE253" si="911">SUM(AT247:AT253)/SUM(AS247:AS253)</f>
        <v>0.23351116191927854</v>
      </c>
      <c r="BF253">
        <f t="shared" ref="BF253" si="912">SUM(AT240:AT253)/SUM(AS240:AS253)</f>
        <v>0.25466658286719879</v>
      </c>
      <c r="BG253">
        <f t="shared" ref="BG253" si="913">SUM(AW247:AW253)/SUM(AV247:AV253)</f>
        <v>0.30598669623059865</v>
      </c>
      <c r="BH253">
        <f t="shared" ref="BH253" si="914">SUM(AY247:AY253)/SUM(AX247:AX253)</f>
        <v>0.2165732586068855</v>
      </c>
      <c r="BI253">
        <f t="shared" si="687"/>
        <v>0.24050632911392406</v>
      </c>
      <c r="BJ253" s="20">
        <v>0.26600000000000001</v>
      </c>
      <c r="BK253" s="20">
        <v>0.20399999999999999</v>
      </c>
      <c r="BL253" s="20">
        <v>0.187</v>
      </c>
      <c r="BQ253" s="22">
        <f t="shared" si="748"/>
        <v>1177279</v>
      </c>
      <c r="BT253" s="21">
        <f t="shared" si="749"/>
        <v>215569</v>
      </c>
      <c r="BU253" s="21">
        <f t="shared" si="750"/>
        <v>19234</v>
      </c>
      <c r="CB253" s="21">
        <f t="shared" si="751"/>
        <v>1830</v>
      </c>
      <c r="CC253" s="21">
        <f t="shared" si="752"/>
        <v>14223</v>
      </c>
      <c r="CJ253" s="21">
        <f t="shared" si="753"/>
        <v>913</v>
      </c>
      <c r="CK253" s="21">
        <f t="shared" si="754"/>
        <v>110308</v>
      </c>
      <c r="CR253" s="21">
        <f t="shared" si="755"/>
        <v>10413</v>
      </c>
    </row>
    <row r="254" spans="1:96" x14ac:dyDescent="0.35">
      <c r="A254" s="14">
        <f t="shared" si="808"/>
        <v>44160</v>
      </c>
      <c r="B254" s="9">
        <v>1185848</v>
      </c>
      <c r="C254">
        <v>218943</v>
      </c>
      <c r="D254">
        <v>122048</v>
      </c>
      <c r="E254" s="9">
        <v>2271</v>
      </c>
      <c r="F254" s="9">
        <v>1305</v>
      </c>
      <c r="H254">
        <v>269</v>
      </c>
      <c r="I254">
        <v>198</v>
      </c>
      <c r="J254">
        <v>313</v>
      </c>
      <c r="K254">
        <v>47</v>
      </c>
      <c r="L254">
        <v>42</v>
      </c>
      <c r="M254">
        <f t="shared" si="554"/>
        <v>42</v>
      </c>
      <c r="N254" s="7">
        <f t="shared" si="352"/>
        <v>966905</v>
      </c>
      <c r="O254" s="4">
        <f t="shared" si="824"/>
        <v>0.18462990197731918</v>
      </c>
      <c r="R254">
        <f t="shared" ref="R254" si="915">C254-C253</f>
        <v>3374</v>
      </c>
      <c r="S254">
        <f t="shared" ref="S254" si="916">N254-N253</f>
        <v>5195</v>
      </c>
      <c r="T254" s="8">
        <f t="shared" ref="T254" si="917">R254/V254</f>
        <v>0.39374489438674293</v>
      </c>
      <c r="U254" s="8">
        <f t="shared" ref="U254" si="918">SUM(R248:R254)/SUM(V248:V254)</f>
        <v>0.39224766452481291</v>
      </c>
      <c r="V254">
        <f t="shared" ref="V254" si="919">B254-B253</f>
        <v>8569</v>
      </c>
      <c r="W254">
        <f t="shared" ref="W254" si="920">C254-D254-E254</f>
        <v>94624</v>
      </c>
      <c r="X254" s="3">
        <f t="shared" ref="X254" si="921">F254/W254</f>
        <v>1.3791427122083193E-2</v>
      </c>
      <c r="Y254">
        <f t="shared" ref="Y254" si="922">E254-E253</f>
        <v>49</v>
      </c>
      <c r="Z254">
        <v>1881</v>
      </c>
      <c r="AA254">
        <v>950</v>
      </c>
      <c r="AB254">
        <v>10600</v>
      </c>
      <c r="AC254">
        <v>722</v>
      </c>
      <c r="AD254">
        <v>453</v>
      </c>
      <c r="AE254">
        <v>5875</v>
      </c>
      <c r="AF254">
        <v>12</v>
      </c>
      <c r="AG254">
        <v>5</v>
      </c>
      <c r="AH254">
        <v>131</v>
      </c>
      <c r="AI254">
        <f t="shared" ref="AI254" si="923">Z254-AC254-AF254</f>
        <v>1147</v>
      </c>
      <c r="AJ254">
        <f t="shared" ref="AJ254" si="924">AA254-AD254-AG254</f>
        <v>492</v>
      </c>
      <c r="AK254">
        <f t="shared" ref="AK254" si="925">AB254-AE254-AH254</f>
        <v>4594</v>
      </c>
      <c r="AL254">
        <v>15</v>
      </c>
      <c r="AM254">
        <v>15</v>
      </c>
      <c r="AN254">
        <v>48</v>
      </c>
      <c r="AS254">
        <v>7167</v>
      </c>
      <c r="AT254">
        <v>1576</v>
      </c>
      <c r="AU254">
        <f t="shared" si="624"/>
        <v>0.21989674898841916</v>
      </c>
      <c r="AV254">
        <v>67</v>
      </c>
      <c r="AW254">
        <v>21</v>
      </c>
      <c r="AX254">
        <v>245</v>
      </c>
      <c r="AY254">
        <v>51</v>
      </c>
      <c r="AZ254">
        <v>22</v>
      </c>
      <c r="BA254">
        <v>8</v>
      </c>
      <c r="BB254">
        <f t="shared" si="669"/>
        <v>0.31343283582089554</v>
      </c>
      <c r="BC254">
        <f t="shared" si="710"/>
        <v>0.20816326530612245</v>
      </c>
      <c r="BD254">
        <f t="shared" si="682"/>
        <v>0.36363636363636365</v>
      </c>
      <c r="BE254">
        <f t="shared" ref="BE254" si="926">SUM(AT248:AT254)/SUM(AS248:AS254)</f>
        <v>0.22808233530521124</v>
      </c>
      <c r="BF254">
        <f t="shared" ref="BF254" si="927">SUM(AT241:AT254)/SUM(AS241:AS254)</f>
        <v>0.25041763852991239</v>
      </c>
      <c r="BG254">
        <f t="shared" ref="BG254" si="928">SUM(AW248:AW254)/SUM(AV248:AV254)</f>
        <v>0.30701754385964913</v>
      </c>
      <c r="BH254">
        <f t="shared" ref="BH254" si="929">SUM(AY248:AY254)/SUM(AX248:AX254)</f>
        <v>0.21283643892339543</v>
      </c>
      <c r="BI254">
        <f t="shared" si="687"/>
        <v>0.26431718061674009</v>
      </c>
      <c r="BJ254" s="20">
        <v>0.26899999999999996</v>
      </c>
      <c r="BK254" s="20">
        <v>0.19699999999999998</v>
      </c>
      <c r="BL254" s="20">
        <v>0.19399999999999998</v>
      </c>
      <c r="BQ254" s="22">
        <f t="shared" si="748"/>
        <v>1185848</v>
      </c>
      <c r="BT254" s="21">
        <f t="shared" si="749"/>
        <v>218943</v>
      </c>
      <c r="BU254" s="21">
        <f t="shared" si="750"/>
        <v>19301</v>
      </c>
      <c r="CB254" s="21">
        <f t="shared" si="751"/>
        <v>1881</v>
      </c>
      <c r="CC254" s="21">
        <f t="shared" si="752"/>
        <v>14257</v>
      </c>
      <c r="CJ254" s="21">
        <f t="shared" si="753"/>
        <v>950</v>
      </c>
      <c r="CK254" s="21">
        <f t="shared" si="754"/>
        <v>110712</v>
      </c>
      <c r="CR254" s="21">
        <f t="shared" si="755"/>
        <v>10600</v>
      </c>
    </row>
    <row r="255" spans="1:96" x14ac:dyDescent="0.35">
      <c r="A255" s="14">
        <f t="shared" si="808"/>
        <v>44161</v>
      </c>
      <c r="B255" s="9">
        <v>1194529</v>
      </c>
      <c r="C255">
        <v>222278</v>
      </c>
      <c r="D255">
        <v>124521</v>
      </c>
      <c r="E255" s="9">
        <v>2312</v>
      </c>
      <c r="F255" s="9">
        <v>1269</v>
      </c>
      <c r="H255">
        <v>271</v>
      </c>
      <c r="I255">
        <v>193</v>
      </c>
      <c r="J255">
        <v>308</v>
      </c>
      <c r="K255">
        <v>43</v>
      </c>
      <c r="L255">
        <v>44</v>
      </c>
      <c r="M255">
        <f t="shared" si="554"/>
        <v>49</v>
      </c>
      <c r="N255" s="7">
        <f t="shared" si="352"/>
        <v>972251</v>
      </c>
      <c r="O255" s="4">
        <f t="shared" ref="O255:O259" si="930">C255/B255</f>
        <v>0.18608003656671374</v>
      </c>
      <c r="R255">
        <f t="shared" ref="R255" si="931">C255-C254</f>
        <v>3335</v>
      </c>
      <c r="S255">
        <f t="shared" ref="S255" si="932">N255-N254</f>
        <v>5346</v>
      </c>
      <c r="T255" s="8">
        <f t="shared" ref="T255" si="933">R255/V255</f>
        <v>0.38417233037668469</v>
      </c>
      <c r="U255" s="8">
        <f t="shared" ref="U255" si="934">SUM(R249:R255)/SUM(V249:V255)</f>
        <v>0.38954168658020072</v>
      </c>
      <c r="V255">
        <f t="shared" ref="V255" si="935">B255-B254</f>
        <v>8681</v>
      </c>
      <c r="W255">
        <f t="shared" ref="W255" si="936">C255-D255-E255</f>
        <v>95445</v>
      </c>
      <c r="X255" s="3">
        <f t="shared" ref="X255" si="937">F255/W255</f>
        <v>1.3295615275813296E-2</v>
      </c>
      <c r="Y255">
        <f t="shared" ref="Y255" si="938">E255-E254</f>
        <v>41</v>
      </c>
      <c r="Z255">
        <v>1907</v>
      </c>
      <c r="AA255">
        <v>964</v>
      </c>
      <c r="AB255">
        <v>10724</v>
      </c>
      <c r="AC255">
        <v>742</v>
      </c>
      <c r="AD255">
        <v>453</v>
      </c>
      <c r="AE255">
        <v>6030</v>
      </c>
      <c r="AF255">
        <v>12</v>
      </c>
      <c r="AG255">
        <v>6</v>
      </c>
      <c r="AH255">
        <v>132</v>
      </c>
      <c r="AI255">
        <f t="shared" ref="AI255" si="939">Z255-AC255-AF255</f>
        <v>1153</v>
      </c>
      <c r="AJ255">
        <f t="shared" ref="AJ255" si="940">AA255-AD255-AG255</f>
        <v>505</v>
      </c>
      <c r="AK255">
        <f t="shared" ref="AK255" si="941">AB255-AE255-AH255</f>
        <v>4562</v>
      </c>
      <c r="AL255">
        <v>9</v>
      </c>
      <c r="AM255">
        <v>9</v>
      </c>
      <c r="AN255">
        <v>35</v>
      </c>
      <c r="AS255">
        <v>8712</v>
      </c>
      <c r="AT255">
        <v>1923</v>
      </c>
      <c r="AU255">
        <f t="shared" si="624"/>
        <v>0.22073002754820936</v>
      </c>
      <c r="AV255">
        <v>52</v>
      </c>
      <c r="AW255">
        <v>9</v>
      </c>
      <c r="AX255">
        <v>292</v>
      </c>
      <c r="AY255">
        <v>46</v>
      </c>
      <c r="AZ255">
        <v>25</v>
      </c>
      <c r="BA255">
        <v>8</v>
      </c>
      <c r="BB255">
        <f t="shared" si="669"/>
        <v>0.17307692307692307</v>
      </c>
      <c r="BC255">
        <f t="shared" si="710"/>
        <v>0.15753424657534246</v>
      </c>
      <c r="BD255">
        <f t="shared" si="682"/>
        <v>0.32</v>
      </c>
      <c r="BE255">
        <f t="shared" ref="BE255" si="942">SUM(AT249:AT255)/SUM(AS249:AS255)</f>
        <v>0.22562157465579469</v>
      </c>
      <c r="BF255">
        <f t="shared" ref="BF255" si="943">SUM(AT242:AT255)/SUM(AS242:AS255)</f>
        <v>0.24523398253648795</v>
      </c>
      <c r="BG255">
        <f t="shared" ref="BG255" si="944">SUM(AW249:AW255)/SUM(AV249:AV255)</f>
        <v>0.29655172413793102</v>
      </c>
      <c r="BH255">
        <f t="shared" ref="BH255" si="945">SUM(AY249:AY255)/SUM(AX249:AX255)</f>
        <v>0.19956803455723543</v>
      </c>
      <c r="BI255">
        <f t="shared" si="687"/>
        <v>0.27403846153846156</v>
      </c>
      <c r="BJ255" s="20">
        <v>0.26100000000000001</v>
      </c>
      <c r="BK255" s="20">
        <v>0.19500000000000001</v>
      </c>
      <c r="BL255" s="20">
        <v>0.19900000000000001</v>
      </c>
      <c r="BQ255" s="22">
        <f t="shared" si="748"/>
        <v>1194529</v>
      </c>
      <c r="BT255" s="21">
        <f t="shared" si="749"/>
        <v>222278</v>
      </c>
      <c r="BU255" s="21">
        <f t="shared" si="750"/>
        <v>19353</v>
      </c>
      <c r="CB255" s="21">
        <f t="shared" si="751"/>
        <v>1907</v>
      </c>
      <c r="CC255" s="21">
        <f t="shared" si="752"/>
        <v>14279</v>
      </c>
      <c r="CJ255" s="21">
        <f t="shared" si="753"/>
        <v>964</v>
      </c>
      <c r="CK255" s="21">
        <f t="shared" si="754"/>
        <v>110957</v>
      </c>
      <c r="CR255" s="21">
        <f t="shared" si="755"/>
        <v>10724</v>
      </c>
    </row>
    <row r="256" spans="1:96" x14ac:dyDescent="0.35">
      <c r="A256" s="14">
        <f t="shared" si="808"/>
        <v>44162</v>
      </c>
      <c r="B256" s="9">
        <v>1197769</v>
      </c>
      <c r="C256">
        <v>223538</v>
      </c>
      <c r="D256">
        <v>127349</v>
      </c>
      <c r="E256" s="9">
        <v>2349</v>
      </c>
      <c r="F256" s="9">
        <v>1226</v>
      </c>
      <c r="H256">
        <v>256</v>
      </c>
      <c r="I256">
        <v>183</v>
      </c>
      <c r="J256">
        <v>289</v>
      </c>
      <c r="K256">
        <v>42</v>
      </c>
      <c r="L256">
        <v>41</v>
      </c>
      <c r="M256">
        <f t="shared" ref="M256:M259" si="946">-(J256-J255)+L256</f>
        <v>60</v>
      </c>
      <c r="N256" s="7">
        <f t="shared" si="352"/>
        <v>974231</v>
      </c>
      <c r="O256" s="4">
        <f t="shared" si="930"/>
        <v>0.18662864041396965</v>
      </c>
      <c r="R256">
        <f t="shared" ref="R256" si="947">C256-C255</f>
        <v>1260</v>
      </c>
      <c r="S256">
        <f t="shared" ref="S256" si="948">N256-N255</f>
        <v>1980</v>
      </c>
      <c r="T256" s="8">
        <f t="shared" ref="T256" si="949">R256/V256</f>
        <v>0.3888888888888889</v>
      </c>
      <c r="U256" s="8">
        <f t="shared" ref="U256" si="950">SUM(R250:R256)/SUM(V250:V256)</f>
        <v>0.38628104464403396</v>
      </c>
      <c r="V256">
        <f t="shared" ref="V256" si="951">B256-B255</f>
        <v>3240</v>
      </c>
      <c r="W256">
        <f t="shared" ref="W256" si="952">C256-D256-E256</f>
        <v>93840</v>
      </c>
      <c r="X256" s="3">
        <f t="shared" ref="X256" si="953">F256/W256</f>
        <v>1.3064791133844842E-2</v>
      </c>
      <c r="Y256">
        <f t="shared" ref="Y256" si="954">E256-E255</f>
        <v>37</v>
      </c>
      <c r="Z256">
        <v>1915</v>
      </c>
      <c r="AA256">
        <v>977</v>
      </c>
      <c r="AB256">
        <v>10736</v>
      </c>
      <c r="AC256">
        <v>780</v>
      </c>
      <c r="AD256">
        <v>457</v>
      </c>
      <c r="AE256">
        <v>6242</v>
      </c>
      <c r="AF256">
        <v>12</v>
      </c>
      <c r="AG256">
        <v>6</v>
      </c>
      <c r="AH256">
        <v>134</v>
      </c>
      <c r="AI256">
        <f t="shared" ref="AI256" si="955">Z256-AC256-AF256</f>
        <v>1123</v>
      </c>
      <c r="AJ256">
        <f t="shared" ref="AJ256" si="956">AA256-AD256-AG256</f>
        <v>514</v>
      </c>
      <c r="AK256">
        <f t="shared" ref="AK256" si="957">AB256-AE256-AH256</f>
        <v>4360</v>
      </c>
      <c r="AS256">
        <v>5495</v>
      </c>
      <c r="AT256">
        <v>1185</v>
      </c>
      <c r="AU256">
        <f t="shared" si="624"/>
        <v>0.21565059144676979</v>
      </c>
      <c r="AV256">
        <v>42</v>
      </c>
      <c r="AW256">
        <v>10</v>
      </c>
      <c r="AX256">
        <v>243</v>
      </c>
      <c r="AY256">
        <v>54</v>
      </c>
      <c r="AZ256">
        <v>26</v>
      </c>
      <c r="BA256">
        <v>10</v>
      </c>
      <c r="BB256">
        <f t="shared" si="669"/>
        <v>0.23809523809523808</v>
      </c>
      <c r="BC256">
        <f t="shared" si="710"/>
        <v>0.22222222222222221</v>
      </c>
      <c r="BD256">
        <f t="shared" si="682"/>
        <v>0.38461538461538464</v>
      </c>
      <c r="BE256">
        <f t="shared" ref="BE256" si="958">SUM(AT250:AT256)/SUM(AS250:AS256)</f>
        <v>0.22317022468863543</v>
      </c>
      <c r="BF256">
        <f t="shared" ref="BF256" si="959">SUM(AT243:AT256)/SUM(AS243:AS256)</f>
        <v>0.2403167711057384</v>
      </c>
      <c r="BG256">
        <f t="shared" ref="BG256" si="960">SUM(AW250:AW256)/SUM(AV250:AV256)</f>
        <v>0.26649746192893403</v>
      </c>
      <c r="BH256">
        <f t="shared" ref="BH256" si="961">SUM(AY250:AY256)/SUM(AX250:AX256)</f>
        <v>0.19915848527349228</v>
      </c>
      <c r="BI256">
        <f t="shared" si="687"/>
        <v>0.26943005181347152</v>
      </c>
      <c r="BJ256" s="20">
        <v>0.252</v>
      </c>
      <c r="BK256" s="20">
        <v>0.184</v>
      </c>
      <c r="BL256" s="20">
        <v>0.19400000000000001</v>
      </c>
      <c r="BQ256" s="22">
        <f t="shared" si="748"/>
        <v>1197769</v>
      </c>
      <c r="BT256" s="21">
        <f t="shared" si="749"/>
        <v>223538</v>
      </c>
      <c r="BU256" s="21">
        <f t="shared" si="750"/>
        <v>19395</v>
      </c>
      <c r="CB256" s="21">
        <f t="shared" si="751"/>
        <v>1915</v>
      </c>
      <c r="CC256" s="21">
        <f t="shared" si="752"/>
        <v>14304</v>
      </c>
      <c r="CJ256" s="21">
        <f t="shared" si="753"/>
        <v>977</v>
      </c>
      <c r="CK256" s="21">
        <f t="shared" si="754"/>
        <v>111249</v>
      </c>
      <c r="CR256" s="21">
        <f t="shared" si="755"/>
        <v>10736</v>
      </c>
    </row>
    <row r="257" spans="1:96" x14ac:dyDescent="0.35">
      <c r="A257" s="14">
        <f t="shared" si="808"/>
        <v>44163</v>
      </c>
      <c r="B257" s="9">
        <v>1203506</v>
      </c>
      <c r="C257">
        <v>225780</v>
      </c>
      <c r="D257">
        <v>130008</v>
      </c>
      <c r="E257" s="9">
        <v>2360</v>
      </c>
      <c r="F257" s="9">
        <v>1221</v>
      </c>
      <c r="H257">
        <v>244</v>
      </c>
      <c r="I257">
        <v>127</v>
      </c>
      <c r="J257">
        <v>267</v>
      </c>
      <c r="K257">
        <v>37</v>
      </c>
      <c r="L257">
        <v>18</v>
      </c>
      <c r="M257">
        <f t="shared" si="946"/>
        <v>40</v>
      </c>
      <c r="N257" s="7">
        <f t="shared" si="352"/>
        <v>977726</v>
      </c>
      <c r="O257" s="4">
        <f t="shared" si="930"/>
        <v>0.18760188981193279</v>
      </c>
      <c r="R257">
        <f t="shared" ref="R257" si="962">C257-C256</f>
        <v>2242</v>
      </c>
      <c r="S257">
        <f t="shared" ref="S257" si="963">N257-N256</f>
        <v>3495</v>
      </c>
      <c r="T257" s="8">
        <f t="shared" ref="T257" si="964">R257/V257</f>
        <v>0.39079658358026842</v>
      </c>
      <c r="U257" s="8">
        <f t="shared" ref="U257" si="965">SUM(R251:R257)/SUM(V251:V257)</f>
        <v>0.38488000160936653</v>
      </c>
      <c r="V257">
        <f t="shared" ref="V257" si="966">B257-B256</f>
        <v>5737</v>
      </c>
      <c r="W257">
        <f t="shared" ref="W257" si="967">C257-D257-E257</f>
        <v>93412</v>
      </c>
      <c r="X257" s="3">
        <f t="shared" ref="X257" si="968">F257/W257</f>
        <v>1.3071125765426284E-2</v>
      </c>
      <c r="Y257">
        <f t="shared" ref="Y257" si="969">E257-E256</f>
        <v>11</v>
      </c>
      <c r="Z257">
        <v>1928</v>
      </c>
      <c r="AA257">
        <v>992</v>
      </c>
      <c r="AB257">
        <v>10813</v>
      </c>
      <c r="AC257">
        <v>816</v>
      </c>
      <c r="AD257">
        <v>462</v>
      </c>
      <c r="AE257">
        <v>6419</v>
      </c>
      <c r="AF257">
        <v>12</v>
      </c>
      <c r="AG257">
        <v>6</v>
      </c>
      <c r="AH257">
        <v>134</v>
      </c>
      <c r="AI257">
        <f t="shared" ref="AI257" si="970">Z257-AC257-AF257</f>
        <v>1100</v>
      </c>
      <c r="AJ257">
        <f t="shared" ref="AJ257" si="971">AA257-AD257-AG257</f>
        <v>524</v>
      </c>
      <c r="AK257">
        <f t="shared" ref="AK257:AK262" si="972">AB257-AE257-AH257</f>
        <v>4260</v>
      </c>
      <c r="AS257">
        <v>4834</v>
      </c>
      <c r="AT257">
        <v>928</v>
      </c>
      <c r="AU257">
        <f t="shared" si="624"/>
        <v>0.19197352089366984</v>
      </c>
      <c r="AV257">
        <v>37</v>
      </c>
      <c r="AW257">
        <v>5</v>
      </c>
      <c r="AX257">
        <v>245</v>
      </c>
      <c r="AY257">
        <v>39</v>
      </c>
      <c r="AZ257">
        <v>25</v>
      </c>
      <c r="BA257">
        <v>6</v>
      </c>
      <c r="BB257">
        <f t="shared" si="669"/>
        <v>0.13513513513513514</v>
      </c>
      <c r="BC257">
        <f t="shared" si="710"/>
        <v>0.15918367346938775</v>
      </c>
      <c r="BD257">
        <f t="shared" si="682"/>
        <v>0.24</v>
      </c>
      <c r="BE257">
        <f t="shared" ref="BE257" si="973">SUM(AT251:AT257)/SUM(AS251:AS257)</f>
        <v>0.21745266850817591</v>
      </c>
      <c r="BF257">
        <f t="shared" ref="BF257" si="974">SUM(AT244:AT257)/SUM(AS244:AS257)</f>
        <v>0.23357530333604129</v>
      </c>
      <c r="BG257">
        <f t="shared" ref="BG257" si="975">SUM(AW251:AW257)/SUM(AV251:AV257)</f>
        <v>0.26005361930294907</v>
      </c>
      <c r="BH257">
        <f t="shared" ref="BH257" si="976">SUM(AY251:AY257)/SUM(AX251:AX257)</f>
        <v>0.18575063613231552</v>
      </c>
      <c r="BI257">
        <f t="shared" ref="BI257:BI262" si="977">SUM(BA251:BA257)/SUM(AZ251:AZ257)</f>
        <v>0.27624309392265195</v>
      </c>
      <c r="BJ257" s="20">
        <v>0.24399999999999999</v>
      </c>
      <c r="BK257" s="20">
        <v>0.17799999999999999</v>
      </c>
      <c r="BL257" s="20">
        <v>0.186</v>
      </c>
      <c r="BQ257" s="22">
        <f t="shared" si="748"/>
        <v>1203506</v>
      </c>
      <c r="BT257" s="21">
        <f t="shared" si="749"/>
        <v>225780</v>
      </c>
      <c r="BU257" s="21">
        <f t="shared" si="750"/>
        <v>19432</v>
      </c>
      <c r="CB257" s="21">
        <f t="shared" si="751"/>
        <v>1928</v>
      </c>
      <c r="CC257" s="21">
        <f t="shared" si="752"/>
        <v>14330</v>
      </c>
      <c r="CJ257" s="21">
        <f t="shared" si="753"/>
        <v>992</v>
      </c>
      <c r="CK257" s="21">
        <f t="shared" si="754"/>
        <v>111492</v>
      </c>
      <c r="CR257" s="21">
        <f t="shared" si="755"/>
        <v>10813</v>
      </c>
    </row>
    <row r="258" spans="1:96" x14ac:dyDescent="0.35">
      <c r="A258" s="14">
        <f t="shared" si="808"/>
        <v>44164</v>
      </c>
      <c r="B258" s="9">
        <v>1208053</v>
      </c>
      <c r="C258">
        <v>227796</v>
      </c>
      <c r="D258">
        <v>131098</v>
      </c>
      <c r="E258" s="9">
        <v>2375</v>
      </c>
      <c r="F258" s="9">
        <v>1175</v>
      </c>
      <c r="H258">
        <v>235</v>
      </c>
      <c r="I258">
        <v>131</v>
      </c>
      <c r="J258">
        <v>253</v>
      </c>
      <c r="K258">
        <v>38</v>
      </c>
      <c r="L258">
        <v>30</v>
      </c>
      <c r="M258">
        <f t="shared" si="946"/>
        <v>44</v>
      </c>
      <c r="N258" s="7">
        <f t="shared" si="352"/>
        <v>980257</v>
      </c>
      <c r="O258" s="4">
        <f t="shared" si="930"/>
        <v>0.18856457456750655</v>
      </c>
      <c r="R258">
        <f t="shared" ref="R258" si="978">C258-C257</f>
        <v>2016</v>
      </c>
      <c r="S258">
        <f t="shared" ref="S258" si="979">N258-N257</f>
        <v>2531</v>
      </c>
      <c r="T258" s="8">
        <f t="shared" ref="T258" si="980">R258/V258</f>
        <v>0.44336925445348579</v>
      </c>
      <c r="U258" s="8">
        <f t="shared" ref="U258" si="981">SUM(R252:R258)/SUM(V252:V258)</f>
        <v>0.38930460161067343</v>
      </c>
      <c r="V258">
        <f t="shared" ref="V258" si="982">B258-B257</f>
        <v>4547</v>
      </c>
      <c r="W258">
        <f>C258-D258-E258</f>
        <v>94323</v>
      </c>
      <c r="X258" s="3">
        <f>F258/W258</f>
        <v>1.2457194957751556E-2</v>
      </c>
      <c r="Y258">
        <f t="shared" ref="Y258" si="983">E258-E257</f>
        <v>15</v>
      </c>
      <c r="Z258">
        <v>1950</v>
      </c>
      <c r="AA258">
        <v>1018</v>
      </c>
      <c r="AB258">
        <v>10886</v>
      </c>
      <c r="AC258">
        <v>835</v>
      </c>
      <c r="AD258">
        <v>465</v>
      </c>
      <c r="AE258">
        <v>6470</v>
      </c>
      <c r="AF258">
        <v>12</v>
      </c>
      <c r="AG258">
        <v>6</v>
      </c>
      <c r="AH258">
        <v>134</v>
      </c>
      <c r="AI258">
        <f t="shared" ref="AI258" si="984">Z258-AC258-AF258</f>
        <v>1103</v>
      </c>
      <c r="AJ258">
        <f t="shared" ref="AJ258" si="985">AA258-AD258-AG258</f>
        <v>547</v>
      </c>
      <c r="AK258">
        <f t="shared" si="972"/>
        <v>4282</v>
      </c>
      <c r="AS258">
        <v>4853</v>
      </c>
      <c r="AT258">
        <v>1171</v>
      </c>
      <c r="AU258">
        <f t="shared" si="624"/>
        <v>0.24129404492066764</v>
      </c>
      <c r="AV258">
        <v>35</v>
      </c>
      <c r="AW258">
        <v>7</v>
      </c>
      <c r="AX258">
        <v>168</v>
      </c>
      <c r="AY258">
        <v>27</v>
      </c>
      <c r="AZ258">
        <v>10</v>
      </c>
      <c r="BA258">
        <v>4</v>
      </c>
      <c r="BB258">
        <f t="shared" si="669"/>
        <v>0.2</v>
      </c>
      <c r="BC258">
        <f t="shared" si="710"/>
        <v>0.16071428571428573</v>
      </c>
      <c r="BD258">
        <f t="shared" si="682"/>
        <v>0.4</v>
      </c>
      <c r="BE258">
        <f t="shared" ref="BE258" si="986">SUM(AT252:AT258)/SUM(AS252:AS258)</f>
        <v>0.2183481056656239</v>
      </c>
      <c r="BF258">
        <f t="shared" ref="BF258" si="987">SUM(AT245:AT258)/SUM(AS245:AS258)</f>
        <v>0.23197200607762788</v>
      </c>
      <c r="BG258">
        <f t="shared" ref="BG258" si="988">SUM(AW252:AW258)/SUM(AV252:AV258)</f>
        <v>0.25806451612903225</v>
      </c>
      <c r="BH258">
        <f t="shared" ref="BH258" si="989">SUM(AY252:AY258)/SUM(AX252:AX258)</f>
        <v>0.18377765173000568</v>
      </c>
      <c r="BI258">
        <f t="shared" si="977"/>
        <v>0.29629629629629628</v>
      </c>
      <c r="BJ258" s="20">
        <v>0.246</v>
      </c>
      <c r="BK258" s="20">
        <v>0.17599999999999999</v>
      </c>
      <c r="BL258" s="20">
        <v>0.20200000000000001</v>
      </c>
      <c r="BQ258" s="22">
        <f t="shared" si="748"/>
        <v>1208053</v>
      </c>
      <c r="BT258" s="21">
        <f t="shared" si="749"/>
        <v>227796</v>
      </c>
      <c r="BU258" s="21">
        <f t="shared" si="750"/>
        <v>19467</v>
      </c>
      <c r="CB258" s="21">
        <f t="shared" si="751"/>
        <v>1950</v>
      </c>
      <c r="CC258" s="21">
        <f t="shared" si="752"/>
        <v>14355</v>
      </c>
      <c r="CJ258" s="21">
        <f t="shared" si="753"/>
        <v>1018</v>
      </c>
      <c r="CK258" s="21">
        <f t="shared" si="754"/>
        <v>111737</v>
      </c>
      <c r="CR258" s="21">
        <f t="shared" si="755"/>
        <v>10886</v>
      </c>
    </row>
    <row r="259" spans="1:96" x14ac:dyDescent="0.35">
      <c r="A259" s="14">
        <f t="shared" si="808"/>
        <v>44165</v>
      </c>
      <c r="B259" s="9">
        <v>1211060</v>
      </c>
      <c r="C259">
        <v>228972</v>
      </c>
      <c r="D259">
        <v>132212</v>
      </c>
      <c r="E259" s="9">
        <v>2400</v>
      </c>
      <c r="F259" s="9">
        <v>1162</v>
      </c>
      <c r="H259">
        <v>224</v>
      </c>
      <c r="I259">
        <v>138</v>
      </c>
      <c r="J259">
        <v>244</v>
      </c>
      <c r="K259">
        <v>35</v>
      </c>
      <c r="L259">
        <v>29</v>
      </c>
      <c r="M259">
        <f t="shared" si="946"/>
        <v>38</v>
      </c>
      <c r="N259" s="7">
        <f t="shared" si="352"/>
        <v>982088</v>
      </c>
      <c r="O259" s="4">
        <f t="shared" si="930"/>
        <v>0.18906742853368125</v>
      </c>
      <c r="R259">
        <f t="shared" ref="R259" si="990">C259-C258</f>
        <v>1176</v>
      </c>
      <c r="S259">
        <f t="shared" ref="S259" si="991">N259-N258</f>
        <v>1831</v>
      </c>
      <c r="T259" s="8">
        <f t="shared" ref="T259" si="992">R259/V259</f>
        <v>0.39108746258729632</v>
      </c>
      <c r="U259" s="8">
        <f t="shared" ref="U259" si="993">SUM(R253:R259)/SUM(V253:V259)</f>
        <v>0.39615190338430456</v>
      </c>
      <c r="V259">
        <f t="shared" ref="V259" si="994">B259-B258</f>
        <v>3007</v>
      </c>
      <c r="W259">
        <f t="shared" ref="W259" si="995">C259-D259-E259</f>
        <v>94360</v>
      </c>
      <c r="X259" s="3">
        <f t="shared" ref="X259" si="996">F259/W259</f>
        <v>1.2314540059347181E-2</v>
      </c>
      <c r="Y259">
        <f t="shared" ref="Y259" si="997">E259-E258</f>
        <v>25</v>
      </c>
      <c r="Z259">
        <v>1953</v>
      </c>
      <c r="AA259">
        <v>1023</v>
      </c>
      <c r="AB259">
        <v>10899</v>
      </c>
      <c r="AC259">
        <v>850</v>
      </c>
      <c r="AD259">
        <v>471</v>
      </c>
      <c r="AE259">
        <v>6550</v>
      </c>
      <c r="AF259">
        <v>12</v>
      </c>
      <c r="AG259">
        <v>6</v>
      </c>
      <c r="AH259">
        <v>135</v>
      </c>
      <c r="AI259">
        <f t="shared" ref="AI259" si="998">Z259-AC259-AF259</f>
        <v>1091</v>
      </c>
      <c r="AJ259">
        <f t="shared" ref="AJ259" si="999">AA259-AD259-AG259</f>
        <v>546</v>
      </c>
      <c r="AK259">
        <f t="shared" si="972"/>
        <v>4214</v>
      </c>
      <c r="AL259">
        <v>1</v>
      </c>
      <c r="AM259">
        <v>1</v>
      </c>
      <c r="AN259">
        <v>12</v>
      </c>
      <c r="AS259">
        <v>3786</v>
      </c>
      <c r="AT259">
        <v>853</v>
      </c>
      <c r="AU259">
        <f t="shared" si="624"/>
        <v>0.22530375066032751</v>
      </c>
      <c r="AV259">
        <v>15</v>
      </c>
      <c r="AW259">
        <v>5</v>
      </c>
      <c r="AX259">
        <v>142</v>
      </c>
      <c r="AY259">
        <v>20</v>
      </c>
      <c r="AZ259">
        <v>11</v>
      </c>
      <c r="BA259">
        <v>5</v>
      </c>
      <c r="BB259">
        <f t="shared" si="669"/>
        <v>0.33333333333333331</v>
      </c>
      <c r="BC259">
        <f t="shared" si="710"/>
        <v>0.14084507042253522</v>
      </c>
      <c r="BD259">
        <f t="shared" si="682"/>
        <v>0.45454545454545453</v>
      </c>
      <c r="BE259">
        <f t="shared" ref="BE259" si="1000">SUM(AT253:AT259)/SUM(AS253:AS259)</f>
        <v>0.21970755332029432</v>
      </c>
      <c r="BF259">
        <f t="shared" ref="BF259" si="1001">SUM(AT246:AT259)/SUM(AS246:AS259)</f>
        <v>0.22957745150735051</v>
      </c>
      <c r="BG259">
        <f t="shared" ref="BG259" si="1002">SUM(AW253:AW259)/SUM(AV253:AV259)</f>
        <v>0.24085365853658536</v>
      </c>
      <c r="BH259">
        <f t="shared" ref="BH259" si="1003">SUM(AY253:AY259)/SUM(AX253:AX259)</f>
        <v>0.18113858539390454</v>
      </c>
      <c r="BI259">
        <f t="shared" si="977"/>
        <v>0.31372549019607843</v>
      </c>
      <c r="BJ259" s="20">
        <v>0.24299999999999999</v>
      </c>
      <c r="BK259" s="20">
        <v>0.17299999999999999</v>
      </c>
      <c r="BL259" s="20">
        <v>0.20499999999999999</v>
      </c>
      <c r="BQ259" s="22">
        <f t="shared" si="748"/>
        <v>1211060</v>
      </c>
      <c r="BT259" s="21">
        <f t="shared" si="749"/>
        <v>228972</v>
      </c>
      <c r="BU259" s="21">
        <f t="shared" si="750"/>
        <v>19482</v>
      </c>
      <c r="CB259" s="21">
        <f t="shared" si="751"/>
        <v>1953</v>
      </c>
      <c r="CC259" s="21">
        <f t="shared" si="752"/>
        <v>14365</v>
      </c>
      <c r="CJ259" s="21">
        <f t="shared" si="753"/>
        <v>1023</v>
      </c>
      <c r="CK259" s="21">
        <f t="shared" si="754"/>
        <v>111905</v>
      </c>
      <c r="CR259" s="21">
        <f t="shared" si="755"/>
        <v>10899</v>
      </c>
    </row>
    <row r="260" spans="1:96" x14ac:dyDescent="0.35">
      <c r="A260" s="14">
        <f t="shared" si="808"/>
        <v>44166</v>
      </c>
      <c r="B260" s="9">
        <v>1215670</v>
      </c>
      <c r="C260">
        <v>230898</v>
      </c>
      <c r="D260">
        <v>137430</v>
      </c>
      <c r="E260" s="9">
        <v>2427</v>
      </c>
      <c r="F260" s="9">
        <v>1172</v>
      </c>
      <c r="H260">
        <v>235</v>
      </c>
      <c r="I260">
        <v>129</v>
      </c>
      <c r="J260">
        <v>254</v>
      </c>
      <c r="K260">
        <v>41</v>
      </c>
      <c r="L260">
        <v>42</v>
      </c>
      <c r="M260">
        <f t="shared" ref="M260:M261" si="1004">-(J260-J259)+L260</f>
        <v>32</v>
      </c>
      <c r="N260" s="7">
        <f t="shared" ref="N260:N261" si="1005">B260-C260</f>
        <v>984772</v>
      </c>
      <c r="O260" s="4">
        <f t="shared" ref="O260:O261" si="1006">C260/B260</f>
        <v>0.18993476848157806</v>
      </c>
      <c r="R260">
        <f t="shared" ref="R260" si="1007">C260-C259</f>
        <v>1926</v>
      </c>
      <c r="S260">
        <f t="shared" ref="S260" si="1008">N260-N259</f>
        <v>2684</v>
      </c>
      <c r="T260" s="8">
        <f t="shared" ref="T260" si="1009">R260/V260</f>
        <v>0.41778741865509761</v>
      </c>
      <c r="U260" s="8">
        <f t="shared" ref="U260" si="1010">SUM(R254:R260)/SUM(V254:V260)</f>
        <v>0.3992862910578</v>
      </c>
      <c r="V260">
        <f t="shared" ref="V260" si="1011">B260-B259</f>
        <v>4610</v>
      </c>
      <c r="W260">
        <f t="shared" ref="W260" si="1012">C260-D260-E260</f>
        <v>91041</v>
      </c>
      <c r="X260" s="3">
        <f t="shared" ref="X260" si="1013">F260/W260</f>
        <v>1.287332081150251E-2</v>
      </c>
      <c r="Y260">
        <f t="shared" ref="Y260" si="1014">E260-E259</f>
        <v>27</v>
      </c>
      <c r="Z260">
        <v>1967</v>
      </c>
      <c r="AA260">
        <v>1026</v>
      </c>
      <c r="AB260">
        <v>10974</v>
      </c>
      <c r="AC260">
        <v>914</v>
      </c>
      <c r="AD260">
        <v>503</v>
      </c>
      <c r="AE260">
        <v>6844</v>
      </c>
      <c r="AF260">
        <v>12</v>
      </c>
      <c r="AG260">
        <v>6</v>
      </c>
      <c r="AH260">
        <v>137</v>
      </c>
      <c r="AI260">
        <f t="shared" ref="AI260" si="1015">Z260-AC260-AF260</f>
        <v>1041</v>
      </c>
      <c r="AJ260">
        <f t="shared" ref="AJ260" si="1016">AA260-AD260-AG260</f>
        <v>517</v>
      </c>
      <c r="AK260">
        <f t="shared" si="972"/>
        <v>3993</v>
      </c>
      <c r="AS260">
        <v>4613</v>
      </c>
      <c r="AT260">
        <v>1171</v>
      </c>
      <c r="AU260">
        <f t="shared" si="624"/>
        <v>0.25384782137437678</v>
      </c>
      <c r="AV260">
        <v>21</v>
      </c>
      <c r="AW260">
        <v>6</v>
      </c>
      <c r="AX260">
        <v>162</v>
      </c>
      <c r="AY260">
        <v>43</v>
      </c>
      <c r="AZ260">
        <v>14</v>
      </c>
      <c r="BA260">
        <v>3</v>
      </c>
      <c r="BB260">
        <f t="shared" si="669"/>
        <v>0.2857142857142857</v>
      </c>
      <c r="BC260">
        <f t="shared" si="710"/>
        <v>0.26543209876543211</v>
      </c>
      <c r="BD260">
        <f t="shared" si="682"/>
        <v>0.21428571428571427</v>
      </c>
      <c r="BE260">
        <f t="shared" ref="BE260" si="1017">SUM(AT254:AT260)/SUM(AS254:AS260)</f>
        <v>0.22318803852002028</v>
      </c>
      <c r="BF260">
        <f t="shared" ref="BF260" si="1018">SUM(AT247:AT260)/SUM(AS247:AS260)</f>
        <v>0.22953476113312898</v>
      </c>
      <c r="BG260">
        <f t="shared" ref="BG260" si="1019">SUM(AW254:AW260)/SUM(AV254:AV260)</f>
        <v>0.2342007434944238</v>
      </c>
      <c r="BH260">
        <f t="shared" ref="BH260" si="1020">SUM(AY254:AY260)/SUM(AX254:AX260)</f>
        <v>0.18704074816299265</v>
      </c>
      <c r="BI260">
        <f t="shared" si="977"/>
        <v>0.33082706766917291</v>
      </c>
      <c r="BJ260" s="20">
        <v>0.23599999999999999</v>
      </c>
      <c r="BK260" s="20">
        <v>0.16500000000000001</v>
      </c>
      <c r="BL260" s="20">
        <v>0.20100000000000001</v>
      </c>
      <c r="BQ260" s="22">
        <f t="shared" si="748"/>
        <v>1215670</v>
      </c>
      <c r="BT260" s="21">
        <f t="shared" si="749"/>
        <v>230898</v>
      </c>
      <c r="BU260" s="21">
        <f t="shared" si="750"/>
        <v>19503</v>
      </c>
      <c r="CB260" s="21">
        <f t="shared" si="751"/>
        <v>1967</v>
      </c>
      <c r="CC260" s="21">
        <f t="shared" si="752"/>
        <v>14376</v>
      </c>
      <c r="CJ260" s="21">
        <f t="shared" si="753"/>
        <v>1026</v>
      </c>
      <c r="CK260" s="21">
        <f t="shared" si="754"/>
        <v>112047</v>
      </c>
      <c r="CR260" s="21">
        <f t="shared" si="755"/>
        <v>10974</v>
      </c>
    </row>
    <row r="261" spans="1:96" x14ac:dyDescent="0.35">
      <c r="A261" s="14">
        <f t="shared" si="808"/>
        <v>44167</v>
      </c>
      <c r="B261" s="9">
        <v>1222575</v>
      </c>
      <c r="C261">
        <v>233868</v>
      </c>
      <c r="D261">
        <v>142251</v>
      </c>
      <c r="E261" s="9">
        <v>2449</v>
      </c>
      <c r="F261" s="9">
        <v>1162</v>
      </c>
      <c r="H261">
        <v>226</v>
      </c>
      <c r="I261">
        <v>181</v>
      </c>
      <c r="J261">
        <v>262</v>
      </c>
      <c r="K261">
        <v>45</v>
      </c>
      <c r="L261">
        <v>51</v>
      </c>
      <c r="M261">
        <f t="shared" si="1004"/>
        <v>43</v>
      </c>
      <c r="N261" s="7">
        <f t="shared" si="1005"/>
        <v>988707</v>
      </c>
      <c r="O261" s="4">
        <f t="shared" si="1006"/>
        <v>0.19129133182013375</v>
      </c>
      <c r="R261">
        <f t="shared" ref="R261" si="1021">C261-C260</f>
        <v>2970</v>
      </c>
      <c r="S261">
        <f t="shared" ref="S261" si="1022">N261-N260</f>
        <v>3935</v>
      </c>
      <c r="T261" s="8">
        <f t="shared" ref="T261" si="1023">R261/V261</f>
        <v>0.43012309920347574</v>
      </c>
      <c r="U261" s="8">
        <f t="shared" ref="U261" si="1024">SUM(R255:R261)/SUM(V255:V261)</f>
        <v>0.40637678002559424</v>
      </c>
      <c r="V261">
        <f t="shared" ref="V261" si="1025">B261-B260</f>
        <v>6905</v>
      </c>
      <c r="W261">
        <f t="shared" ref="W261" si="1026">C261-D261-E261</f>
        <v>89168</v>
      </c>
      <c r="X261" s="3">
        <f t="shared" ref="X261" si="1027">F261/W261</f>
        <v>1.3031580836174412E-2</v>
      </c>
      <c r="Y261">
        <f t="shared" ref="Y261" si="1028">E261-E260</f>
        <v>22</v>
      </c>
      <c r="Z261">
        <v>1986</v>
      </c>
      <c r="AA261">
        <v>1050</v>
      </c>
      <c r="AB261">
        <v>11159</v>
      </c>
      <c r="AC261">
        <v>965</v>
      </c>
      <c r="AD261">
        <v>526</v>
      </c>
      <c r="AE261">
        <v>7086</v>
      </c>
      <c r="AF261">
        <v>12</v>
      </c>
      <c r="AG261">
        <v>6</v>
      </c>
      <c r="AH261">
        <v>137</v>
      </c>
      <c r="AI261">
        <f t="shared" ref="AI261" si="1029">Z261-AC261-AF261</f>
        <v>1009</v>
      </c>
      <c r="AJ261">
        <f t="shared" ref="AJ261" si="1030">AA261-AD261-AG261</f>
        <v>518</v>
      </c>
      <c r="AK261">
        <f t="shared" si="972"/>
        <v>3936</v>
      </c>
      <c r="AS261">
        <v>5593</v>
      </c>
      <c r="AT261">
        <v>1154</v>
      </c>
      <c r="AU261">
        <f t="shared" si="624"/>
        <v>0.20632934024673699</v>
      </c>
      <c r="AV261">
        <v>45</v>
      </c>
      <c r="AW261">
        <v>5</v>
      </c>
      <c r="AX261">
        <v>490</v>
      </c>
      <c r="AY261">
        <v>57</v>
      </c>
      <c r="AZ261">
        <v>23</v>
      </c>
      <c r="BA261">
        <v>8</v>
      </c>
      <c r="BB261">
        <f t="shared" si="669"/>
        <v>0.1111111111111111</v>
      </c>
      <c r="BC261">
        <f t="shared" si="710"/>
        <v>0.11632653061224489</v>
      </c>
      <c r="BD261">
        <f t="shared" si="682"/>
        <v>0.34782608695652173</v>
      </c>
      <c r="BE261">
        <f t="shared" ref="BE261" si="1031">SUM(AT255:AT261)/SUM(AS255:AS261)</f>
        <v>0.22132186031779549</v>
      </c>
      <c r="BF261">
        <f t="shared" ref="BF261" si="1032">SUM(AT248:AT261)/SUM(AS248:AS261)</f>
        <v>0.2255191393545159</v>
      </c>
      <c r="BG261">
        <f t="shared" ref="BG261" si="1033">SUM(AW255:AW261)/SUM(AV255:AV261)</f>
        <v>0.19028340080971659</v>
      </c>
      <c r="BH261">
        <f t="shared" ref="BH261" si="1034">SUM(AY255:AY261)/SUM(AX255:AX261)</f>
        <v>0.16417910447761194</v>
      </c>
      <c r="BI261">
        <f t="shared" si="977"/>
        <v>0.32835820895522388</v>
      </c>
      <c r="BJ261" s="20">
        <v>0.23</v>
      </c>
      <c r="BK261" s="20">
        <v>0.155</v>
      </c>
      <c r="BL261" s="20">
        <v>0.2</v>
      </c>
      <c r="BQ261" s="22">
        <f t="shared" si="748"/>
        <v>1222575</v>
      </c>
      <c r="BT261" s="21">
        <f t="shared" si="749"/>
        <v>233868</v>
      </c>
      <c r="BU261" s="21">
        <f t="shared" si="750"/>
        <v>19548</v>
      </c>
      <c r="CB261" s="21">
        <f t="shared" si="751"/>
        <v>1986</v>
      </c>
      <c r="CC261" s="21">
        <f t="shared" si="752"/>
        <v>14390</v>
      </c>
      <c r="CJ261" s="21">
        <f t="shared" si="753"/>
        <v>1050</v>
      </c>
      <c r="CK261" s="21">
        <f t="shared" si="754"/>
        <v>112209</v>
      </c>
      <c r="CR261" s="21">
        <f t="shared" si="755"/>
        <v>11159</v>
      </c>
    </row>
    <row r="262" spans="1:96" x14ac:dyDescent="0.35">
      <c r="A262" s="14">
        <f t="shared" si="808"/>
        <v>44168</v>
      </c>
      <c r="B262" s="9">
        <v>1229577</v>
      </c>
      <c r="C262">
        <v>236796</v>
      </c>
      <c r="D262">
        <v>147153</v>
      </c>
      <c r="E262" s="9">
        <v>2519</v>
      </c>
      <c r="F262" s="9">
        <v>1124</v>
      </c>
      <c r="H262">
        <v>224</v>
      </c>
      <c r="I262">
        <v>136</v>
      </c>
      <c r="J262">
        <v>274</v>
      </c>
      <c r="K262">
        <v>44</v>
      </c>
      <c r="L262">
        <v>34</v>
      </c>
      <c r="M262">
        <f t="shared" ref="M262" si="1035">-(J262-J261)+L262</f>
        <v>22</v>
      </c>
      <c r="N262" s="7">
        <f t="shared" ref="N262" si="1036">B262-C262</f>
        <v>992781</v>
      </c>
      <c r="O262" s="4">
        <f t="shared" ref="O262" si="1037">C262/B262</f>
        <v>0.19258330303836196</v>
      </c>
      <c r="R262">
        <f t="shared" ref="R262" si="1038">C262-C261</f>
        <v>2928</v>
      </c>
      <c r="S262">
        <f t="shared" ref="S262" si="1039">N262-N261</f>
        <v>4074</v>
      </c>
      <c r="T262" s="8">
        <f t="shared" ref="T262" si="1040">R262/V262</f>
        <v>0.41816623821765209</v>
      </c>
      <c r="U262" s="8">
        <f t="shared" ref="U262" si="1041">SUM(R256:R262)/SUM(V256:V262)</f>
        <v>0.41423191052271169</v>
      </c>
      <c r="V262">
        <f t="shared" ref="V262" si="1042">B262-B261</f>
        <v>7002</v>
      </c>
      <c r="W262">
        <f t="shared" ref="W262" si="1043">C262-D262-E262</f>
        <v>87124</v>
      </c>
      <c r="X262" s="3">
        <f t="shared" ref="X262" si="1044">F262/W262</f>
        <v>1.2901152380515127E-2</v>
      </c>
      <c r="Y262">
        <f t="shared" ref="Y262" si="1045">E262-E261</f>
        <v>70</v>
      </c>
      <c r="Z262">
        <v>2007</v>
      </c>
      <c r="AA262">
        <v>1062</v>
      </c>
      <c r="AB262">
        <v>11221</v>
      </c>
      <c r="AC262">
        <v>1027</v>
      </c>
      <c r="AD262">
        <v>546</v>
      </c>
      <c r="AE262">
        <v>7332</v>
      </c>
      <c r="AF262">
        <v>12</v>
      </c>
      <c r="AG262">
        <v>6</v>
      </c>
      <c r="AH262">
        <v>139</v>
      </c>
      <c r="AI262">
        <f t="shared" ref="AI262" si="1046">Z262-AC262-AF262</f>
        <v>968</v>
      </c>
      <c r="AJ262">
        <f t="shared" ref="AJ262" si="1047">AA262-AD262-AG262</f>
        <v>510</v>
      </c>
      <c r="AK262">
        <f t="shared" si="972"/>
        <v>3750</v>
      </c>
      <c r="AS262">
        <v>7190</v>
      </c>
      <c r="AT262">
        <v>1524</v>
      </c>
      <c r="AU262">
        <f t="shared" si="624"/>
        <v>0.21196105702364396</v>
      </c>
      <c r="AV262">
        <v>44</v>
      </c>
      <c r="AW262">
        <v>9</v>
      </c>
      <c r="AX262">
        <v>205</v>
      </c>
      <c r="AY262">
        <v>34</v>
      </c>
      <c r="AZ262">
        <v>21</v>
      </c>
      <c r="BA262">
        <v>4</v>
      </c>
      <c r="BB262">
        <f t="shared" si="669"/>
        <v>0.20454545454545456</v>
      </c>
      <c r="BC262">
        <f t="shared" si="710"/>
        <v>0.16585365853658537</v>
      </c>
      <c r="BD262">
        <f t="shared" si="682"/>
        <v>0.19047619047619047</v>
      </c>
      <c r="BE262">
        <f t="shared" ref="BE262" si="1048">SUM(AT256:AT262)/SUM(AS256:AS262)</f>
        <v>0.21961280387196128</v>
      </c>
      <c r="BF262">
        <f t="shared" ref="BF262" si="1049">SUM(AT249:AT262)/SUM(AS249:AS262)</f>
        <v>0.22335051760695132</v>
      </c>
      <c r="BG262">
        <f t="shared" ref="BG262" si="1050">SUM(AW256:AW262)/SUM(AV256:AV262)</f>
        <v>0.19665271966527198</v>
      </c>
      <c r="BH262">
        <f t="shared" ref="BH262" si="1051">SUM(AY256:AY262)/SUM(AX256:AX262)</f>
        <v>0.16555891238670695</v>
      </c>
      <c r="BI262">
        <f t="shared" si="977"/>
        <v>0.30769230769230771</v>
      </c>
      <c r="BJ262" s="20">
        <v>0.215</v>
      </c>
      <c r="BK262" s="20">
        <v>0.14099999999999999</v>
      </c>
      <c r="BL262" s="20">
        <v>0.20100000000000001</v>
      </c>
      <c r="BM262" s="21">
        <f>BM264-AS262</f>
        <v>2553984</v>
      </c>
      <c r="BQ262" s="22">
        <f t="shared" si="748"/>
        <v>1229577</v>
      </c>
      <c r="BT262" s="21">
        <f t="shared" si="749"/>
        <v>236796</v>
      </c>
      <c r="BU262" s="21">
        <f t="shared" si="750"/>
        <v>19592</v>
      </c>
      <c r="CB262" s="21">
        <f t="shared" si="751"/>
        <v>2007</v>
      </c>
      <c r="CC262" s="21">
        <f t="shared" si="752"/>
        <v>14413</v>
      </c>
      <c r="CJ262" s="21">
        <f t="shared" si="753"/>
        <v>1062</v>
      </c>
      <c r="CK262" s="21">
        <f t="shared" si="754"/>
        <v>112699</v>
      </c>
      <c r="CR262" s="21">
        <f t="shared" si="755"/>
        <v>11221</v>
      </c>
    </row>
    <row r="263" spans="1:96" x14ac:dyDescent="0.35">
      <c r="A263" s="14">
        <f t="shared" si="808"/>
        <v>44169</v>
      </c>
      <c r="B263" s="9">
        <v>1237164</v>
      </c>
      <c r="C263">
        <v>239687</v>
      </c>
      <c r="D263">
        <v>152332</v>
      </c>
      <c r="E263" s="9">
        <v>2603</v>
      </c>
      <c r="F263" s="9">
        <v>1000</v>
      </c>
      <c r="H263">
        <v>209</v>
      </c>
      <c r="I263">
        <v>123</v>
      </c>
      <c r="J263">
        <v>221</v>
      </c>
      <c r="K263">
        <v>38</v>
      </c>
      <c r="L263">
        <v>26</v>
      </c>
      <c r="M263">
        <f t="shared" ref="M263" si="1052">-(J263-J262)+L263</f>
        <v>79</v>
      </c>
      <c r="N263" s="7">
        <f t="shared" ref="N263" si="1053">B263-C263</f>
        <v>997477</v>
      </c>
      <c r="O263" s="4">
        <f t="shared" ref="O263" si="1054">C263/B263</f>
        <v>0.19373906773879615</v>
      </c>
      <c r="R263">
        <f t="shared" ref="R263" si="1055">C263-C262</f>
        <v>2891</v>
      </c>
      <c r="S263">
        <f t="shared" ref="S263" si="1056">N263-N262</f>
        <v>4696</v>
      </c>
      <c r="T263" s="8">
        <f t="shared" ref="T263" si="1057">R263/V263</f>
        <v>0.38104652695400026</v>
      </c>
      <c r="U263" s="8">
        <f t="shared" ref="U263" si="1058">SUM(R257:R263)/SUM(V257:V263)</f>
        <v>0.40992511740068538</v>
      </c>
      <c r="V263">
        <f t="shared" ref="V263" si="1059">B263-B262</f>
        <v>7587</v>
      </c>
      <c r="W263">
        <f t="shared" ref="W263" si="1060">C263-D263-E263</f>
        <v>84752</v>
      </c>
      <c r="X263" s="3">
        <f t="shared" ref="X263" si="1061">F263/W263</f>
        <v>1.1799131583915424E-2</v>
      </c>
      <c r="Y263">
        <f t="shared" ref="Y263:Y264" si="1062">E263-E262</f>
        <v>84</v>
      </c>
      <c r="Z263">
        <v>2030</v>
      </c>
      <c r="AA263">
        <v>1076</v>
      </c>
      <c r="AB263">
        <v>11297</v>
      </c>
      <c r="AC263">
        <v>1103</v>
      </c>
      <c r="AD263">
        <v>577</v>
      </c>
      <c r="AE263">
        <v>7600</v>
      </c>
      <c r="AF263">
        <v>13</v>
      </c>
      <c r="AG263">
        <v>8</v>
      </c>
      <c r="AH263">
        <v>147</v>
      </c>
      <c r="AI263">
        <f t="shared" ref="AI263" si="1063">Z263-AC263-AF263</f>
        <v>914</v>
      </c>
      <c r="AJ263">
        <f t="shared" ref="AJ263" si="1064">AA263-AD263-AG263</f>
        <v>491</v>
      </c>
      <c r="AK263">
        <f t="shared" ref="AK263" si="1065">AB263-AE263-AH263</f>
        <v>3550</v>
      </c>
      <c r="AL263">
        <v>0</v>
      </c>
      <c r="AM263">
        <v>0</v>
      </c>
      <c r="AN263">
        <v>9</v>
      </c>
      <c r="AS263">
        <v>6883</v>
      </c>
      <c r="AT263">
        <v>1396</v>
      </c>
      <c r="AU263">
        <f t="shared" si="624"/>
        <v>0.20281853842801104</v>
      </c>
      <c r="AV263">
        <v>48</v>
      </c>
      <c r="AW263">
        <v>10</v>
      </c>
      <c r="AX263">
        <v>241</v>
      </c>
      <c r="AY263">
        <v>40</v>
      </c>
      <c r="AZ263">
        <v>27</v>
      </c>
      <c r="BA263">
        <v>7</v>
      </c>
      <c r="BB263">
        <f t="shared" si="669"/>
        <v>0.20833333333333334</v>
      </c>
      <c r="BC263">
        <f t="shared" si="710"/>
        <v>0.16597510373443983</v>
      </c>
      <c r="BD263">
        <f t="shared" si="682"/>
        <v>0.25925925925925924</v>
      </c>
      <c r="BE263">
        <f t="shared" ref="BE263" si="1066">SUM(AT257:AT263)/SUM(AS257:AS263)</f>
        <v>0.21712756940029668</v>
      </c>
      <c r="BF263">
        <f t="shared" ref="BF263" si="1067">SUM(AT250:AT263)/SUM(AS250:AS263)</f>
        <v>0.22071922039689276</v>
      </c>
      <c r="BG263">
        <f t="shared" ref="BG263" si="1068">SUM(AW257:AW263)/SUM(AV257:AV263)</f>
        <v>0.19183673469387755</v>
      </c>
      <c r="BH263">
        <f t="shared" ref="BH263" si="1069">SUM(AY257:AY263)/SUM(AX257:AX263)</f>
        <v>0.15728977616454931</v>
      </c>
      <c r="BI263">
        <f t="shared" ref="BI263" si="1070">SUM(BA257:BA263)/SUM(AZ257:AZ263)</f>
        <v>0.28244274809160308</v>
      </c>
      <c r="BJ263" s="20">
        <v>0.21</v>
      </c>
      <c r="BK263" s="20">
        <v>0.13700000000000001</v>
      </c>
      <c r="BL263" s="20">
        <v>0.185</v>
      </c>
      <c r="BQ263" s="22">
        <f t="shared" si="748"/>
        <v>1237164</v>
      </c>
      <c r="BT263" s="21">
        <f t="shared" si="749"/>
        <v>239687</v>
      </c>
      <c r="BU263" s="21">
        <f t="shared" si="750"/>
        <v>19640</v>
      </c>
      <c r="CB263" s="21">
        <f t="shared" si="751"/>
        <v>2030</v>
      </c>
      <c r="CC263" s="21">
        <f t="shared" si="752"/>
        <v>14434</v>
      </c>
      <c r="CJ263" s="21">
        <f t="shared" si="753"/>
        <v>1076</v>
      </c>
      <c r="CK263" s="21">
        <f t="shared" si="754"/>
        <v>112904</v>
      </c>
      <c r="CR263" s="21">
        <f t="shared" si="755"/>
        <v>11297</v>
      </c>
    </row>
    <row r="264" spans="1:96" x14ac:dyDescent="0.35">
      <c r="A264" s="14">
        <f t="shared" si="808"/>
        <v>44170</v>
      </c>
      <c r="B264" s="9">
        <v>1243590</v>
      </c>
      <c r="C264">
        <v>242063</v>
      </c>
      <c r="D264">
        <v>157028</v>
      </c>
      <c r="E264" s="9">
        <v>2665</v>
      </c>
      <c r="F264" s="9">
        <v>960</v>
      </c>
      <c r="H264">
        <v>204</v>
      </c>
      <c r="I264">
        <v>131</v>
      </c>
      <c r="J264">
        <v>200</v>
      </c>
      <c r="K264">
        <v>33</v>
      </c>
      <c r="L264">
        <v>30</v>
      </c>
      <c r="M264">
        <f t="shared" ref="M264" si="1071">-(J264-J263)+L264</f>
        <v>51</v>
      </c>
      <c r="N264" s="7">
        <f t="shared" ref="N264" si="1072">B264-C264</f>
        <v>1001527</v>
      </c>
      <c r="O264" s="4">
        <f t="shared" ref="O264" si="1073">C264/B264</f>
        <v>0.19464855780442109</v>
      </c>
      <c r="R264">
        <f t="shared" ref="R264" si="1074">C264-C263</f>
        <v>2376</v>
      </c>
      <c r="S264">
        <f t="shared" ref="S264" si="1075">N264-N263</f>
        <v>4050</v>
      </c>
      <c r="T264" s="8">
        <f t="shared" ref="T264" si="1076">R264/V264</f>
        <v>0.36974789915966388</v>
      </c>
      <c r="U264" s="8">
        <f t="shared" ref="U264" si="1077">SUM(R258:R264)/SUM(V258:V264)</f>
        <v>0.40622193393872869</v>
      </c>
      <c r="V264">
        <f t="shared" ref="V264" si="1078">B264-B263</f>
        <v>6426</v>
      </c>
      <c r="W264">
        <f t="shared" ref="W264" si="1079">C264-D264-E264</f>
        <v>82370</v>
      </c>
      <c r="X264" s="3">
        <f t="shared" ref="X264" si="1080">F264/W264</f>
        <v>1.1654728663348306E-2</v>
      </c>
      <c r="Y264">
        <f t="shared" si="1062"/>
        <v>62</v>
      </c>
      <c r="Z264">
        <v>2046</v>
      </c>
      <c r="AA264">
        <v>1089</v>
      </c>
      <c r="AB264">
        <v>11373</v>
      </c>
      <c r="AC264">
        <v>1159</v>
      </c>
      <c r="AD264">
        <v>613</v>
      </c>
      <c r="AE264">
        <v>7842</v>
      </c>
      <c r="AF264">
        <v>13</v>
      </c>
      <c r="AG264">
        <v>11</v>
      </c>
      <c r="AH264">
        <v>149</v>
      </c>
      <c r="AI264">
        <f t="shared" ref="AI264" si="1081">Z264-AC264-AF264</f>
        <v>874</v>
      </c>
      <c r="AJ264">
        <f t="shared" ref="AJ264" si="1082">AA264-AD264-AG264</f>
        <v>465</v>
      </c>
      <c r="AK264">
        <f t="shared" ref="AK264:AK265" si="1083">AB264-AE264-AH264</f>
        <v>3382</v>
      </c>
      <c r="BD264" t="e">
        <f t="shared" si="682"/>
        <v>#DIV/0!</v>
      </c>
      <c r="BE264">
        <f t="shared" ref="BE264:BE270" si="1084">SUM(AT258:AT264)/SUM(AS258:AS264)</f>
        <v>0.22082143508111063</v>
      </c>
      <c r="BF264">
        <f t="shared" ref="BF264:BF270" si="1085">SUM(AT251:AT264)/SUM(AS251:AS264)</f>
        <v>0.21879658243955644</v>
      </c>
      <c r="BG264">
        <f t="shared" ref="BG264:BG270" si="1086">SUM(AW258:AW264)/SUM(AV258:AV264)</f>
        <v>0.20192307692307693</v>
      </c>
      <c r="BH264">
        <f t="shared" ref="BH264:BH270" si="1087">SUM(AY258:AY264)/SUM(AX258:AX264)</f>
        <v>0.15696022727272727</v>
      </c>
      <c r="BI264">
        <f t="shared" ref="BI264:BI270" si="1088">SUM(BA258:BA264)/SUM(AZ258:AZ264)</f>
        <v>0.29245283018867924</v>
      </c>
      <c r="BJ264" s="20">
        <v>0.2</v>
      </c>
      <c r="BK264" s="20">
        <v>0.13500000000000001</v>
      </c>
      <c r="BL264" s="20">
        <v>0.188</v>
      </c>
      <c r="BM264" s="21">
        <v>2561174</v>
      </c>
      <c r="BN264" s="21">
        <v>261722</v>
      </c>
      <c r="BQ264" s="21">
        <v>1243592</v>
      </c>
      <c r="BT264" s="21">
        <v>242065</v>
      </c>
      <c r="BU264" s="21">
        <v>19640</v>
      </c>
      <c r="BV264" s="21">
        <v>2145</v>
      </c>
      <c r="BY264" s="21">
        <v>8819</v>
      </c>
      <c r="CB264" s="21">
        <v>2046</v>
      </c>
      <c r="CC264" s="21">
        <v>14461</v>
      </c>
      <c r="CD264" s="21">
        <v>1154</v>
      </c>
      <c r="CG264" s="21">
        <v>5195</v>
      </c>
      <c r="CJ264" s="21">
        <v>1089</v>
      </c>
      <c r="CK264" s="21">
        <v>113145</v>
      </c>
      <c r="CL264" s="21">
        <v>12426</v>
      </c>
      <c r="CO264" s="21">
        <v>53329</v>
      </c>
      <c r="CR264" s="21">
        <v>11372</v>
      </c>
    </row>
    <row r="265" spans="1:96" x14ac:dyDescent="0.35">
      <c r="A265" s="14">
        <f t="shared" si="808"/>
        <v>44171</v>
      </c>
      <c r="B265" s="9">
        <v>1248997</v>
      </c>
      <c r="C265">
        <v>243929</v>
      </c>
      <c r="D265">
        <v>158994</v>
      </c>
      <c r="E265" s="9">
        <v>2683</v>
      </c>
      <c r="F265" s="9">
        <v>918</v>
      </c>
      <c r="H265">
        <v>195</v>
      </c>
      <c r="I265">
        <v>141</v>
      </c>
      <c r="J265">
        <v>186</v>
      </c>
      <c r="K265">
        <v>30</v>
      </c>
      <c r="L265">
        <v>29</v>
      </c>
      <c r="M265">
        <f t="shared" ref="M265:M266" si="1089">-(J265-J264)+L265</f>
        <v>43</v>
      </c>
      <c r="N265" s="7">
        <f t="shared" ref="N265:N266" si="1090">B265-C265</f>
        <v>1005068</v>
      </c>
      <c r="O265" s="4">
        <f t="shared" ref="O265" si="1091">C265/B265</f>
        <v>0.19529990864669811</v>
      </c>
      <c r="R265">
        <f t="shared" ref="R265" si="1092">C265-C264</f>
        <v>1866</v>
      </c>
      <c r="S265">
        <f t="shared" ref="S265" si="1093">N265-N264</f>
        <v>3541</v>
      </c>
      <c r="T265" s="8">
        <f t="shared" ref="T265" si="1094">R265/V265</f>
        <v>0.34510819308304053</v>
      </c>
      <c r="U265" s="8">
        <f t="shared" ref="U265" si="1095">SUM(R259:R265)/SUM(V259:V265)</f>
        <v>0.39402598671355998</v>
      </c>
      <c r="V265">
        <f t="shared" ref="V265" si="1096">B265-B264</f>
        <v>5407</v>
      </c>
      <c r="W265">
        <f t="shared" ref="W265" si="1097">C265-D265-E265</f>
        <v>82252</v>
      </c>
      <c r="X265" s="3">
        <f t="shared" ref="X265" si="1098">F265/W265</f>
        <v>1.1160822837134659E-2</v>
      </c>
      <c r="Y265">
        <f t="shared" ref="Y265" si="1099">E265-E264</f>
        <v>18</v>
      </c>
      <c r="Z265">
        <v>2053</v>
      </c>
      <c r="AA265">
        <v>1097</v>
      </c>
      <c r="AB265">
        <v>11434</v>
      </c>
      <c r="AC265">
        <v>1189</v>
      </c>
      <c r="AD265">
        <v>624</v>
      </c>
      <c r="AE265">
        <v>7920</v>
      </c>
      <c r="AF265">
        <v>14</v>
      </c>
      <c r="AG265">
        <v>12</v>
      </c>
      <c r="AH265">
        <v>152</v>
      </c>
      <c r="AI265">
        <f t="shared" ref="AI265" si="1100">Z265-AC265-AF265</f>
        <v>850</v>
      </c>
      <c r="AJ265">
        <f t="shared" ref="AJ265" si="1101">AA265-AD265-AG265</f>
        <v>461</v>
      </c>
      <c r="AK265">
        <f t="shared" si="1083"/>
        <v>3362</v>
      </c>
      <c r="AS265">
        <f t="shared" ref="AS265:AS270" si="1102">BM265-BM264</f>
        <v>18816</v>
      </c>
      <c r="AT265">
        <f>BN265-BN264</f>
        <v>2030</v>
      </c>
      <c r="AU265">
        <f t="shared" si="624"/>
        <v>0.10788690476190477</v>
      </c>
      <c r="AV265">
        <f>BU265-BU264</f>
        <v>74</v>
      </c>
      <c r="AW265">
        <f>BV265-BV264</f>
        <v>8</v>
      </c>
      <c r="AX265">
        <f>CK265-CK264</f>
        <v>687</v>
      </c>
      <c r="AY265">
        <f>CL265-CL264</f>
        <v>73</v>
      </c>
      <c r="AZ265">
        <f>CC265-CC264</f>
        <v>204</v>
      </c>
      <c r="BA265">
        <f>CD265-CD264</f>
        <v>8</v>
      </c>
      <c r="BB265">
        <f t="shared" ref="BB265:BB270" si="1103">AW265/AV265</f>
        <v>0.10810810810810811</v>
      </c>
      <c r="BC265">
        <f t="shared" ref="BC265:BC270" si="1104">AY265/AX265</f>
        <v>0.10625909752547306</v>
      </c>
      <c r="BD265">
        <f t="shared" si="682"/>
        <v>3.9215686274509803E-2</v>
      </c>
      <c r="BE265">
        <f t="shared" si="1084"/>
        <v>0.17337514131524498</v>
      </c>
      <c r="BF265">
        <f t="shared" si="1085"/>
        <v>0.19565615145351029</v>
      </c>
      <c r="BG265">
        <f t="shared" si="1086"/>
        <v>0.17408906882591094</v>
      </c>
      <c r="BH265">
        <f t="shared" si="1087"/>
        <v>0.13855734302023873</v>
      </c>
      <c r="BI265">
        <f t="shared" si="1088"/>
        <v>0.11666666666666667</v>
      </c>
      <c r="BJ265" s="20">
        <v>0.187</v>
      </c>
      <c r="BK265" s="20">
        <v>0.13800000000000001</v>
      </c>
      <c r="BL265" s="20">
        <v>0.186</v>
      </c>
      <c r="BM265" s="21">
        <v>2579990</v>
      </c>
      <c r="BN265" s="21">
        <v>263752</v>
      </c>
      <c r="BQ265" s="21">
        <v>1248997</v>
      </c>
      <c r="BT265" s="21">
        <v>243929</v>
      </c>
      <c r="BU265" s="21">
        <v>19714</v>
      </c>
      <c r="BV265" s="21">
        <v>2153</v>
      </c>
      <c r="BY265" s="21">
        <v>8841</v>
      </c>
      <c r="CB265" s="21">
        <v>2053</v>
      </c>
      <c r="CC265" s="21">
        <v>14665</v>
      </c>
      <c r="CD265" s="21">
        <v>1162</v>
      </c>
      <c r="CG265" s="21">
        <v>5203</v>
      </c>
      <c r="CJ265" s="21">
        <v>1097</v>
      </c>
      <c r="CK265" s="21">
        <v>113832</v>
      </c>
      <c r="CL265" s="21">
        <v>12499</v>
      </c>
      <c r="CO265" s="21">
        <v>53524</v>
      </c>
      <c r="CR265" s="21">
        <v>11434</v>
      </c>
    </row>
    <row r="266" spans="1:96" x14ac:dyDescent="0.35">
      <c r="A266" s="14">
        <f t="shared" si="808"/>
        <v>44172</v>
      </c>
      <c r="B266" s="9">
        <v>1251393</v>
      </c>
      <c r="C266">
        <v>244848</v>
      </c>
      <c r="D266">
        <v>160837</v>
      </c>
      <c r="E266" s="9">
        <v>2717</v>
      </c>
      <c r="F266" s="9">
        <v>898</v>
      </c>
      <c r="H266">
        <v>200</v>
      </c>
      <c r="I266">
        <v>94</v>
      </c>
      <c r="J266">
        <v>175</v>
      </c>
      <c r="K266">
        <v>32</v>
      </c>
      <c r="L266">
        <v>14</v>
      </c>
      <c r="M266">
        <f t="shared" si="1089"/>
        <v>25</v>
      </c>
      <c r="N266" s="7">
        <f t="shared" si="1090"/>
        <v>1006545</v>
      </c>
      <c r="O266" s="4">
        <f t="shared" ref="O266" si="1105">C266/B266</f>
        <v>0.1956603560991631</v>
      </c>
      <c r="R266">
        <f t="shared" ref="R266" si="1106">C266-C265</f>
        <v>919</v>
      </c>
      <c r="S266">
        <f t="shared" ref="S266" si="1107">N266-N265</f>
        <v>1477</v>
      </c>
      <c r="T266" s="8">
        <f t="shared" ref="T266" si="1108">R266/V266</f>
        <v>0.38355592654424042</v>
      </c>
      <c r="U266" s="8">
        <f t="shared" ref="U266" si="1109">SUM(R260:R266)/SUM(V260:V266)</f>
        <v>0.39362308779411398</v>
      </c>
      <c r="V266">
        <f t="shared" ref="V266" si="1110">B266-B265</f>
        <v>2396</v>
      </c>
      <c r="W266">
        <f t="shared" ref="W266" si="1111">C266-D266-E266</f>
        <v>81294</v>
      </c>
      <c r="X266" s="3">
        <f t="shared" ref="X266" si="1112">F266/W266</f>
        <v>1.104632568209216E-2</v>
      </c>
      <c r="Y266">
        <f t="shared" ref="Y266" si="1113">E266-E265</f>
        <v>34</v>
      </c>
      <c r="Z266">
        <v>2058</v>
      </c>
      <c r="AA266">
        <v>1098</v>
      </c>
      <c r="AB266">
        <v>11456</v>
      </c>
      <c r="AC266">
        <v>1222</v>
      </c>
      <c r="AD266">
        <v>640</v>
      </c>
      <c r="AE266">
        <v>8020</v>
      </c>
      <c r="AF266">
        <v>14</v>
      </c>
      <c r="AG266">
        <v>12</v>
      </c>
      <c r="AH266">
        <v>156</v>
      </c>
      <c r="AI266">
        <f t="shared" ref="AI266:AI268" si="1114">Z266-AC266-AF266</f>
        <v>822</v>
      </c>
      <c r="AJ266">
        <f t="shared" ref="AJ266:AJ268" si="1115">AA266-AD266-AG266</f>
        <v>446</v>
      </c>
      <c r="AK266">
        <f t="shared" ref="AK266:AK268" si="1116">AB266-AE266-AH266</f>
        <v>3280</v>
      </c>
      <c r="AV266">
        <f t="shared" ref="AV266:AV270" si="1117">BU266-BU265</f>
        <v>54</v>
      </c>
      <c r="AW266">
        <f t="shared" ref="AW266:AW297" si="1118">BV266-BV265</f>
        <v>2</v>
      </c>
      <c r="AX266">
        <f t="shared" ref="AX266:AX270" si="1119">CK266-CK265</f>
        <v>285</v>
      </c>
      <c r="AY266">
        <f t="shared" ref="AY266:AY297" si="1120">CL266-CL265</f>
        <v>19</v>
      </c>
      <c r="AZ266">
        <f t="shared" ref="AZ266:AZ270" si="1121">CC266-CC265</f>
        <v>29</v>
      </c>
      <c r="BA266">
        <f t="shared" ref="BA266:BA297" si="1122">CD266-CD265</f>
        <v>3</v>
      </c>
      <c r="BB266">
        <f t="shared" si="1103"/>
        <v>3.7037037037037035E-2</v>
      </c>
      <c r="BC266">
        <f t="shared" si="1104"/>
        <v>6.6666666666666666E-2</v>
      </c>
      <c r="BD266">
        <f t="shared" si="682"/>
        <v>0.10344827586206896</v>
      </c>
      <c r="BE266">
        <f t="shared" si="1084"/>
        <v>0.16881308736512357</v>
      </c>
      <c r="BF266">
        <f t="shared" si="1085"/>
        <v>0.19421684506583917</v>
      </c>
      <c r="BG266">
        <f t="shared" si="1086"/>
        <v>0.13986013986013987</v>
      </c>
      <c r="BH266">
        <f t="shared" si="1087"/>
        <v>0.1285024154589372</v>
      </c>
      <c r="BI266">
        <f t="shared" si="1088"/>
        <v>0.10377358490566038</v>
      </c>
      <c r="BJ266" s="20">
        <v>0.18099999999999999</v>
      </c>
      <c r="BK266" s="20">
        <v>0.13700000000000001</v>
      </c>
      <c r="BL266" s="20">
        <v>0.184</v>
      </c>
      <c r="BQ266" s="22">
        <v>1251393</v>
      </c>
      <c r="BT266" s="21">
        <f>C266</f>
        <v>244848</v>
      </c>
      <c r="BU266" s="21">
        <v>19768</v>
      </c>
      <c r="BV266" s="21">
        <v>2155</v>
      </c>
      <c r="BY266" s="21">
        <v>8858</v>
      </c>
      <c r="CB266" s="21">
        <v>2058</v>
      </c>
      <c r="CC266" s="21">
        <v>14694</v>
      </c>
      <c r="CD266" s="21">
        <v>1165</v>
      </c>
      <c r="CG266" s="21">
        <v>5210</v>
      </c>
      <c r="CJ266" s="21">
        <v>1098</v>
      </c>
      <c r="CK266" s="21">
        <v>114117</v>
      </c>
      <c r="CL266" s="21">
        <v>12518</v>
      </c>
      <c r="CO266" s="21">
        <v>53602</v>
      </c>
      <c r="CR266" s="21">
        <v>11456</v>
      </c>
    </row>
    <row r="267" spans="1:96" x14ac:dyDescent="0.35">
      <c r="A267" s="14">
        <f t="shared" si="808"/>
        <v>44173</v>
      </c>
      <c r="B267" s="9">
        <v>1255021</v>
      </c>
      <c r="C267">
        <v>246240</v>
      </c>
      <c r="D267">
        <v>168057</v>
      </c>
      <c r="E267" s="9">
        <v>2898</v>
      </c>
      <c r="F267" s="9">
        <v>900</v>
      </c>
      <c r="H267">
        <v>191</v>
      </c>
      <c r="I267">
        <v>111</v>
      </c>
      <c r="J267">
        <v>168</v>
      </c>
      <c r="K267">
        <v>27</v>
      </c>
      <c r="L267">
        <v>20</v>
      </c>
      <c r="M267">
        <f t="shared" ref="M267" si="1123">-(J267-J266)+L267</f>
        <v>27</v>
      </c>
      <c r="N267" s="7">
        <f t="shared" ref="N267" si="1124">B267-C267</f>
        <v>1008781</v>
      </c>
      <c r="O267" s="4">
        <f t="shared" ref="O267" si="1125">C267/B267</f>
        <v>0.19620388822179072</v>
      </c>
      <c r="R267">
        <f t="shared" ref="R267" si="1126">C267-C266</f>
        <v>1392</v>
      </c>
      <c r="S267">
        <f t="shared" ref="S267" si="1127">N267-N266</f>
        <v>2236</v>
      </c>
      <c r="T267" s="8">
        <f t="shared" ref="T267" si="1128">R267/V267</f>
        <v>0.38368246968026459</v>
      </c>
      <c r="U267" s="8">
        <f t="shared" ref="U267" si="1129">SUM(R261:R267)/SUM(V261:V267)</f>
        <v>0.38987573378059009</v>
      </c>
      <c r="V267">
        <f t="shared" ref="V267" si="1130">B267-B266</f>
        <v>3628</v>
      </c>
      <c r="W267">
        <f t="shared" ref="W267" si="1131">C267-D267-E267</f>
        <v>75285</v>
      </c>
      <c r="X267" s="3">
        <f t="shared" ref="X267" si="1132">F267/W267</f>
        <v>1.1954572624028692E-2</v>
      </c>
      <c r="Y267">
        <f t="shared" ref="Y267" si="1133">E267-E266</f>
        <v>181</v>
      </c>
      <c r="Z267">
        <v>2067</v>
      </c>
      <c r="AA267">
        <v>1102</v>
      </c>
      <c r="AB267">
        <v>11469</v>
      </c>
      <c r="AC267">
        <v>1222</v>
      </c>
      <c r="AD267">
        <v>640</v>
      </c>
      <c r="AE267">
        <v>8019</v>
      </c>
      <c r="AF267">
        <v>27</v>
      </c>
      <c r="AG267">
        <v>8</v>
      </c>
      <c r="AH267">
        <v>158</v>
      </c>
      <c r="AI267">
        <f t="shared" si="1114"/>
        <v>818</v>
      </c>
      <c r="AJ267">
        <f t="shared" si="1115"/>
        <v>454</v>
      </c>
      <c r="AK267">
        <f t="shared" si="1116"/>
        <v>3292</v>
      </c>
      <c r="AV267">
        <f t="shared" si="1117"/>
        <v>250</v>
      </c>
      <c r="AW267">
        <f t="shared" si="1118"/>
        <v>18</v>
      </c>
      <c r="AX267">
        <f t="shared" si="1119"/>
        <v>1245</v>
      </c>
      <c r="AY267">
        <f t="shared" si="1120"/>
        <v>63</v>
      </c>
      <c r="AZ267">
        <f t="shared" si="1121"/>
        <v>232</v>
      </c>
      <c r="BA267">
        <f t="shared" si="1122"/>
        <v>14</v>
      </c>
      <c r="BB267">
        <f t="shared" si="1103"/>
        <v>7.1999999999999995E-2</v>
      </c>
      <c r="BC267">
        <f t="shared" si="1104"/>
        <v>5.0602409638554217E-2</v>
      </c>
      <c r="BD267">
        <f t="shared" si="682"/>
        <v>6.0344827586206899E-2</v>
      </c>
      <c r="BE267">
        <f t="shared" si="1084"/>
        <v>0.15861961436515773</v>
      </c>
      <c r="BF267">
        <f t="shared" si="1085"/>
        <v>0.19130892201893715</v>
      </c>
      <c r="BG267">
        <f t="shared" si="1086"/>
        <v>0.10097087378640776</v>
      </c>
      <c r="BH267">
        <f t="shared" si="1087"/>
        <v>9.0707262924199172E-2</v>
      </c>
      <c r="BI267">
        <f t="shared" si="1088"/>
        <v>8.2089552238805971E-2</v>
      </c>
      <c r="BJ267" s="20">
        <v>0.17100000000000001</v>
      </c>
      <c r="BK267" s="20">
        <v>0.13900000000000001</v>
      </c>
      <c r="BL267" s="20">
        <v>0.17899999999999999</v>
      </c>
      <c r="BM267" s="21">
        <v>2619543</v>
      </c>
      <c r="BN267" s="21">
        <v>266756</v>
      </c>
      <c r="BQ267" s="21">
        <v>1256462</v>
      </c>
      <c r="BT267" s="21">
        <v>246784</v>
      </c>
      <c r="BU267" s="21">
        <v>20018</v>
      </c>
      <c r="BV267" s="21">
        <v>2173</v>
      </c>
      <c r="BY267" s="21">
        <v>8895</v>
      </c>
      <c r="CB267" s="21">
        <v>2076</v>
      </c>
      <c r="CC267" s="21">
        <v>14926</v>
      </c>
      <c r="CD267" s="21">
        <v>1179</v>
      </c>
      <c r="CG267" s="21">
        <v>5234</v>
      </c>
      <c r="CJ267" s="21">
        <v>1111</v>
      </c>
      <c r="CK267" s="21">
        <v>115362</v>
      </c>
      <c r="CL267" s="21">
        <v>12581</v>
      </c>
      <c r="CO267" s="21">
        <v>53720</v>
      </c>
      <c r="CR267" s="21">
        <v>11515</v>
      </c>
    </row>
    <row r="268" spans="1:96" x14ac:dyDescent="0.35">
      <c r="A268" s="14">
        <f t="shared" si="808"/>
        <v>44174</v>
      </c>
      <c r="B268" s="9">
        <v>1256466</v>
      </c>
      <c r="C268">
        <v>246789</v>
      </c>
      <c r="D268">
        <v>168056</v>
      </c>
      <c r="E268" s="9">
        <v>2919</v>
      </c>
      <c r="F268" s="9">
        <v>894</v>
      </c>
      <c r="H268">
        <v>196</v>
      </c>
      <c r="I268">
        <v>141</v>
      </c>
      <c r="J268">
        <v>181</v>
      </c>
      <c r="K268">
        <v>29</v>
      </c>
      <c r="L268">
        <v>35</v>
      </c>
      <c r="M268">
        <f t="shared" ref="M268" si="1134">-(J268-J267)+L268</f>
        <v>22</v>
      </c>
      <c r="N268" s="7">
        <f t="shared" ref="N268" si="1135">B268-C268</f>
        <v>1009677</v>
      </c>
      <c r="O268" s="4">
        <f t="shared" ref="O268" si="1136">C268/B268</f>
        <v>0.19641518353859158</v>
      </c>
      <c r="R268">
        <f t="shared" ref="R268" si="1137">C268-C267</f>
        <v>549</v>
      </c>
      <c r="S268">
        <f t="shared" ref="S268" si="1138">N268-N267</f>
        <v>896</v>
      </c>
      <c r="T268" s="8">
        <f t="shared" ref="T268" si="1139">R268/V268</f>
        <v>0.37993079584775086</v>
      </c>
      <c r="U268" s="8">
        <f t="shared" ref="U268" si="1140">SUM(R262:R268)/SUM(V262:V268)</f>
        <v>0.38125165973267239</v>
      </c>
      <c r="V268">
        <f t="shared" ref="V268" si="1141">B268-B267</f>
        <v>1445</v>
      </c>
      <c r="W268">
        <f t="shared" ref="W268" si="1142">C268-D268-E268</f>
        <v>75814</v>
      </c>
      <c r="X268" s="3">
        <f t="shared" ref="X268" si="1143">F268/W268</f>
        <v>1.1792017305510856E-2</v>
      </c>
      <c r="Y268">
        <f t="shared" ref="Y268" si="1144">E268-E267</f>
        <v>21</v>
      </c>
      <c r="Z268">
        <v>2068</v>
      </c>
      <c r="AA268">
        <v>1105</v>
      </c>
      <c r="AB268">
        <v>11502</v>
      </c>
      <c r="AC268">
        <v>1319</v>
      </c>
      <c r="AD268">
        <v>682</v>
      </c>
      <c r="AE268">
        <v>8388</v>
      </c>
      <c r="AF268">
        <v>27</v>
      </c>
      <c r="AG268">
        <v>8</v>
      </c>
      <c r="AH268">
        <v>161</v>
      </c>
      <c r="AI268">
        <f t="shared" si="1114"/>
        <v>722</v>
      </c>
      <c r="AJ268">
        <f t="shared" si="1115"/>
        <v>415</v>
      </c>
      <c r="AK268">
        <f t="shared" si="1116"/>
        <v>2953</v>
      </c>
      <c r="AS268">
        <f t="shared" si="1102"/>
        <v>23942</v>
      </c>
      <c r="AT268">
        <f t="shared" ref="AT268:AT299" si="1145">BN268-BN267</f>
        <v>2203</v>
      </c>
      <c r="AU268">
        <f t="shared" si="624"/>
        <v>9.2014033915295293E-2</v>
      </c>
      <c r="AV268">
        <f t="shared" si="1117"/>
        <v>101</v>
      </c>
      <c r="AW268">
        <f t="shared" si="1118"/>
        <v>13</v>
      </c>
      <c r="AX268">
        <f t="shared" si="1119"/>
        <v>882</v>
      </c>
      <c r="AY268">
        <f t="shared" si="1120"/>
        <v>77</v>
      </c>
      <c r="AZ268">
        <f t="shared" si="1121"/>
        <v>156</v>
      </c>
      <c r="BA268">
        <f t="shared" si="1122"/>
        <v>14</v>
      </c>
      <c r="BB268">
        <f t="shared" si="1103"/>
        <v>0.12871287128712872</v>
      </c>
      <c r="BC268">
        <f t="shared" si="1104"/>
        <v>8.7301587301587297E-2</v>
      </c>
      <c r="BD268">
        <f t="shared" si="682"/>
        <v>8.9743589743589744E-2</v>
      </c>
      <c r="BE268">
        <f t="shared" si="1084"/>
        <v>0.12586440499023421</v>
      </c>
      <c r="BF268">
        <f t="shared" si="1085"/>
        <v>0.16404658086721496</v>
      </c>
      <c r="BG268">
        <f t="shared" si="1086"/>
        <v>0.10507880910683012</v>
      </c>
      <c r="BH268">
        <f t="shared" si="1087"/>
        <v>8.6318758815232724E-2</v>
      </c>
      <c r="BI268">
        <f t="shared" si="1088"/>
        <v>7.4738415545590436E-2</v>
      </c>
      <c r="BJ268" s="20">
        <v>0.16700000000000001</v>
      </c>
      <c r="BK268" s="20">
        <v>0.13300000000000001</v>
      </c>
      <c r="BL268" s="20">
        <v>0.183</v>
      </c>
      <c r="BM268" s="21">
        <v>2643485</v>
      </c>
      <c r="BN268" s="21">
        <v>268959</v>
      </c>
      <c r="BQ268" s="21">
        <v>1261911</v>
      </c>
      <c r="BT268" s="21">
        <v>248785</v>
      </c>
      <c r="BU268" s="21">
        <v>20119</v>
      </c>
      <c r="BV268" s="21">
        <v>2186</v>
      </c>
      <c r="BY268" s="21">
        <v>8920</v>
      </c>
      <c r="CB268" s="21">
        <v>2088</v>
      </c>
      <c r="CC268" s="21">
        <v>15082</v>
      </c>
      <c r="CD268" s="21">
        <v>1193</v>
      </c>
      <c r="CG268" s="21">
        <v>5260</v>
      </c>
      <c r="CJ268" s="21">
        <v>1124</v>
      </c>
      <c r="CK268" s="21">
        <v>116244</v>
      </c>
      <c r="CL268" s="21">
        <v>12658</v>
      </c>
      <c r="CO268" s="21">
        <v>53928</v>
      </c>
      <c r="CR268" s="21">
        <v>11582</v>
      </c>
    </row>
    <row r="269" spans="1:96" x14ac:dyDescent="0.35">
      <c r="A269" s="14">
        <f t="shared" si="808"/>
        <v>44175</v>
      </c>
      <c r="B269" s="9">
        <v>1268079</v>
      </c>
      <c r="C269">
        <v>251027</v>
      </c>
      <c r="D269">
        <v>177799</v>
      </c>
      <c r="E269" s="9">
        <v>3021</v>
      </c>
      <c r="F269" s="9">
        <v>863</v>
      </c>
      <c r="H269">
        <v>189</v>
      </c>
      <c r="I269">
        <v>124</v>
      </c>
      <c r="J269">
        <v>188</v>
      </c>
      <c r="K269">
        <v>29</v>
      </c>
      <c r="L269">
        <v>28</v>
      </c>
      <c r="M269">
        <f t="shared" ref="M269" si="1146">-(J269-J268)+L269</f>
        <v>21</v>
      </c>
      <c r="N269" s="7">
        <f t="shared" ref="N269" si="1147">B269-C269</f>
        <v>1017052</v>
      </c>
      <c r="O269" s="4">
        <f t="shared" ref="O269" si="1148">C269/B269</f>
        <v>0.19795848681351871</v>
      </c>
      <c r="R269">
        <f t="shared" ref="R269" si="1149">C269-C268</f>
        <v>4238</v>
      </c>
      <c r="S269">
        <f t="shared" ref="S269" si="1150">N269-N268</f>
        <v>7375</v>
      </c>
      <c r="T269" s="8">
        <f t="shared" ref="T269" si="1151">R269/V269</f>
        <v>0.36493584775682425</v>
      </c>
      <c r="U269" s="8">
        <f t="shared" ref="U269" si="1152">SUM(R263:R269)/SUM(V263:V269)</f>
        <v>0.3696171627447925</v>
      </c>
      <c r="V269">
        <f t="shared" ref="V269" si="1153">B269-B268</f>
        <v>11613</v>
      </c>
      <c r="W269">
        <f t="shared" ref="W269" si="1154">C269-D269-E269</f>
        <v>70207</v>
      </c>
      <c r="X269" s="3">
        <f t="shared" ref="X269" si="1155">F269/W269</f>
        <v>1.2292221573347388E-2</v>
      </c>
      <c r="Y269">
        <f t="shared" ref="Y269" si="1156">E269-E268</f>
        <v>102</v>
      </c>
      <c r="Z269">
        <v>2088</v>
      </c>
      <c r="AA269">
        <v>1124</v>
      </c>
      <c r="AB269">
        <v>11582</v>
      </c>
      <c r="AC269">
        <v>1367</v>
      </c>
      <c r="AD269">
        <v>714</v>
      </c>
      <c r="AE269">
        <v>8624</v>
      </c>
      <c r="AF269">
        <v>27</v>
      </c>
      <c r="AG269">
        <v>8</v>
      </c>
      <c r="AH269">
        <v>169</v>
      </c>
      <c r="AI269">
        <f t="shared" ref="AI269" si="1157">Z269-AC269-AF269</f>
        <v>694</v>
      </c>
      <c r="AJ269">
        <f t="shared" ref="AJ269" si="1158">AA269-AD269-AG269</f>
        <v>402</v>
      </c>
      <c r="AK269">
        <f t="shared" ref="AK269" si="1159">AB269-AE269-AH269</f>
        <v>2789</v>
      </c>
      <c r="AS269">
        <f t="shared" si="1102"/>
        <v>21830</v>
      </c>
      <c r="AT269">
        <f t="shared" si="1145"/>
        <v>2462</v>
      </c>
      <c r="AU269">
        <f t="shared" si="624"/>
        <v>0.11278057718735685</v>
      </c>
      <c r="AV269">
        <f t="shared" si="1117"/>
        <v>127</v>
      </c>
      <c r="AW269">
        <f t="shared" si="1118"/>
        <v>9</v>
      </c>
      <c r="AX269">
        <f t="shared" si="1119"/>
        <v>1052</v>
      </c>
      <c r="AY269">
        <f t="shared" si="1120"/>
        <v>82</v>
      </c>
      <c r="AZ269">
        <f t="shared" si="1121"/>
        <v>138</v>
      </c>
      <c r="BA269">
        <f t="shared" si="1122"/>
        <v>9</v>
      </c>
      <c r="BB269">
        <f t="shared" si="1103"/>
        <v>7.0866141732283464E-2</v>
      </c>
      <c r="BC269">
        <f t="shared" si="1104"/>
        <v>7.7946768060836502E-2</v>
      </c>
      <c r="BD269">
        <f t="shared" si="682"/>
        <v>6.5217391304347824E-2</v>
      </c>
      <c r="BE269">
        <f t="shared" si="1084"/>
        <v>0.11320675518741867</v>
      </c>
      <c r="BF269">
        <f t="shared" si="1085"/>
        <v>0.14908888579774657</v>
      </c>
      <c r="BG269">
        <f t="shared" si="1086"/>
        <v>9.1743119266055051E-2</v>
      </c>
      <c r="BH269">
        <f t="shared" si="1087"/>
        <v>8.060109289617487E-2</v>
      </c>
      <c r="BI269">
        <f t="shared" si="1088"/>
        <v>6.9974554707379136E-2</v>
      </c>
      <c r="BJ269" s="20">
        <v>0.17299999999999999</v>
      </c>
      <c r="BK269" s="20">
        <v>0.129</v>
      </c>
      <c r="BL269" s="20">
        <v>0.17299999999999999</v>
      </c>
      <c r="BM269" s="21">
        <v>2665315</v>
      </c>
      <c r="BN269" s="21">
        <v>271421</v>
      </c>
      <c r="BQ269" s="21">
        <v>1268079</v>
      </c>
      <c r="BT269" s="21">
        <v>251027</v>
      </c>
      <c r="BU269" s="21">
        <v>20246</v>
      </c>
      <c r="BV269" s="21">
        <v>2195</v>
      </c>
      <c r="BY269" s="21">
        <v>8964</v>
      </c>
      <c r="CB269" s="21">
        <v>2094</v>
      </c>
      <c r="CC269" s="21">
        <v>15220</v>
      </c>
      <c r="CD269" s="21">
        <v>1202</v>
      </c>
      <c r="CG269" s="21">
        <v>5285</v>
      </c>
      <c r="CJ269" s="21">
        <v>1135</v>
      </c>
      <c r="CK269" s="21">
        <v>117296</v>
      </c>
      <c r="CL269" s="21">
        <v>12740</v>
      </c>
      <c r="CO269" s="21">
        <v>54139</v>
      </c>
      <c r="CR269" s="21">
        <v>11662</v>
      </c>
    </row>
    <row r="270" spans="1:96" x14ac:dyDescent="0.35">
      <c r="A270" s="14">
        <f t="shared" ref="A270:A310" si="1160">A269+1</f>
        <v>44176</v>
      </c>
      <c r="B270" s="9">
        <v>1273644</v>
      </c>
      <c r="C270">
        <v>253067</v>
      </c>
      <c r="D270">
        <v>183211</v>
      </c>
      <c r="E270" s="9">
        <v>3120</v>
      </c>
      <c r="F270" s="9">
        <v>833</v>
      </c>
      <c r="H270">
        <v>175</v>
      </c>
      <c r="I270">
        <v>128</v>
      </c>
      <c r="J270">
        <v>173</v>
      </c>
      <c r="K270">
        <v>26</v>
      </c>
      <c r="L270">
        <v>24</v>
      </c>
      <c r="M270">
        <f t="shared" ref="M270" si="1161">-(J270-J269)+L270</f>
        <v>39</v>
      </c>
      <c r="N270" s="7">
        <f t="shared" ref="N270" si="1162">B270-C270</f>
        <v>1020577</v>
      </c>
      <c r="O270" s="4">
        <f t="shared" ref="O270" si="1163">C270/B270</f>
        <v>0.19869523980013254</v>
      </c>
      <c r="R270">
        <f t="shared" ref="R270" si="1164">C270-C269</f>
        <v>2040</v>
      </c>
      <c r="S270">
        <f t="shared" ref="S270" si="1165">N270-N269</f>
        <v>3525</v>
      </c>
      <c r="T270" s="8">
        <f t="shared" ref="T270" si="1166">R270/V270</f>
        <v>0.36657681940700809</v>
      </c>
      <c r="U270" s="8">
        <f t="shared" ref="U270" si="1167">SUM(R264:R270)/SUM(V264:V270)</f>
        <v>0.36677631578947367</v>
      </c>
      <c r="V270">
        <f t="shared" ref="V270" si="1168">B270-B269</f>
        <v>5565</v>
      </c>
      <c r="W270">
        <f t="shared" ref="W270" si="1169">C270-D270-E270</f>
        <v>66736</v>
      </c>
      <c r="X270" s="3">
        <f t="shared" ref="X270" si="1170">F270/W270</f>
        <v>1.2482018700551427E-2</v>
      </c>
      <c r="Y270">
        <f t="shared" ref="Y270" si="1171">E270-E269</f>
        <v>99</v>
      </c>
      <c r="Z270">
        <v>2088</v>
      </c>
      <c r="AA270">
        <v>1124</v>
      </c>
      <c r="AB270">
        <v>11582</v>
      </c>
      <c r="AC270">
        <v>1367</v>
      </c>
      <c r="AD270">
        <v>714</v>
      </c>
      <c r="AE270">
        <v>8624</v>
      </c>
      <c r="AF270">
        <v>27</v>
      </c>
      <c r="AG270">
        <v>8</v>
      </c>
      <c r="AH270">
        <v>169</v>
      </c>
      <c r="AI270">
        <f t="shared" ref="AI270" si="1172">Z270-AC270-AF270</f>
        <v>694</v>
      </c>
      <c r="AJ270">
        <f t="shared" ref="AJ270" si="1173">AA270-AD270-AG270</f>
        <v>402</v>
      </c>
      <c r="AK270">
        <f t="shared" ref="AK270" si="1174">AB270-AE270-AH270</f>
        <v>2789</v>
      </c>
      <c r="AS270">
        <f t="shared" si="1102"/>
        <v>26494</v>
      </c>
      <c r="AT270">
        <f t="shared" si="1145"/>
        <v>2126</v>
      </c>
      <c r="AU270">
        <f t="shared" si="624"/>
        <v>8.0244583679323619E-2</v>
      </c>
      <c r="AV270">
        <f t="shared" si="1117"/>
        <v>274</v>
      </c>
      <c r="AW270">
        <f t="shared" si="1118"/>
        <v>16</v>
      </c>
      <c r="AX270">
        <f t="shared" si="1119"/>
        <v>1153</v>
      </c>
      <c r="AY270">
        <f t="shared" si="1120"/>
        <v>65</v>
      </c>
      <c r="AZ270">
        <f t="shared" si="1121"/>
        <v>158</v>
      </c>
      <c r="BA270">
        <f t="shared" si="1122"/>
        <v>10</v>
      </c>
      <c r="BB270">
        <f t="shared" si="1103"/>
        <v>5.8394160583941604E-2</v>
      </c>
      <c r="BC270">
        <f t="shared" si="1104"/>
        <v>5.6374674761491758E-2</v>
      </c>
      <c r="BD270">
        <f t="shared" si="682"/>
        <v>6.3291139240506333E-2</v>
      </c>
      <c r="BE270">
        <f t="shared" si="1084"/>
        <v>9.6846797391361636E-2</v>
      </c>
      <c r="BF270">
        <f t="shared" si="1085"/>
        <v>0.1320924600648897</v>
      </c>
      <c r="BG270">
        <f t="shared" si="1086"/>
        <v>7.4999999999999997E-2</v>
      </c>
      <c r="BH270">
        <f t="shared" si="1087"/>
        <v>7.1455505279034687E-2</v>
      </c>
      <c r="BI270">
        <f t="shared" si="1088"/>
        <v>6.3249727371864781E-2</v>
      </c>
      <c r="BJ270" s="20">
        <v>0.153</v>
      </c>
      <c r="BK270" s="20">
        <v>0.13100000000000001</v>
      </c>
      <c r="BL270" s="20">
        <v>0.17299999999999999</v>
      </c>
      <c r="BM270" s="21">
        <v>2691809</v>
      </c>
      <c r="BN270" s="21">
        <v>273547</v>
      </c>
      <c r="BQ270" s="21">
        <v>1273644</v>
      </c>
      <c r="BT270" s="21">
        <v>253067</v>
      </c>
      <c r="BU270" s="21">
        <v>20520</v>
      </c>
      <c r="BV270" s="21">
        <v>2211</v>
      </c>
      <c r="BY270" s="21">
        <v>9009</v>
      </c>
      <c r="CB270" s="21">
        <v>2110</v>
      </c>
      <c r="CC270" s="21">
        <v>15378</v>
      </c>
      <c r="CD270" s="21">
        <v>1212</v>
      </c>
      <c r="CG270" s="21">
        <v>5312</v>
      </c>
      <c r="CJ270" s="21">
        <v>1144</v>
      </c>
      <c r="CK270" s="21">
        <v>118449</v>
      </c>
      <c r="CL270" s="21">
        <v>12805</v>
      </c>
      <c r="CO270" s="21">
        <v>54324</v>
      </c>
      <c r="CR270" s="21">
        <v>11731</v>
      </c>
    </row>
    <row r="271" spans="1:96" x14ac:dyDescent="0.35">
      <c r="A271" s="14">
        <f t="shared" si="1160"/>
        <v>44177</v>
      </c>
      <c r="B271" s="9">
        <v>1278953</v>
      </c>
      <c r="C271">
        <v>255011</v>
      </c>
      <c r="D271">
        <v>187464</v>
      </c>
      <c r="E271" s="9">
        <v>3197</v>
      </c>
      <c r="F271" s="9">
        <v>820</v>
      </c>
      <c r="H271">
        <v>170</v>
      </c>
      <c r="I271">
        <v>125</v>
      </c>
      <c r="J271">
        <v>165</v>
      </c>
      <c r="K271">
        <v>27</v>
      </c>
      <c r="L271">
        <v>32</v>
      </c>
      <c r="M271">
        <f t="shared" ref="M271" si="1175">-(J271-J270)+L271</f>
        <v>40</v>
      </c>
      <c r="N271" s="7">
        <f t="shared" ref="N271" si="1176">B271-C271</f>
        <v>1023942</v>
      </c>
      <c r="O271" s="4">
        <f t="shared" ref="O271" si="1177">C271/B271</f>
        <v>0.1993904388980674</v>
      </c>
      <c r="R271">
        <f t="shared" ref="R271" si="1178">C271-C270</f>
        <v>1944</v>
      </c>
      <c r="S271">
        <f t="shared" ref="S271" si="1179">N271-N270</f>
        <v>3365</v>
      </c>
      <c r="T271" s="8">
        <f t="shared" ref="T271" si="1180">R271/V271</f>
        <v>0.36617065360708229</v>
      </c>
      <c r="U271" s="8">
        <f t="shared" ref="U271" si="1181">SUM(R265:R271)/SUM(V265:V271)</f>
        <v>0.36614540621553598</v>
      </c>
      <c r="V271">
        <f t="shared" ref="V271" si="1182">B271-B270</f>
        <v>5309</v>
      </c>
      <c r="W271">
        <f t="shared" ref="W271" si="1183">C271-D271-E271</f>
        <v>64350</v>
      </c>
      <c r="X271" s="3">
        <f t="shared" ref="X271" si="1184">F271/W271</f>
        <v>1.2742812742812743E-2</v>
      </c>
      <c r="Y271">
        <f t="shared" ref="Y271" si="1185">E271-E270</f>
        <v>77</v>
      </c>
      <c r="Z271">
        <v>2118</v>
      </c>
      <c r="AA271">
        <v>1147</v>
      </c>
      <c r="AB271">
        <v>11747</v>
      </c>
      <c r="AC271">
        <v>1490</v>
      </c>
      <c r="AD271">
        <v>763</v>
      </c>
      <c r="AE271">
        <v>9050</v>
      </c>
      <c r="AF271">
        <v>32</v>
      </c>
      <c r="AG271">
        <v>12</v>
      </c>
      <c r="AH271">
        <v>183</v>
      </c>
      <c r="AI271">
        <f t="shared" ref="AI271" si="1186">Z271-AC271-AF271</f>
        <v>596</v>
      </c>
      <c r="AJ271">
        <f t="shared" ref="AJ271" si="1187">AA271-AD271-AG271</f>
        <v>372</v>
      </c>
      <c r="AK271">
        <f t="shared" ref="AK271" si="1188">AB271-AE271-AH271</f>
        <v>2514</v>
      </c>
      <c r="AS271">
        <f t="shared" ref="AS271" si="1189">BM271-BM270</f>
        <v>25526</v>
      </c>
      <c r="AT271">
        <f t="shared" si="1145"/>
        <v>2124</v>
      </c>
      <c r="AU271">
        <f t="shared" ref="AU271" si="1190">AT271/AS271</f>
        <v>8.3209276815795666E-2</v>
      </c>
      <c r="AV271">
        <f t="shared" ref="AV271" si="1191">BU271-BU270</f>
        <v>177</v>
      </c>
      <c r="AW271">
        <f t="shared" si="1118"/>
        <v>17</v>
      </c>
      <c r="AX271">
        <f t="shared" ref="AX271" si="1192">CK271-CK270</f>
        <v>820</v>
      </c>
      <c r="AY271">
        <f t="shared" si="1120"/>
        <v>85</v>
      </c>
      <c r="AZ271">
        <f t="shared" ref="AZ271" si="1193">CC271-CC270</f>
        <v>157</v>
      </c>
      <c r="BA271">
        <f t="shared" si="1122"/>
        <v>9</v>
      </c>
      <c r="BB271">
        <f t="shared" ref="BB271" si="1194">AW271/AV271</f>
        <v>9.6045197740112997E-2</v>
      </c>
      <c r="BC271">
        <f t="shared" ref="BC271" si="1195">AY271/AX271</f>
        <v>0.10365853658536585</v>
      </c>
      <c r="BD271">
        <f t="shared" si="682"/>
        <v>5.7324840764331211E-2</v>
      </c>
      <c r="BE271">
        <f t="shared" ref="BE271" si="1196">SUM(AT265:AT271)/SUM(AS265:AS271)</f>
        <v>9.386148463227223E-2</v>
      </c>
      <c r="BF271">
        <f t="shared" ref="BF271" si="1197">SUM(AT258:AT271)/SUM(AS258:AS271)</f>
        <v>0.12181159129515937</v>
      </c>
      <c r="BG271">
        <f t="shared" ref="BG271" si="1198">SUM(AW265:AW271)/SUM(AV265:AV271)</f>
        <v>7.8524124881740778E-2</v>
      </c>
      <c r="BH271">
        <f t="shared" ref="BH271" si="1199">SUM(AY265:AY271)/SUM(AX265:AX271)</f>
        <v>7.5767472240365771E-2</v>
      </c>
      <c r="BI271">
        <f t="shared" ref="BI271" si="1200">SUM(BA265:BA271)/SUM(AZ265:AZ271)</f>
        <v>6.2383612662942269E-2</v>
      </c>
      <c r="BJ271" s="20">
        <v>0.14499999999999999</v>
      </c>
      <c r="BK271" s="20">
        <v>0.13100000000000001</v>
      </c>
      <c r="BL271" s="20">
        <v>0.14799999999999999</v>
      </c>
      <c r="BM271" s="21">
        <v>2717335</v>
      </c>
      <c r="BN271" s="21">
        <v>275671</v>
      </c>
      <c r="BQ271" s="21">
        <v>1278953</v>
      </c>
      <c r="BT271" s="21">
        <v>255011</v>
      </c>
      <c r="BU271" s="21">
        <v>20697</v>
      </c>
      <c r="BV271" s="21">
        <v>2228</v>
      </c>
      <c r="BY271" s="21">
        <v>9044</v>
      </c>
      <c r="CB271" s="21">
        <v>2123</v>
      </c>
      <c r="CC271" s="21">
        <v>15535</v>
      </c>
      <c r="CD271" s="21">
        <v>1221</v>
      </c>
      <c r="CG271" s="21">
        <v>5326</v>
      </c>
      <c r="CJ271" s="21">
        <v>1151</v>
      </c>
      <c r="CK271" s="21">
        <v>119269</v>
      </c>
      <c r="CL271" s="21">
        <v>12890</v>
      </c>
      <c r="CO271" s="21">
        <v>54487</v>
      </c>
      <c r="CR271" s="21">
        <v>11803</v>
      </c>
    </row>
    <row r="272" spans="1:96" x14ac:dyDescent="0.35">
      <c r="A272" s="14">
        <f t="shared" si="1160"/>
        <v>44178</v>
      </c>
      <c r="B272" s="9">
        <v>1282699</v>
      </c>
      <c r="C272">
        <v>256248</v>
      </c>
      <c r="D272">
        <v>188927</v>
      </c>
      <c r="E272" s="9">
        <v>3212</v>
      </c>
      <c r="F272" s="9">
        <v>749</v>
      </c>
      <c r="H272">
        <v>170</v>
      </c>
      <c r="I272">
        <v>95</v>
      </c>
      <c r="J272">
        <v>147</v>
      </c>
      <c r="K272">
        <v>24</v>
      </c>
      <c r="L272">
        <v>19</v>
      </c>
      <c r="M272">
        <f t="shared" ref="M272" si="1201">-(J272-J271)+L272</f>
        <v>37</v>
      </c>
      <c r="N272" s="7">
        <f t="shared" ref="N272" si="1202">B272-C272</f>
        <v>1026451</v>
      </c>
      <c r="O272" s="4">
        <f t="shared" ref="O272" si="1203">C272/B272</f>
        <v>0.19977251093202691</v>
      </c>
      <c r="R272">
        <f t="shared" ref="R272" si="1204">C272-C271</f>
        <v>1237</v>
      </c>
      <c r="S272">
        <f t="shared" ref="S272" si="1205">N272-N271</f>
        <v>2509</v>
      </c>
      <c r="T272" s="8">
        <f t="shared" ref="T272" si="1206">R272/V272</f>
        <v>0.33021890016017086</v>
      </c>
      <c r="U272" s="8">
        <f t="shared" ref="U272" si="1207">SUM(R266:R272)/SUM(V266:V272)</f>
        <v>0.36552726841137023</v>
      </c>
      <c r="V272">
        <f t="shared" ref="V272" si="1208">B272-B271</f>
        <v>3746</v>
      </c>
      <c r="W272">
        <f t="shared" ref="W272" si="1209">C272-D272-E272</f>
        <v>64109</v>
      </c>
      <c r="X272" s="3">
        <f t="shared" ref="X272" si="1210">F272/W272</f>
        <v>1.1683227004008798E-2</v>
      </c>
      <c r="Y272">
        <f t="shared" ref="Y272" si="1211">E272-E271</f>
        <v>15</v>
      </c>
      <c r="Z272">
        <v>2123</v>
      </c>
      <c r="AA272">
        <v>1151</v>
      </c>
      <c r="AB272">
        <v>11802</v>
      </c>
      <c r="AC272">
        <v>1543</v>
      </c>
      <c r="AD272">
        <v>792</v>
      </c>
      <c r="AE272">
        <v>9235</v>
      </c>
      <c r="AF272">
        <v>32</v>
      </c>
      <c r="AG272">
        <v>12</v>
      </c>
      <c r="AH272">
        <v>184</v>
      </c>
      <c r="AI272">
        <f t="shared" ref="AI272" si="1212">Z272-AC272-AF272</f>
        <v>548</v>
      </c>
      <c r="AJ272">
        <f t="shared" ref="AJ272" si="1213">AA272-AD272-AG272</f>
        <v>347</v>
      </c>
      <c r="AK272">
        <f t="shared" ref="AK272" si="1214">AB272-AE272-AH272</f>
        <v>2383</v>
      </c>
      <c r="AS272">
        <f t="shared" ref="AS272" si="1215">BM272-BM271</f>
        <v>10268</v>
      </c>
      <c r="AT272">
        <f t="shared" si="1145"/>
        <v>1335</v>
      </c>
      <c r="AU272">
        <f t="shared" ref="AU272" si="1216">AT272/AS272</f>
        <v>0.13001558239189714</v>
      </c>
      <c r="AV272">
        <f t="shared" ref="AV272" si="1217">BU272-BU271</f>
        <v>57</v>
      </c>
      <c r="AW272">
        <f t="shared" si="1118"/>
        <v>4</v>
      </c>
      <c r="AX272">
        <f t="shared" ref="AX272" si="1218">CK272-CK271</f>
        <v>509</v>
      </c>
      <c r="AY272">
        <f t="shared" si="1120"/>
        <v>35</v>
      </c>
      <c r="AZ272">
        <f t="shared" ref="AZ272" si="1219">CC272-CC271</f>
        <v>33</v>
      </c>
      <c r="BA272">
        <f t="shared" si="1122"/>
        <v>1</v>
      </c>
      <c r="BB272">
        <f t="shared" ref="BB272" si="1220">AW272/AV272</f>
        <v>7.0175438596491224E-2</v>
      </c>
      <c r="BC272">
        <f t="shared" ref="BC272" si="1221">AY272/AX272</f>
        <v>6.8762278978389005E-2</v>
      </c>
      <c r="BD272">
        <f t="shared" si="682"/>
        <v>3.0303030303030304E-2</v>
      </c>
      <c r="BE272">
        <f t="shared" ref="BE272" si="1222">SUM(AT266:AT272)/SUM(AS266:AS272)</f>
        <v>9.4854710346104015E-2</v>
      </c>
      <c r="BF272">
        <f t="shared" ref="BF272" si="1223">SUM(AT259:AT272)/SUM(AS259:AS272)</f>
        <v>0.11861289135864619</v>
      </c>
      <c r="BG272">
        <f t="shared" ref="BG272" si="1224">SUM(AW266:AW272)/SUM(AV266:AV272)</f>
        <v>7.5961538461538455E-2</v>
      </c>
      <c r="BH272">
        <f t="shared" ref="BH272" si="1225">SUM(AY266:AY272)/SUM(AX266:AX272)</f>
        <v>7.1644803229061554E-2</v>
      </c>
      <c r="BI272">
        <f t="shared" ref="BI272" si="1226">SUM(BA266:BA272)/SUM(AZ266:AZ272)</f>
        <v>6.6445182724252497E-2</v>
      </c>
      <c r="BJ272" s="20">
        <v>0.13700000000000001</v>
      </c>
      <c r="BK272" s="20">
        <v>0.128</v>
      </c>
      <c r="BL272" s="20">
        <v>0.14599999999999999</v>
      </c>
      <c r="BM272" s="21">
        <v>2727603</v>
      </c>
      <c r="BN272" s="21">
        <v>277006</v>
      </c>
      <c r="BQ272" s="21">
        <v>1282699</v>
      </c>
      <c r="BT272" s="21">
        <v>256248</v>
      </c>
      <c r="BU272" s="21">
        <v>20754</v>
      </c>
      <c r="BV272" s="21">
        <v>2232</v>
      </c>
      <c r="BY272" s="21">
        <v>9064</v>
      </c>
      <c r="CB272" s="21">
        <v>2124</v>
      </c>
      <c r="CC272" s="21">
        <v>15568</v>
      </c>
      <c r="CD272" s="21">
        <v>1222</v>
      </c>
      <c r="CG272" s="21">
        <v>5338</v>
      </c>
      <c r="CJ272" s="21">
        <v>1152</v>
      </c>
      <c r="CK272" s="21">
        <v>119778</v>
      </c>
      <c r="CL272" s="21">
        <v>12925</v>
      </c>
      <c r="CO272" s="21">
        <v>59591</v>
      </c>
      <c r="CR272" s="21">
        <v>11841</v>
      </c>
    </row>
    <row r="273" spans="1:96" x14ac:dyDescent="0.35">
      <c r="A273" s="14">
        <f t="shared" si="1160"/>
        <v>44179</v>
      </c>
      <c r="B273" s="9">
        <v>1284887</v>
      </c>
      <c r="C273">
        <v>256898</v>
      </c>
      <c r="D273">
        <v>190221</v>
      </c>
      <c r="E273" s="9">
        <v>3213</v>
      </c>
      <c r="F273" s="9">
        <v>764</v>
      </c>
      <c r="H273">
        <v>160</v>
      </c>
      <c r="I273">
        <v>76</v>
      </c>
      <c r="J273">
        <v>143</v>
      </c>
      <c r="K273">
        <v>25</v>
      </c>
      <c r="L273">
        <v>14</v>
      </c>
      <c r="M273">
        <f t="shared" ref="M273" si="1227">-(J273-J272)+L273</f>
        <v>18</v>
      </c>
      <c r="N273" s="7">
        <f t="shared" ref="N273" si="1228">B273-C273</f>
        <v>1027989</v>
      </c>
      <c r="O273" s="4">
        <f t="shared" ref="O273" si="1229">C273/B273</f>
        <v>0.19993820468259077</v>
      </c>
      <c r="R273">
        <f t="shared" ref="R273" si="1230">C273-C272</f>
        <v>650</v>
      </c>
      <c r="S273">
        <f t="shared" ref="S273" si="1231">N273-N272</f>
        <v>1538</v>
      </c>
      <c r="T273" s="8">
        <f t="shared" ref="T273" si="1232">R273/V273</f>
        <v>0.29707495429616088</v>
      </c>
      <c r="U273" s="8">
        <f t="shared" ref="U273" si="1233">SUM(R267:R273)/SUM(V267:V273)</f>
        <v>0.35976592822595094</v>
      </c>
      <c r="V273">
        <f t="shared" ref="V273" si="1234">B273-B272</f>
        <v>2188</v>
      </c>
      <c r="W273">
        <f t="shared" ref="W273" si="1235">C273-D273-E273</f>
        <v>63464</v>
      </c>
      <c r="X273" s="3">
        <f t="shared" ref="X273" si="1236">F273/W273</f>
        <v>1.2038320937854532E-2</v>
      </c>
      <c r="Y273">
        <f t="shared" ref="Y273" si="1237">E273-E272</f>
        <v>1</v>
      </c>
      <c r="Z273">
        <v>2124</v>
      </c>
      <c r="AA273">
        <v>1152</v>
      </c>
      <c r="AB273">
        <v>11839</v>
      </c>
      <c r="AC273">
        <v>1558</v>
      </c>
      <c r="AD273">
        <v>800</v>
      </c>
      <c r="AE273">
        <v>9294</v>
      </c>
      <c r="AF273">
        <v>32</v>
      </c>
      <c r="AG273">
        <v>12</v>
      </c>
      <c r="AH273">
        <v>184</v>
      </c>
      <c r="AI273">
        <f t="shared" ref="AI273" si="1238">Z273-AC273-AF273</f>
        <v>534</v>
      </c>
      <c r="AJ273">
        <f t="shared" ref="AJ273" si="1239">AA273-AD273-AG273</f>
        <v>340</v>
      </c>
      <c r="AK273">
        <f t="shared" ref="AK273" si="1240">AB273-AE273-AH273</f>
        <v>2361</v>
      </c>
      <c r="AS273">
        <f t="shared" ref="AS273:AS278" si="1241">BM273-BM272</f>
        <v>6233</v>
      </c>
      <c r="AT273">
        <f t="shared" si="1145"/>
        <v>702</v>
      </c>
      <c r="AU273">
        <f t="shared" ref="AU273" si="1242">AT273/AS273</f>
        <v>0.11262634365474089</v>
      </c>
      <c r="AV273">
        <f t="shared" ref="AV273" si="1243">BU273-BU272</f>
        <v>25</v>
      </c>
      <c r="AW273">
        <f t="shared" si="1118"/>
        <v>-3</v>
      </c>
      <c r="AX273">
        <f t="shared" ref="AX273" si="1244">CK273-CK272</f>
        <v>189</v>
      </c>
      <c r="AY273">
        <f t="shared" si="1120"/>
        <v>8</v>
      </c>
      <c r="AZ273">
        <f t="shared" ref="AZ273" si="1245">CC273-CC272</f>
        <v>24</v>
      </c>
      <c r="BA273">
        <f t="shared" si="1122"/>
        <v>3</v>
      </c>
      <c r="BB273">
        <f t="shared" ref="BB273" si="1246">AW273/AV273</f>
        <v>-0.12</v>
      </c>
      <c r="BC273">
        <f t="shared" ref="BC273" si="1247">AY273/AX273</f>
        <v>4.2328042328042326E-2</v>
      </c>
      <c r="BD273">
        <f t="shared" si="682"/>
        <v>0.125</v>
      </c>
      <c r="BE273">
        <f t="shared" ref="BE273" si="1248">SUM(AT267:AT273)/SUM(AS267:AS273)</f>
        <v>9.5823891226934285E-2</v>
      </c>
      <c r="BF273">
        <f t="shared" ref="BF273" si="1249">SUM(AT260:AT273)/SUM(AS260:AS273)</f>
        <v>0.11580933743360358</v>
      </c>
      <c r="BG273">
        <f t="shared" ref="BG273" si="1250">SUM(AW267:AW273)/SUM(AV267:AV273)</f>
        <v>7.3194856577645892E-2</v>
      </c>
      <c r="BH273">
        <f t="shared" ref="BH273" si="1251">SUM(AY267:AY273)/SUM(AX267:AX273)</f>
        <v>7.0940170940170938E-2</v>
      </c>
      <c r="BI273">
        <f t="shared" ref="BI273" si="1252">SUM(BA267:BA273)/SUM(AZ267:AZ273)</f>
        <v>6.6815144766147E-2</v>
      </c>
      <c r="BJ273" s="20">
        <v>0.13500000000000001</v>
      </c>
      <c r="BK273" s="20">
        <v>0.126</v>
      </c>
      <c r="BL273" s="20">
        <v>0.14199999999999999</v>
      </c>
      <c r="BM273" s="21">
        <v>2733836</v>
      </c>
      <c r="BN273" s="21">
        <v>277708</v>
      </c>
      <c r="BQ273" s="21">
        <v>1284887</v>
      </c>
      <c r="BT273" s="21">
        <v>256898</v>
      </c>
      <c r="BU273" s="21">
        <v>20779</v>
      </c>
      <c r="BV273" s="21">
        <v>2229</v>
      </c>
      <c r="BY273" s="21">
        <v>9076</v>
      </c>
      <c r="CB273" s="21">
        <v>2127</v>
      </c>
      <c r="CC273" s="21">
        <v>15592</v>
      </c>
      <c r="CD273" s="21">
        <v>1225</v>
      </c>
      <c r="CG273" s="21">
        <v>5345</v>
      </c>
      <c r="CJ273" s="21">
        <v>1153</v>
      </c>
      <c r="CK273" s="21">
        <v>119967</v>
      </c>
      <c r="CL273" s="21">
        <v>12933</v>
      </c>
      <c r="CO273" s="21">
        <v>54635</v>
      </c>
      <c r="CR273" s="21">
        <v>11847</v>
      </c>
    </row>
    <row r="274" spans="1:96" x14ac:dyDescent="0.35">
      <c r="A274" s="14">
        <f t="shared" si="1160"/>
        <v>44180</v>
      </c>
      <c r="B274" s="9">
        <v>1288885</v>
      </c>
      <c r="C274">
        <v>258250</v>
      </c>
      <c r="D274">
        <v>196145</v>
      </c>
      <c r="E274" s="9">
        <v>3273</v>
      </c>
      <c r="F274" s="9">
        <v>798</v>
      </c>
      <c r="H274">
        <v>166</v>
      </c>
      <c r="I274">
        <v>85</v>
      </c>
      <c r="J274">
        <v>143</v>
      </c>
      <c r="K274">
        <v>26</v>
      </c>
      <c r="L274">
        <v>14</v>
      </c>
      <c r="M274">
        <f t="shared" ref="M274" si="1253">-(J274-J273)+L274</f>
        <v>14</v>
      </c>
      <c r="N274" s="7">
        <f t="shared" ref="N274" si="1254">B274-C274</f>
        <v>1030635</v>
      </c>
      <c r="O274" s="4">
        <f t="shared" ref="O274" si="1255">C274/B274</f>
        <v>0.2003669838658996</v>
      </c>
      <c r="R274">
        <f t="shared" ref="R274" si="1256">C274-C273</f>
        <v>1352</v>
      </c>
      <c r="S274">
        <f t="shared" ref="S274" si="1257">N274-N273</f>
        <v>2646</v>
      </c>
      <c r="T274" s="8">
        <f t="shared" ref="T274" si="1258">R274/V274</f>
        <v>0.33816908454227113</v>
      </c>
      <c r="U274" s="8">
        <f t="shared" ref="U274" si="1259">SUM(R268:R274)/SUM(V268:V274)</f>
        <v>0.35465390975667377</v>
      </c>
      <c r="V274">
        <f t="shared" ref="V274" si="1260">B274-B273</f>
        <v>3998</v>
      </c>
      <c r="W274">
        <f t="shared" ref="W274" si="1261">C274-D274-E274</f>
        <v>58832</v>
      </c>
      <c r="X274" s="3">
        <f t="shared" ref="X274" si="1262">F274/W274</f>
        <v>1.3564046777264074E-2</v>
      </c>
      <c r="Y274">
        <f t="shared" ref="Y274" si="1263">E274-E273</f>
        <v>60</v>
      </c>
      <c r="Z274">
        <v>2137</v>
      </c>
      <c r="AA274">
        <v>1154</v>
      </c>
      <c r="AB274">
        <v>11855</v>
      </c>
      <c r="AC274">
        <v>1573</v>
      </c>
      <c r="AD274">
        <v>805</v>
      </c>
      <c r="AE274">
        <v>9352</v>
      </c>
      <c r="AF274">
        <v>35</v>
      </c>
      <c r="AG274">
        <v>15</v>
      </c>
      <c r="AH274">
        <v>189</v>
      </c>
      <c r="AI274">
        <f t="shared" ref="AI274:AI276" si="1264">Z274-AC274-AF274</f>
        <v>529</v>
      </c>
      <c r="AJ274">
        <f t="shared" ref="AJ274:AJ276" si="1265">AA274-AD274-AG274</f>
        <v>334</v>
      </c>
      <c r="AK274">
        <f t="shared" ref="AK274:AK276" si="1266">AB274-AE274-AH274</f>
        <v>2314</v>
      </c>
      <c r="AS274">
        <f t="shared" si="1241"/>
        <v>22731</v>
      </c>
      <c r="AT274">
        <f t="shared" si="1145"/>
        <v>1436</v>
      </c>
      <c r="AU274">
        <f t="shared" ref="AU274" si="1267">AT274/AS274</f>
        <v>6.3173639523118205E-2</v>
      </c>
      <c r="AV274">
        <f t="shared" ref="AV274" si="1268">BU274-BU273</f>
        <v>231</v>
      </c>
      <c r="AW274">
        <f t="shared" si="1118"/>
        <v>13</v>
      </c>
      <c r="AX274">
        <f t="shared" ref="AX274" si="1269">CK274-CK273</f>
        <v>920</v>
      </c>
      <c r="AY274">
        <f t="shared" si="1120"/>
        <v>40</v>
      </c>
      <c r="AZ274">
        <f t="shared" ref="AZ274" si="1270">CC274-CC273</f>
        <v>209</v>
      </c>
      <c r="BA274">
        <f t="shared" si="1122"/>
        <v>4</v>
      </c>
      <c r="BB274">
        <f t="shared" ref="BB274" si="1271">AW274/AV274</f>
        <v>5.627705627705628E-2</v>
      </c>
      <c r="BC274">
        <f t="shared" ref="BC274" si="1272">AY274/AX274</f>
        <v>4.3478260869565216E-2</v>
      </c>
      <c r="BD274">
        <f t="shared" si="682"/>
        <v>1.9138755980861243E-2</v>
      </c>
      <c r="BE274">
        <f t="shared" ref="BE274" si="1273">SUM(AT268:AT274)/SUM(AS268:AS274)</f>
        <v>9.0407519850537132E-2</v>
      </c>
      <c r="BF274">
        <f t="shared" ref="BF274" si="1274">SUM(AT261:AT274)/SUM(AS261:AS274)</f>
        <v>0.10536391918225017</v>
      </c>
      <c r="BG274">
        <f t="shared" ref="BG274" si="1275">SUM(AW268:AW274)/SUM(AV268:AV274)</f>
        <v>6.955645161290322E-2</v>
      </c>
      <c r="BH274">
        <f t="shared" ref="BH274" si="1276">SUM(AY268:AY274)/SUM(AX268:AX274)</f>
        <v>7.0950226244343897E-2</v>
      </c>
      <c r="BI274">
        <f t="shared" ref="BI274" si="1277">SUM(BA268:BA274)/SUM(AZ268:AZ274)</f>
        <v>5.7142857142857141E-2</v>
      </c>
      <c r="BJ274" s="20">
        <v>0.13</v>
      </c>
      <c r="BK274" s="20">
        <v>0.112</v>
      </c>
      <c r="BL274" s="20">
        <v>0.123</v>
      </c>
      <c r="BM274" s="21">
        <v>2756567</v>
      </c>
      <c r="BN274" s="21">
        <v>279144</v>
      </c>
      <c r="BQ274" s="21">
        <v>1288885</v>
      </c>
      <c r="BT274" s="21">
        <v>258250</v>
      </c>
      <c r="BU274" s="21">
        <v>21010</v>
      </c>
      <c r="BV274" s="21">
        <v>2242</v>
      </c>
      <c r="BY274" s="21">
        <v>9116</v>
      </c>
      <c r="CB274" s="21">
        <v>2141</v>
      </c>
      <c r="CC274" s="21">
        <v>15801</v>
      </c>
      <c r="CD274" s="21">
        <v>1229</v>
      </c>
      <c r="CG274" s="21">
        <v>5358</v>
      </c>
      <c r="CJ274" s="21">
        <v>1157</v>
      </c>
      <c r="CK274" s="21">
        <v>120887</v>
      </c>
      <c r="CL274" s="21">
        <v>12973</v>
      </c>
      <c r="CO274" s="21">
        <v>54765</v>
      </c>
      <c r="CR274" s="21">
        <v>11883</v>
      </c>
    </row>
    <row r="275" spans="1:96" x14ac:dyDescent="0.35">
      <c r="A275" s="14">
        <f t="shared" si="1160"/>
        <v>44181</v>
      </c>
      <c r="B275" s="9">
        <v>1294596</v>
      </c>
      <c r="C275">
        <v>260221</v>
      </c>
      <c r="D275">
        <v>200774</v>
      </c>
      <c r="E275" s="9">
        <v>3340</v>
      </c>
      <c r="F275" s="9">
        <v>776</v>
      </c>
      <c r="H275">
        <v>152</v>
      </c>
      <c r="I275">
        <v>108</v>
      </c>
      <c r="J275">
        <v>148</v>
      </c>
      <c r="K275">
        <v>24</v>
      </c>
      <c r="L275">
        <v>32</v>
      </c>
      <c r="M275">
        <f t="shared" ref="M275" si="1278">-(J275-J274)+L275</f>
        <v>27</v>
      </c>
      <c r="N275" s="7">
        <f t="shared" ref="N275" si="1279">B275-C275</f>
        <v>1034375</v>
      </c>
      <c r="O275" s="4">
        <f t="shared" ref="O275" si="1280">C275/B275</f>
        <v>0.2010055646703682</v>
      </c>
      <c r="R275">
        <f t="shared" ref="R275" si="1281">C275-C274</f>
        <v>1971</v>
      </c>
      <c r="S275">
        <f t="shared" ref="S275" si="1282">N275-N274</f>
        <v>3740</v>
      </c>
      <c r="T275" s="8">
        <f t="shared" ref="T275" si="1283">R275/V275</f>
        <v>0.34512344598143935</v>
      </c>
      <c r="U275" s="8">
        <f t="shared" ref="U275" si="1284">SUM(R269:R275)/SUM(V269:V275)</f>
        <v>0.35226855494361398</v>
      </c>
      <c r="V275">
        <f t="shared" ref="V275" si="1285">B275-B274</f>
        <v>5711</v>
      </c>
      <c r="W275">
        <f t="shared" ref="W275" si="1286">C275-D275-E275</f>
        <v>56107</v>
      </c>
      <c r="X275" s="3">
        <f t="shared" ref="X275" si="1287">F275/W275</f>
        <v>1.3830716309907854E-2</v>
      </c>
      <c r="Y275">
        <f t="shared" ref="Y275:Y280" si="1288">E275-E274</f>
        <v>67</v>
      </c>
      <c r="Z275">
        <v>2140</v>
      </c>
      <c r="AA275">
        <v>1157</v>
      </c>
      <c r="AB275">
        <v>11882</v>
      </c>
      <c r="AC275">
        <v>1635</v>
      </c>
      <c r="AD275">
        <v>828</v>
      </c>
      <c r="AE275">
        <v>9609</v>
      </c>
      <c r="AF275">
        <v>38</v>
      </c>
      <c r="AG275">
        <v>15</v>
      </c>
      <c r="AH275">
        <v>193</v>
      </c>
      <c r="AI275">
        <f t="shared" si="1264"/>
        <v>467</v>
      </c>
      <c r="AJ275">
        <f t="shared" si="1265"/>
        <v>314</v>
      </c>
      <c r="AK275">
        <f t="shared" si="1266"/>
        <v>2080</v>
      </c>
      <c r="AS275">
        <f t="shared" si="1241"/>
        <v>28642</v>
      </c>
      <c r="AT275">
        <f t="shared" si="1145"/>
        <v>2139</v>
      </c>
      <c r="AU275">
        <f t="shared" ref="AU275" si="1289">AT275/AS275</f>
        <v>7.4680539068500806E-2</v>
      </c>
      <c r="AV275">
        <f t="shared" ref="AV275" si="1290">BU275-BU274</f>
        <v>118</v>
      </c>
      <c r="AW275">
        <f t="shared" si="1118"/>
        <v>11</v>
      </c>
      <c r="AX275">
        <f t="shared" ref="AX275" si="1291">CK275-CK274</f>
        <v>778</v>
      </c>
      <c r="AY275">
        <f t="shared" si="1120"/>
        <v>62</v>
      </c>
      <c r="AZ275">
        <f t="shared" ref="AZ275" si="1292">CC275-CC274</f>
        <v>128</v>
      </c>
      <c r="BA275">
        <f t="shared" si="1122"/>
        <v>6</v>
      </c>
      <c r="BB275">
        <f t="shared" ref="BB275" si="1293">AW275/AV275</f>
        <v>9.3220338983050849E-2</v>
      </c>
      <c r="BC275">
        <f t="shared" ref="BC275" si="1294">AY275/AX275</f>
        <v>7.9691516709511565E-2</v>
      </c>
      <c r="BD275">
        <f t="shared" si="682"/>
        <v>4.6875E-2</v>
      </c>
      <c r="BE275">
        <f t="shared" ref="BE275" si="1295">SUM(AT269:AT275)/SUM(AS269:AS275)</f>
        <v>8.6957748863989159E-2</v>
      </c>
      <c r="BF275">
        <f t="shared" ref="BF275" si="1296">SUM(AT262:AT275)/SUM(AS262:AS275)</f>
        <v>9.8093727178867315E-2</v>
      </c>
      <c r="BG275">
        <f t="shared" ref="BG275" si="1297">SUM(AW269:AW275)/SUM(AV269:AV275)</f>
        <v>6.6402378592666012E-2</v>
      </c>
      <c r="BH275">
        <f t="shared" ref="BH275" si="1298">SUM(AY269:AY275)/SUM(AX269:AX275)</f>
        <v>6.9544364508393283E-2</v>
      </c>
      <c r="BI275">
        <f t="shared" ref="BI275" si="1299">SUM(BA269:BA275)/SUM(AZ269:AZ275)</f>
        <v>4.9586776859504134E-2</v>
      </c>
      <c r="BJ275" s="20">
        <v>0.11899999999999999</v>
      </c>
      <c r="BK275" s="20">
        <v>0.113</v>
      </c>
      <c r="BL275" s="20">
        <v>0.12</v>
      </c>
      <c r="BM275" s="21">
        <v>2785209</v>
      </c>
      <c r="BN275" s="21">
        <v>281283</v>
      </c>
      <c r="BQ275" s="21">
        <v>1294597</v>
      </c>
      <c r="BT275" s="21">
        <v>260220</v>
      </c>
      <c r="BU275" s="21">
        <v>21128</v>
      </c>
      <c r="BV275" s="21">
        <v>2253</v>
      </c>
      <c r="BY275" s="21">
        <v>9142</v>
      </c>
      <c r="CB275" s="21">
        <v>2147</v>
      </c>
      <c r="CC275" s="21">
        <v>15929</v>
      </c>
      <c r="CD275" s="21">
        <v>1235</v>
      </c>
      <c r="CG275" s="21">
        <v>5369</v>
      </c>
      <c r="CJ275" s="21">
        <v>1164</v>
      </c>
      <c r="CK275" s="21">
        <v>121665</v>
      </c>
      <c r="CL275" s="21">
        <v>13035</v>
      </c>
      <c r="CO275" s="21">
        <v>54933</v>
      </c>
      <c r="CR275" s="21">
        <v>11941</v>
      </c>
    </row>
    <row r="276" spans="1:96" x14ac:dyDescent="0.35">
      <c r="A276" s="14">
        <f t="shared" si="1160"/>
        <v>44182</v>
      </c>
      <c r="B276" s="9">
        <v>1300446</v>
      </c>
      <c r="C276">
        <v>262198</v>
      </c>
      <c r="D276">
        <v>204840</v>
      </c>
      <c r="E276" s="9">
        <v>3450</v>
      </c>
      <c r="F276" s="9">
        <v>746</v>
      </c>
      <c r="H276">
        <v>146</v>
      </c>
      <c r="I276">
        <v>95</v>
      </c>
      <c r="J276">
        <v>135</v>
      </c>
      <c r="K276">
        <v>24</v>
      </c>
      <c r="L276">
        <v>14</v>
      </c>
      <c r="M276">
        <f t="shared" ref="M276" si="1300">-(J276-J275)+L276</f>
        <v>27</v>
      </c>
      <c r="N276" s="7">
        <f t="shared" ref="N276" si="1301">B276-C276</f>
        <v>1038248</v>
      </c>
      <c r="O276" s="4">
        <f t="shared" ref="O276" si="1302">C276/B276</f>
        <v>0.20162159751346845</v>
      </c>
      <c r="R276">
        <f t="shared" ref="R276" si="1303">C276-C275</f>
        <v>1977</v>
      </c>
      <c r="S276">
        <f t="shared" ref="S276" si="1304">N276-N275</f>
        <v>3873</v>
      </c>
      <c r="T276" s="8">
        <f t="shared" ref="T276" si="1305">R276/V276</f>
        <v>0.33794871794871795</v>
      </c>
      <c r="U276" s="8">
        <f t="shared" ref="U276" si="1306">SUM(R270:R276)/SUM(V270:V276)</f>
        <v>0.34513547749250778</v>
      </c>
      <c r="V276">
        <f t="shared" ref="V276" si="1307">B276-B275</f>
        <v>5850</v>
      </c>
      <c r="W276">
        <f t="shared" ref="W276" si="1308">C276-D276-E276</f>
        <v>53908</v>
      </c>
      <c r="X276" s="3">
        <f t="shared" ref="X276" si="1309">F276/W276</f>
        <v>1.3838391333382801E-2</v>
      </c>
      <c r="Y276">
        <f t="shared" si="1288"/>
        <v>110</v>
      </c>
      <c r="Z276">
        <v>2148</v>
      </c>
      <c r="AA276">
        <v>1168</v>
      </c>
      <c r="AB276">
        <v>11950</v>
      </c>
      <c r="AC276">
        <v>1674</v>
      </c>
      <c r="AD276">
        <v>856</v>
      </c>
      <c r="AE276">
        <v>9804</v>
      </c>
      <c r="AF276">
        <v>38</v>
      </c>
      <c r="AG276">
        <v>15</v>
      </c>
      <c r="AH276">
        <v>195</v>
      </c>
      <c r="AI276">
        <f t="shared" si="1264"/>
        <v>436</v>
      </c>
      <c r="AJ276">
        <f t="shared" si="1265"/>
        <v>297</v>
      </c>
      <c r="AK276">
        <f t="shared" si="1266"/>
        <v>1951</v>
      </c>
      <c r="AS276">
        <f t="shared" si="1241"/>
        <v>23372</v>
      </c>
      <c r="AT276">
        <f t="shared" si="1145"/>
        <v>2138</v>
      </c>
      <c r="AU276">
        <f t="shared" ref="AU276" si="1310">AT276/AS276</f>
        <v>9.1476981002909463E-2</v>
      </c>
      <c r="AV276">
        <f t="shared" ref="AV276" si="1311">BU276-BU275</f>
        <v>193</v>
      </c>
      <c r="AW276">
        <f t="shared" si="1118"/>
        <v>9</v>
      </c>
      <c r="AX276">
        <f t="shared" ref="AX276" si="1312">CK276-CK275</f>
        <v>801</v>
      </c>
      <c r="AY276">
        <f t="shared" si="1120"/>
        <v>65</v>
      </c>
      <c r="AZ276">
        <f t="shared" ref="AZ276" si="1313">CC276-CC275</f>
        <v>118</v>
      </c>
      <c r="BA276">
        <f t="shared" si="1122"/>
        <v>8</v>
      </c>
      <c r="BB276">
        <f t="shared" ref="BB276" si="1314">AW276/AV276</f>
        <v>4.6632124352331605E-2</v>
      </c>
      <c r="BC276">
        <f t="shared" ref="BC276" si="1315">AY276/AX276</f>
        <v>8.1148564294631714E-2</v>
      </c>
      <c r="BD276">
        <f t="shared" si="682"/>
        <v>6.7796610169491525E-2</v>
      </c>
      <c r="BE276">
        <f t="shared" ref="BE276" si="1316">SUM(AT270:AT276)/SUM(AS270:AS276)</f>
        <v>8.3760278084123244E-2</v>
      </c>
      <c r="BF276">
        <f t="shared" ref="BF276" si="1317">SUM(AT263:AT276)/SUM(AS263:AS276)</f>
        <v>9.3560960616940719E-2</v>
      </c>
      <c r="BG276">
        <f t="shared" ref="BG276" si="1318">SUM(AW270:AW276)/SUM(AV270:AV276)</f>
        <v>6.2325581395348835E-2</v>
      </c>
      <c r="BH276">
        <f t="shared" ref="BH276" si="1319">SUM(AY270:AY276)/SUM(AX270:AX276)</f>
        <v>6.9632495164410058E-2</v>
      </c>
      <c r="BI276">
        <f t="shared" ref="BI276" si="1320">SUM(BA270:BA276)/SUM(AZ270:AZ276)</f>
        <v>4.9576783555018135E-2</v>
      </c>
      <c r="BJ276" s="20">
        <v>0.11</v>
      </c>
      <c r="BK276" s="20">
        <v>0.113</v>
      </c>
      <c r="BL276" s="20">
        <v>0.107</v>
      </c>
      <c r="BM276" s="21">
        <v>2808581</v>
      </c>
      <c r="BN276" s="21">
        <v>283421</v>
      </c>
      <c r="BQ276" s="21">
        <v>1300446</v>
      </c>
      <c r="BT276" s="21">
        <v>262198</v>
      </c>
      <c r="BU276" s="21">
        <v>21321</v>
      </c>
      <c r="BV276" s="21">
        <v>2262</v>
      </c>
      <c r="BY276" s="21">
        <v>9177</v>
      </c>
      <c r="CB276" s="21">
        <v>2154</v>
      </c>
      <c r="CC276" s="21">
        <v>16047</v>
      </c>
      <c r="CD276" s="21">
        <v>1243</v>
      </c>
      <c r="CG276" s="21">
        <v>5390</v>
      </c>
      <c r="CJ276" s="21">
        <v>1172</v>
      </c>
      <c r="CK276" s="21">
        <v>122466</v>
      </c>
      <c r="CL276" s="21">
        <v>13100</v>
      </c>
      <c r="CO276" s="21">
        <v>55170</v>
      </c>
      <c r="CR276" s="21">
        <v>12005</v>
      </c>
    </row>
    <row r="277" spans="1:96" x14ac:dyDescent="0.35">
      <c r="A277" s="14">
        <f t="shared" si="1160"/>
        <v>44183</v>
      </c>
      <c r="B277" s="9">
        <v>1305931</v>
      </c>
      <c r="C277">
        <v>264103</v>
      </c>
      <c r="D277">
        <v>208681</v>
      </c>
      <c r="E277" s="9">
        <v>3451</v>
      </c>
      <c r="F277" s="9">
        <v>701</v>
      </c>
      <c r="H277">
        <v>136</v>
      </c>
      <c r="I277">
        <v>96</v>
      </c>
      <c r="J277">
        <v>124</v>
      </c>
      <c r="K277">
        <v>23</v>
      </c>
      <c r="L277">
        <v>14</v>
      </c>
      <c r="M277">
        <f t="shared" ref="M277" si="1321">-(J277-J276)+L277</f>
        <v>25</v>
      </c>
      <c r="N277" s="7">
        <f t="shared" ref="N277" si="1322">B277-C277</f>
        <v>1041828</v>
      </c>
      <c r="O277" s="4">
        <f t="shared" ref="O277" si="1323">C277/B277</f>
        <v>0.20223350238259141</v>
      </c>
      <c r="R277">
        <f t="shared" ref="R277" si="1324">C277-C276</f>
        <v>1905</v>
      </c>
      <c r="S277">
        <f t="shared" ref="S277" si="1325">N277-N276</f>
        <v>3580</v>
      </c>
      <c r="T277" s="8">
        <f t="shared" ref="T277" si="1326">R277/V277</f>
        <v>0.34731084776663629</v>
      </c>
      <c r="U277" s="8">
        <f t="shared" ref="U277" si="1327">SUM(R271:R277)/SUM(V271:V277)</f>
        <v>0.34180939697091711</v>
      </c>
      <c r="V277">
        <f t="shared" ref="V277" si="1328">B277-B276</f>
        <v>5485</v>
      </c>
      <c r="W277">
        <f t="shared" ref="W277" si="1329">C277-D277-E277</f>
        <v>51971</v>
      </c>
      <c r="X277" s="3">
        <f t="shared" ref="X277" si="1330">F277/W277</f>
        <v>1.3488291547209021E-2</v>
      </c>
      <c r="Y277">
        <f t="shared" si="1288"/>
        <v>1</v>
      </c>
      <c r="Z277">
        <v>2155</v>
      </c>
      <c r="AA277">
        <v>1172</v>
      </c>
      <c r="AB277">
        <v>12004</v>
      </c>
      <c r="AC277">
        <v>1716</v>
      </c>
      <c r="AD277">
        <v>870</v>
      </c>
      <c r="AE277">
        <v>10037</v>
      </c>
      <c r="AF277">
        <v>40</v>
      </c>
      <c r="AG277">
        <v>15</v>
      </c>
      <c r="AH277">
        <v>200</v>
      </c>
      <c r="AI277">
        <f t="shared" ref="AI277:AI278" si="1331">Z277-AC277-AF277</f>
        <v>399</v>
      </c>
      <c r="AJ277">
        <f t="shared" ref="AJ277:AJ278" si="1332">AA277-AD277-AG277</f>
        <v>287</v>
      </c>
      <c r="AK277">
        <f t="shared" ref="AK277:AK278" si="1333">AB277-AE277-AH277</f>
        <v>1767</v>
      </c>
      <c r="AS277">
        <f t="shared" si="1241"/>
        <v>25389</v>
      </c>
      <c r="AT277">
        <f t="shared" si="1145"/>
        <v>2055</v>
      </c>
      <c r="AU277">
        <f t="shared" ref="AU277" si="1334">AT277/AS277</f>
        <v>8.0940564811532556E-2</v>
      </c>
      <c r="AV277">
        <f t="shared" ref="AV277" si="1335">BU277-BU276</f>
        <v>239</v>
      </c>
      <c r="AW277">
        <f t="shared" si="1118"/>
        <v>8</v>
      </c>
      <c r="AX277">
        <f t="shared" ref="AX277" si="1336">CK277-CK276</f>
        <v>1479</v>
      </c>
      <c r="AY277">
        <f t="shared" si="1120"/>
        <v>106</v>
      </c>
      <c r="AZ277">
        <f t="shared" ref="AZ277" si="1337">CC277-CC276</f>
        <v>160</v>
      </c>
      <c r="BA277">
        <f t="shared" si="1122"/>
        <v>7</v>
      </c>
      <c r="BB277">
        <f t="shared" ref="BB277" si="1338">AW277/AV277</f>
        <v>3.3472803347280332E-2</v>
      </c>
      <c r="BC277">
        <f t="shared" ref="BC277" si="1339">AY277/AX277</f>
        <v>7.1670047329276537E-2</v>
      </c>
      <c r="BD277">
        <f t="shared" si="682"/>
        <v>4.3749999999999997E-2</v>
      </c>
      <c r="BE277">
        <f t="shared" ref="BE277" si="1340">SUM(AT271:AT277)/SUM(AS271:AS277)</f>
        <v>8.3911902701866201E-2</v>
      </c>
      <c r="BF277">
        <f t="shared" ref="BF277" si="1341">SUM(AT264:AT277)/SUM(AS264:AS277)</f>
        <v>8.896301282353597E-2</v>
      </c>
      <c r="BG277">
        <f t="shared" ref="BG277" si="1342">SUM(AW271:AW277)/SUM(AV271:AV277)</f>
        <v>5.673076923076923E-2</v>
      </c>
      <c r="BH277">
        <f t="shared" ref="BH277" si="1343">SUM(AY271:AY277)/SUM(AX271:AX277)</f>
        <v>7.2962154294032022E-2</v>
      </c>
      <c r="BI277">
        <f t="shared" ref="BI277" si="1344">SUM(BA271:BA277)/SUM(AZ271:AZ277)</f>
        <v>4.5838359469240045E-2</v>
      </c>
      <c r="BJ277" s="20">
        <v>0.104</v>
      </c>
      <c r="BK277" s="20">
        <v>0.115</v>
      </c>
      <c r="BL277" s="20">
        <v>0.10100000000000001</v>
      </c>
      <c r="BM277" s="21">
        <v>2833970</v>
      </c>
      <c r="BN277" s="21">
        <v>285476</v>
      </c>
      <c r="BQ277" s="21">
        <v>1305931</v>
      </c>
      <c r="BT277" s="21">
        <v>264103</v>
      </c>
      <c r="BU277" s="21">
        <v>21560</v>
      </c>
      <c r="BV277" s="21">
        <v>2270</v>
      </c>
      <c r="BY277" s="21">
        <v>9213</v>
      </c>
      <c r="CB277" s="21">
        <v>2165</v>
      </c>
      <c r="CC277" s="21">
        <v>16207</v>
      </c>
      <c r="CD277" s="21">
        <v>1250</v>
      </c>
      <c r="CG277" s="21">
        <v>5412</v>
      </c>
      <c r="CJ277" s="21">
        <v>1177</v>
      </c>
      <c r="CK277" s="21">
        <v>123945</v>
      </c>
      <c r="CL277" s="21">
        <v>13206</v>
      </c>
      <c r="CO277" s="21">
        <v>55428</v>
      </c>
      <c r="CR277" s="21">
        <v>12098</v>
      </c>
    </row>
    <row r="278" spans="1:96" x14ac:dyDescent="0.35">
      <c r="A278" s="14">
        <f t="shared" si="1160"/>
        <v>44184</v>
      </c>
      <c r="B278" s="9">
        <v>1311809</v>
      </c>
      <c r="C278">
        <v>265987</v>
      </c>
      <c r="D278">
        <v>212384</v>
      </c>
      <c r="E278" s="9">
        <v>3451</v>
      </c>
      <c r="F278" s="9">
        <v>679</v>
      </c>
      <c r="H278">
        <v>140</v>
      </c>
      <c r="I278">
        <v>95</v>
      </c>
      <c r="J278">
        <v>129</v>
      </c>
      <c r="K278">
        <v>25</v>
      </c>
      <c r="L278">
        <v>22</v>
      </c>
      <c r="M278">
        <f t="shared" ref="M278" si="1345">-(J278-J277)+L278</f>
        <v>17</v>
      </c>
      <c r="N278" s="7">
        <f t="shared" ref="N278" si="1346">B278-C278</f>
        <v>1045822</v>
      </c>
      <c r="O278" s="4">
        <f t="shared" ref="O278" si="1347">C278/B278</f>
        <v>0.20276351206616208</v>
      </c>
      <c r="R278">
        <f t="shared" ref="R278" si="1348">C278-C277</f>
        <v>1884</v>
      </c>
      <c r="S278">
        <f t="shared" ref="S278" si="1349">N278-N277</f>
        <v>3994</v>
      </c>
      <c r="T278" s="8">
        <f t="shared" ref="T278" si="1350">R278/V278</f>
        <v>0.32051718271520924</v>
      </c>
      <c r="U278" s="8">
        <f t="shared" ref="U278" si="1351">SUM(R272:R278)/SUM(V272:V278)</f>
        <v>0.33406379352325299</v>
      </c>
      <c r="V278">
        <f t="shared" ref="V278" si="1352">B278-B277</f>
        <v>5878</v>
      </c>
      <c r="W278">
        <f t="shared" ref="W278" si="1353">C278-D278-E278</f>
        <v>50152</v>
      </c>
      <c r="X278" s="3">
        <f t="shared" ref="X278" si="1354">F278/W278</f>
        <v>1.3538841920561493E-2</v>
      </c>
      <c r="Y278">
        <f t="shared" si="1288"/>
        <v>0</v>
      </c>
      <c r="Z278">
        <v>2169</v>
      </c>
      <c r="AA278">
        <v>1178</v>
      </c>
      <c r="AB278">
        <v>12114</v>
      </c>
      <c r="AC278">
        <v>1757</v>
      </c>
      <c r="AD278">
        <v>904</v>
      </c>
      <c r="AE278">
        <v>10206</v>
      </c>
      <c r="AF278">
        <v>40</v>
      </c>
      <c r="AG278">
        <v>15</v>
      </c>
      <c r="AH278">
        <v>200</v>
      </c>
      <c r="AI278">
        <f t="shared" si="1331"/>
        <v>372</v>
      </c>
      <c r="AJ278">
        <f t="shared" si="1332"/>
        <v>259</v>
      </c>
      <c r="AK278">
        <f t="shared" si="1333"/>
        <v>1708</v>
      </c>
      <c r="AS278">
        <f t="shared" si="1241"/>
        <v>28124</v>
      </c>
      <c r="AT278">
        <f t="shared" si="1145"/>
        <v>1961</v>
      </c>
      <c r="AU278">
        <f t="shared" ref="AU278" si="1355">AT278/AS278</f>
        <v>6.9726923623951068E-2</v>
      </c>
      <c r="AV278">
        <f t="shared" ref="AV278" si="1356">BU278-BU277</f>
        <v>171</v>
      </c>
      <c r="AW278">
        <f t="shared" si="1118"/>
        <v>13</v>
      </c>
      <c r="AX278">
        <f t="shared" ref="AX278" si="1357">CK278-CK277</f>
        <v>1098</v>
      </c>
      <c r="AY278">
        <f t="shared" si="1120"/>
        <v>82</v>
      </c>
      <c r="AZ278">
        <f t="shared" ref="AZ278" si="1358">CC278-CC277</f>
        <v>133</v>
      </c>
      <c r="BA278">
        <f t="shared" si="1122"/>
        <v>6</v>
      </c>
      <c r="BB278">
        <f t="shared" ref="BB278" si="1359">AW278/AV278</f>
        <v>7.6023391812865493E-2</v>
      </c>
      <c r="BC278">
        <f t="shared" ref="BC278" si="1360">AY278/AX278</f>
        <v>7.4681238615664849E-2</v>
      </c>
      <c r="BD278">
        <f t="shared" si="682"/>
        <v>4.5112781954887216E-2</v>
      </c>
      <c r="BE278">
        <f t="shared" ref="BE278" si="1361">SUM(AT272:AT278)/SUM(AS272:AS278)</f>
        <v>8.1279920419455781E-2</v>
      </c>
      <c r="BF278">
        <f t="shared" ref="BF278" si="1362">SUM(AT265:AT278)/SUM(AS265:AS278)</f>
        <v>8.6893142592599684E-2</v>
      </c>
      <c r="BG278">
        <f t="shared" ref="BG278" si="1363">SUM(AW272:AW278)/SUM(AV272:AV278)</f>
        <v>5.3191489361702128E-2</v>
      </c>
      <c r="BH278">
        <f t="shared" ref="BH278" si="1364">SUM(AY272:AY278)/SUM(AX272:AX278)</f>
        <v>6.8929684793903712E-2</v>
      </c>
      <c r="BI278">
        <f t="shared" ref="BI278" si="1365">SUM(BA272:BA278)/SUM(AZ272:AZ278)</f>
        <v>4.3478260869565216E-2</v>
      </c>
      <c r="BJ278" s="20">
        <v>9.7000000000000003E-2</v>
      </c>
      <c r="BK278" s="20">
        <v>0.114</v>
      </c>
      <c r="BL278" s="20">
        <v>9.7000000000000003E-2</v>
      </c>
      <c r="BM278" s="21">
        <v>2862094</v>
      </c>
      <c r="BN278" s="21">
        <v>287437</v>
      </c>
      <c r="BQ278" s="21">
        <v>1311809</v>
      </c>
      <c r="BT278" s="21">
        <v>165987</v>
      </c>
      <c r="BU278" s="21">
        <v>21731</v>
      </c>
      <c r="BV278" s="21">
        <v>2283</v>
      </c>
      <c r="BY278" s="21">
        <v>9240</v>
      </c>
      <c r="CB278" s="21">
        <v>2178</v>
      </c>
      <c r="CC278" s="21">
        <v>16340</v>
      </c>
      <c r="CD278" s="21">
        <v>1256</v>
      </c>
      <c r="CG278" s="21">
        <v>5427</v>
      </c>
      <c r="CJ278" s="21">
        <v>1183</v>
      </c>
      <c r="CK278" s="21">
        <v>125043</v>
      </c>
      <c r="CL278" s="21">
        <v>13288</v>
      </c>
      <c r="CO278" s="21">
        <v>55608</v>
      </c>
      <c r="CR278" s="21">
        <v>12174</v>
      </c>
    </row>
    <row r="279" spans="1:96" x14ac:dyDescent="0.35">
      <c r="A279" s="14">
        <f t="shared" si="1160"/>
        <v>44185</v>
      </c>
      <c r="B279" s="9">
        <v>1315996</v>
      </c>
      <c r="C279">
        <v>267144</v>
      </c>
      <c r="D279">
        <v>213643</v>
      </c>
      <c r="E279" s="9">
        <v>3588</v>
      </c>
      <c r="F279" s="9">
        <v>639</v>
      </c>
      <c r="H279">
        <v>149</v>
      </c>
      <c r="I279">
        <v>93</v>
      </c>
      <c r="J279">
        <v>114</v>
      </c>
      <c r="K279">
        <v>23</v>
      </c>
      <c r="L279">
        <v>15</v>
      </c>
      <c r="M279">
        <f t="shared" ref="M279" si="1366">-(J279-J278)+L279</f>
        <v>30</v>
      </c>
      <c r="N279" s="7">
        <f t="shared" ref="N279" si="1367">B279-C279</f>
        <v>1048852</v>
      </c>
      <c r="O279" s="4">
        <f t="shared" ref="O279" si="1368">C279/B279</f>
        <v>0.20299757750023556</v>
      </c>
      <c r="R279">
        <f t="shared" ref="R279" si="1369">C279-C278</f>
        <v>1157</v>
      </c>
      <c r="S279">
        <f t="shared" ref="S279" si="1370">N279-N278</f>
        <v>3030</v>
      </c>
      <c r="T279" s="8">
        <f t="shared" ref="T279" si="1371">R279/V279</f>
        <v>0.27633150226892761</v>
      </c>
      <c r="U279" s="8">
        <f t="shared" ref="U279" si="1372">SUM(R273:R279)/SUM(V273:V279)</f>
        <v>0.32723668798990901</v>
      </c>
      <c r="V279">
        <f t="shared" ref="V279" si="1373">B279-B278</f>
        <v>4187</v>
      </c>
      <c r="W279">
        <f t="shared" ref="W279" si="1374">C279-D279-E279</f>
        <v>49913</v>
      </c>
      <c r="X279" s="3">
        <f t="shared" ref="X279" si="1375">F279/W279</f>
        <v>1.2802275960170697E-2</v>
      </c>
      <c r="Y279">
        <f t="shared" si="1288"/>
        <v>137</v>
      </c>
      <c r="Z279">
        <v>2183</v>
      </c>
      <c r="AA279">
        <v>1187</v>
      </c>
      <c r="AB279">
        <v>12217</v>
      </c>
      <c r="AC279">
        <v>1820</v>
      </c>
      <c r="AD279">
        <v>929</v>
      </c>
      <c r="AE279">
        <v>10350</v>
      </c>
      <c r="AF279">
        <v>40</v>
      </c>
      <c r="AG279">
        <v>16</v>
      </c>
      <c r="AH279">
        <v>207</v>
      </c>
      <c r="AI279">
        <f t="shared" ref="AI279" si="1376">Z279-AC279-AF279</f>
        <v>323</v>
      </c>
      <c r="AJ279">
        <f t="shared" ref="AJ279" si="1377">AA279-AD279-AG279</f>
        <v>242</v>
      </c>
      <c r="AK279">
        <f t="shared" ref="AK279" si="1378">AB279-AE279-AH279</f>
        <v>1660</v>
      </c>
      <c r="AS279">
        <f t="shared" ref="AS279" si="1379">BM279-BM278</f>
        <v>11908</v>
      </c>
      <c r="AT279">
        <f t="shared" si="1145"/>
        <v>1264</v>
      </c>
      <c r="AU279">
        <f t="shared" ref="AU279" si="1380">AT279/AS279</f>
        <v>0.10614712798118911</v>
      </c>
      <c r="AV279">
        <f t="shared" ref="AV279" si="1381">BU279-BU278</f>
        <v>67</v>
      </c>
      <c r="AW279">
        <f t="shared" si="1118"/>
        <v>4</v>
      </c>
      <c r="AX279">
        <f t="shared" ref="AX279" si="1382">CK279-CK278</f>
        <v>501</v>
      </c>
      <c r="AY279">
        <f t="shared" si="1120"/>
        <v>51</v>
      </c>
      <c r="AZ279">
        <f t="shared" ref="AZ279" si="1383">CC279-CC278</f>
        <v>54</v>
      </c>
      <c r="BA279">
        <f t="shared" si="1122"/>
        <v>6</v>
      </c>
      <c r="BB279">
        <f t="shared" ref="BB279" si="1384">AW279/AV279</f>
        <v>5.9701492537313432E-2</v>
      </c>
      <c r="BC279">
        <f t="shared" ref="BC279" si="1385">AY279/AX279</f>
        <v>0.10179640718562874</v>
      </c>
      <c r="BD279">
        <f t="shared" si="682"/>
        <v>0.1111111111111111</v>
      </c>
      <c r="BE279">
        <f t="shared" ref="BE279" si="1386">SUM(AT273:AT279)/SUM(AS273:AS279)</f>
        <v>7.988442544006448E-2</v>
      </c>
      <c r="BF279">
        <f t="shared" ref="BF279" si="1387">SUM(AT266:AT279)/SUM(AS266:AS279)</f>
        <v>8.6241791408439086E-2</v>
      </c>
      <c r="BG279">
        <f t="shared" ref="BG279" si="1388">SUM(AW273:AW279)/SUM(AV273:AV279)</f>
        <v>5.2681992337164751E-2</v>
      </c>
      <c r="BH279">
        <f t="shared" ref="BH279" si="1389">SUM(AY273:AY279)/SUM(AX273:AX279)</f>
        <v>7.1800208116545264E-2</v>
      </c>
      <c r="BI279">
        <f t="shared" ref="BI279" si="1390">SUM(BA273:BA279)/SUM(AZ273:AZ279)</f>
        <v>4.8426150121065374E-2</v>
      </c>
      <c r="BJ279" s="20">
        <v>0.10199999999999999</v>
      </c>
      <c r="BK279" s="20">
        <v>0.114</v>
      </c>
      <c r="BL279" s="20">
        <v>9.7000000000000003E-2</v>
      </c>
      <c r="BM279" s="21">
        <v>2874002</v>
      </c>
      <c r="BN279" s="21">
        <v>288701</v>
      </c>
      <c r="BQ279" s="21">
        <v>1315996</v>
      </c>
      <c r="BT279" s="21">
        <v>267144</v>
      </c>
      <c r="BU279" s="21">
        <v>21798</v>
      </c>
      <c r="BV279" s="21">
        <v>2287</v>
      </c>
      <c r="BY279" s="21">
        <v>9265</v>
      </c>
      <c r="CB279" s="21">
        <v>2183</v>
      </c>
      <c r="CC279" s="21">
        <v>16394</v>
      </c>
      <c r="CD279" s="21">
        <v>1262</v>
      </c>
      <c r="CG279" s="21">
        <v>5448</v>
      </c>
      <c r="CJ279" s="21">
        <v>1187</v>
      </c>
      <c r="CK279" s="21">
        <v>125544</v>
      </c>
      <c r="CL279" s="21">
        <v>13339</v>
      </c>
      <c r="CO279" s="21">
        <v>55761</v>
      </c>
      <c r="CR279" s="21">
        <v>12217</v>
      </c>
    </row>
    <row r="280" spans="1:96" x14ac:dyDescent="0.35">
      <c r="A280" s="14">
        <f t="shared" si="1160"/>
        <v>44186</v>
      </c>
      <c r="B280" s="9">
        <v>1317905</v>
      </c>
      <c r="C280">
        <v>267727</v>
      </c>
      <c r="D280">
        <v>214722</v>
      </c>
      <c r="E280" s="9">
        <v>3589</v>
      </c>
      <c r="F280" s="9">
        <v>644</v>
      </c>
      <c r="H280">
        <v>142</v>
      </c>
      <c r="I280">
        <v>108</v>
      </c>
      <c r="J280">
        <v>108</v>
      </c>
      <c r="K280">
        <v>26</v>
      </c>
      <c r="L280">
        <v>13</v>
      </c>
      <c r="M280">
        <f t="shared" ref="M280" si="1391">-(J280-J279)+L280</f>
        <v>19</v>
      </c>
      <c r="N280" s="7">
        <f t="shared" ref="N280" si="1392">B280-C280</f>
        <v>1050178</v>
      </c>
      <c r="O280" s="4">
        <f t="shared" ref="O280" si="1393">C280/B280</f>
        <v>0.20314590201873428</v>
      </c>
      <c r="R280">
        <f t="shared" ref="R280" si="1394">C280-C279</f>
        <v>583</v>
      </c>
      <c r="S280">
        <f t="shared" ref="S280" si="1395">N280-N279</f>
        <v>1326</v>
      </c>
      <c r="T280" s="8">
        <f t="shared" ref="T280" si="1396">R280/V280</f>
        <v>0.30539549502357255</v>
      </c>
      <c r="U280" s="8">
        <f t="shared" ref="U280" si="1397">SUM(R274:R280)/SUM(V274:V280)</f>
        <v>0.327972620994609</v>
      </c>
      <c r="V280">
        <f t="shared" ref="V280" si="1398">B280-B279</f>
        <v>1909</v>
      </c>
      <c r="W280">
        <f t="shared" ref="W280" si="1399">C280-D280-E280</f>
        <v>49416</v>
      </c>
      <c r="X280" s="3">
        <f t="shared" ref="X280" si="1400">F280/W280</f>
        <v>1.3032216286223086E-2</v>
      </c>
      <c r="Y280">
        <f t="shared" si="1288"/>
        <v>1</v>
      </c>
      <c r="Z280">
        <v>2183</v>
      </c>
      <c r="AA280">
        <v>1189</v>
      </c>
      <c r="AB280">
        <v>12234</v>
      </c>
      <c r="AC280">
        <v>1836</v>
      </c>
      <c r="AD280">
        <v>932</v>
      </c>
      <c r="AE280">
        <v>10376</v>
      </c>
      <c r="AF280">
        <v>40</v>
      </c>
      <c r="AG280">
        <v>16</v>
      </c>
      <c r="AH280">
        <v>207</v>
      </c>
      <c r="AI280">
        <f t="shared" ref="AI280" si="1401">Z280-AC280-AF280</f>
        <v>307</v>
      </c>
      <c r="AJ280">
        <f t="shared" ref="AJ280" si="1402">AA280-AD280-AG280</f>
        <v>241</v>
      </c>
      <c r="AK280">
        <f t="shared" ref="AK280" si="1403">AB280-AE280-AH280</f>
        <v>1651</v>
      </c>
      <c r="AS280">
        <f t="shared" ref="AS280" si="1404">BM280-BM279</f>
        <v>6246</v>
      </c>
      <c r="AT280">
        <f t="shared" si="1145"/>
        <v>643</v>
      </c>
      <c r="AU280">
        <f t="shared" ref="AU280" si="1405">AT280/AS280</f>
        <v>0.10294588536663464</v>
      </c>
      <c r="AV280">
        <f t="shared" ref="AV280" si="1406">BU280-BU279</f>
        <v>29</v>
      </c>
      <c r="AW280">
        <f t="shared" si="1118"/>
        <v>6</v>
      </c>
      <c r="AX280">
        <f t="shared" ref="AX280" si="1407">CK280-CK279</f>
        <v>204</v>
      </c>
      <c r="AY280">
        <f t="shared" si="1120"/>
        <v>17</v>
      </c>
      <c r="AZ280">
        <f t="shared" ref="AZ280" si="1408">CC280-CC279</f>
        <v>23</v>
      </c>
      <c r="BA280">
        <f t="shared" si="1122"/>
        <v>1</v>
      </c>
      <c r="BB280">
        <f t="shared" ref="BB280" si="1409">AW280/AV280</f>
        <v>0.20689655172413793</v>
      </c>
      <c r="BC280">
        <f t="shared" ref="BC280" si="1410">AY280/AX280</f>
        <v>8.3333333333333329E-2</v>
      </c>
      <c r="BD280">
        <f t="shared" si="682"/>
        <v>4.3478260869565216E-2</v>
      </c>
      <c r="BE280">
        <f t="shared" ref="BE280" si="1411">SUM(AT274:AT280)/SUM(AS274:AS280)</f>
        <v>7.9474360025134555E-2</v>
      </c>
      <c r="BF280">
        <f t="shared" ref="BF280" si="1412">SUM(AT267:AT280)/SUM(AS267:AS280)</f>
        <v>8.6641989988684526E-2</v>
      </c>
      <c r="BG280">
        <f t="shared" ref="BG280" si="1413">SUM(AW274:AW280)/SUM(AV274:AV280)</f>
        <v>6.1068702290076333E-2</v>
      </c>
      <c r="BH280">
        <f t="shared" ref="BH280" si="1414">SUM(AY274:AY280)/SUM(AX274:AX280)</f>
        <v>7.3170731707317069E-2</v>
      </c>
      <c r="BI280">
        <f t="shared" ref="BI280" si="1415">SUM(BA274:BA280)/SUM(AZ274:AZ280)</f>
        <v>4.6060606060606059E-2</v>
      </c>
      <c r="BJ280" s="20">
        <v>9.5000000000000001E-2</v>
      </c>
      <c r="BK280" s="20">
        <v>0.114</v>
      </c>
      <c r="BL280" s="20">
        <v>9.2999999999999999E-2</v>
      </c>
      <c r="BM280" s="21">
        <v>2880248</v>
      </c>
      <c r="BN280" s="21">
        <v>289344</v>
      </c>
      <c r="BQ280" s="21">
        <v>1317905</v>
      </c>
      <c r="BT280" s="21">
        <v>267727</v>
      </c>
      <c r="BU280" s="21">
        <v>21827</v>
      </c>
      <c r="BV280" s="21">
        <v>2293</v>
      </c>
      <c r="BY280" s="21">
        <v>9274</v>
      </c>
      <c r="CB280" s="21">
        <v>2183</v>
      </c>
      <c r="CC280" s="21">
        <v>16417</v>
      </c>
      <c r="CD280" s="21">
        <v>1263</v>
      </c>
      <c r="CG280" s="21">
        <v>5461</v>
      </c>
      <c r="CJ280" s="21">
        <v>1189</v>
      </c>
      <c r="CK280" s="21">
        <v>125748</v>
      </c>
      <c r="CL280" s="21">
        <v>13356</v>
      </c>
      <c r="CO280" s="21">
        <v>55816</v>
      </c>
      <c r="CR280" s="21">
        <v>12234</v>
      </c>
    </row>
    <row r="281" spans="1:96" x14ac:dyDescent="0.35">
      <c r="A281" s="14">
        <f t="shared" si="1160"/>
        <v>44187</v>
      </c>
      <c r="B281" s="9">
        <v>1322134</v>
      </c>
      <c r="C281">
        <v>269020</v>
      </c>
      <c r="D281">
        <v>219073</v>
      </c>
      <c r="E281" s="9">
        <v>3589</v>
      </c>
      <c r="F281" s="9">
        <v>651</v>
      </c>
      <c r="H281">
        <v>140</v>
      </c>
      <c r="I281">
        <v>71</v>
      </c>
      <c r="J281">
        <v>110</v>
      </c>
      <c r="K281">
        <v>24</v>
      </c>
      <c r="L281">
        <v>12</v>
      </c>
      <c r="M281">
        <f t="shared" ref="M281" si="1416">-(J281-J280)+L281</f>
        <v>10</v>
      </c>
      <c r="N281" s="7">
        <f t="shared" ref="N281" si="1417">B281-C281</f>
        <v>1053114</v>
      </c>
      <c r="O281" s="4">
        <f t="shared" ref="O281" si="1418">C281/B281</f>
        <v>0.20347408053949145</v>
      </c>
      <c r="R281">
        <f t="shared" ref="R281" si="1419">C281-C280</f>
        <v>1293</v>
      </c>
      <c r="S281">
        <f t="shared" ref="S281" si="1420">N281-N280</f>
        <v>2936</v>
      </c>
      <c r="T281" s="8">
        <f t="shared" ref="T281" si="1421">R281/V281</f>
        <v>0.30574603925277843</v>
      </c>
      <c r="U281" s="8">
        <f t="shared" ref="U281" si="1422">SUM(R275:R281)/SUM(V275:V281)</f>
        <v>0.32391951637643235</v>
      </c>
      <c r="V281">
        <f t="shared" ref="V281" si="1423">B281-B280</f>
        <v>4229</v>
      </c>
      <c r="W281">
        <f t="shared" ref="W281" si="1424">C281-D281-E281</f>
        <v>46358</v>
      </c>
      <c r="X281" s="3">
        <f t="shared" ref="X281" si="1425">F281/W281</f>
        <v>1.4042883644678372E-2</v>
      </c>
      <c r="Y281">
        <f t="shared" ref="Y281" si="1426">E281-E280</f>
        <v>0</v>
      </c>
      <c r="Z281">
        <v>2189</v>
      </c>
      <c r="AA281">
        <v>1197</v>
      </c>
      <c r="AB281">
        <v>12278</v>
      </c>
      <c r="AC281">
        <v>1881</v>
      </c>
      <c r="AD281">
        <v>955</v>
      </c>
      <c r="AE281">
        <v>10541</v>
      </c>
      <c r="AF281">
        <v>40</v>
      </c>
      <c r="AG281">
        <v>16</v>
      </c>
      <c r="AH281">
        <v>207</v>
      </c>
      <c r="AI281">
        <f t="shared" ref="AI281" si="1427">Z281-AC281-AF281</f>
        <v>268</v>
      </c>
      <c r="AJ281">
        <f t="shared" ref="AJ281" si="1428">AA281-AD281-AG281</f>
        <v>226</v>
      </c>
      <c r="AK281">
        <f t="shared" ref="AK281" si="1429">AB281-AE281-AH281</f>
        <v>1530</v>
      </c>
      <c r="AS281">
        <f t="shared" ref="AS281" si="1430">BM281-BM280</f>
        <v>30677</v>
      </c>
      <c r="AT281">
        <f t="shared" si="1145"/>
        <v>1361</v>
      </c>
      <c r="AU281">
        <f t="shared" ref="AU281" si="1431">AT281/AS281</f>
        <v>4.436548554291489E-2</v>
      </c>
      <c r="AV281">
        <f t="shared" ref="AV281" si="1432">BU281-BU280</f>
        <v>279</v>
      </c>
      <c r="AW281">
        <f t="shared" si="1118"/>
        <v>8</v>
      </c>
      <c r="AX281">
        <f t="shared" ref="AX281" si="1433">CK281-CK280</f>
        <v>1543</v>
      </c>
      <c r="AY281">
        <f t="shared" si="1120"/>
        <v>47</v>
      </c>
      <c r="AZ281">
        <f t="shared" ref="AZ281" si="1434">CC281-CC280</f>
        <v>248</v>
      </c>
      <c r="BA281">
        <f t="shared" si="1122"/>
        <v>8</v>
      </c>
      <c r="BB281">
        <f t="shared" ref="BB281" si="1435">AW281/AV281</f>
        <v>2.8673835125448029E-2</v>
      </c>
      <c r="BC281">
        <f t="shared" ref="BC281" si="1436">AY281/AX281</f>
        <v>3.0460142579390798E-2</v>
      </c>
      <c r="BD281">
        <f t="shared" si="682"/>
        <v>3.2258064516129031E-2</v>
      </c>
      <c r="BE281">
        <f t="shared" ref="BE281" si="1437">SUM(AT275:AT281)/SUM(AS275:AS281)</f>
        <v>7.4897316627580035E-2</v>
      </c>
      <c r="BF281">
        <f t="shared" ref="BF281" si="1438">SUM(AT268:AT281)/SUM(AS268:AS281)</f>
        <v>8.2191075632674637E-2</v>
      </c>
      <c r="BG281">
        <f t="shared" ref="BG281" si="1439">SUM(AW275:AW281)/SUM(AV275:AV281)</f>
        <v>5.3832116788321165E-2</v>
      </c>
      <c r="BH281">
        <f t="shared" ref="BH281" si="1440">SUM(AY275:AY281)/SUM(AX275:AX281)</f>
        <v>6.7145534041224239E-2</v>
      </c>
      <c r="BI281">
        <f t="shared" ref="BI281" si="1441">SUM(BA275:BA281)/SUM(AZ275:AZ281)</f>
        <v>4.8611111111111112E-2</v>
      </c>
      <c r="BJ281" s="20">
        <v>8.8999999999999996E-2</v>
      </c>
      <c r="BK281" s="20">
        <v>0.107</v>
      </c>
      <c r="BL281" s="20">
        <v>9.0999999999999998E-2</v>
      </c>
      <c r="BM281" s="21">
        <v>2910925</v>
      </c>
      <c r="BN281" s="21">
        <v>290705</v>
      </c>
      <c r="BQ281" s="21">
        <v>1322134</v>
      </c>
      <c r="BT281" s="21">
        <v>269020</v>
      </c>
      <c r="BU281" s="21">
        <v>22106</v>
      </c>
      <c r="BV281" s="21">
        <v>2301</v>
      </c>
      <c r="BY281" s="21">
        <v>9295</v>
      </c>
      <c r="CB281" s="21">
        <v>2189</v>
      </c>
      <c r="CC281" s="21">
        <v>16665</v>
      </c>
      <c r="CD281" s="21">
        <v>1271</v>
      </c>
      <c r="CG281" s="21">
        <v>5472</v>
      </c>
      <c r="CJ281" s="21">
        <v>1197</v>
      </c>
      <c r="CK281" s="21">
        <v>127291</v>
      </c>
      <c r="CL281" s="21">
        <v>13403</v>
      </c>
      <c r="CO281" s="21">
        <v>55963</v>
      </c>
      <c r="CR281" s="21">
        <v>12278</v>
      </c>
    </row>
    <row r="282" spans="1:96" x14ac:dyDescent="0.35">
      <c r="A282" s="14">
        <f t="shared" si="1160"/>
        <v>44188</v>
      </c>
      <c r="B282" s="9">
        <v>1328329</v>
      </c>
      <c r="C282">
        <v>271018</v>
      </c>
      <c r="D282">
        <v>222071</v>
      </c>
      <c r="E282" s="9">
        <v>3653</v>
      </c>
      <c r="F282" s="9">
        <v>644</v>
      </c>
      <c r="H282">
        <v>139</v>
      </c>
      <c r="I282">
        <v>113</v>
      </c>
      <c r="J282">
        <v>109</v>
      </c>
      <c r="K282">
        <v>22</v>
      </c>
      <c r="L282">
        <v>17</v>
      </c>
      <c r="M282">
        <f t="shared" ref="M282" si="1442">-(J282-J281)+L282</f>
        <v>18</v>
      </c>
      <c r="N282" s="7">
        <f t="shared" ref="N282" si="1443">B282-C282</f>
        <v>1057311</v>
      </c>
      <c r="O282" s="4">
        <f t="shared" ref="O282" si="1444">C282/B282</f>
        <v>0.20402927286839329</v>
      </c>
      <c r="R282">
        <f t="shared" ref="R282" si="1445">C282-C281</f>
        <v>1998</v>
      </c>
      <c r="S282">
        <f t="shared" ref="S282" si="1446">N282-N281</f>
        <v>4197</v>
      </c>
      <c r="T282" s="8">
        <f t="shared" ref="T282" si="1447">R282/V282</f>
        <v>0.32251815980629539</v>
      </c>
      <c r="U282" s="8">
        <f t="shared" ref="U282" si="1448">SUM(R276:R282)/SUM(V276:V282)</f>
        <v>0.32007233273056057</v>
      </c>
      <c r="V282">
        <f t="shared" ref="V282" si="1449">B282-B281</f>
        <v>6195</v>
      </c>
      <c r="W282">
        <f t="shared" ref="W282" si="1450">C282-D282-E282</f>
        <v>45294</v>
      </c>
      <c r="X282" s="3">
        <f t="shared" ref="X282" si="1451">F282/W282</f>
        <v>1.4218218748620125E-2</v>
      </c>
      <c r="Y282">
        <f t="shared" ref="Y282" si="1452">E282-E281</f>
        <v>64</v>
      </c>
      <c r="Z282">
        <v>2199</v>
      </c>
      <c r="AA282">
        <v>1211</v>
      </c>
      <c r="AB282">
        <v>12366</v>
      </c>
      <c r="AC282">
        <v>1911</v>
      </c>
      <c r="AD282">
        <v>969</v>
      </c>
      <c r="AE282">
        <v>10673</v>
      </c>
      <c r="AF282">
        <v>40</v>
      </c>
      <c r="AG282">
        <v>17</v>
      </c>
      <c r="AH282">
        <v>210</v>
      </c>
      <c r="AI282">
        <f t="shared" ref="AI282" si="1453">Z282-AC282-AF282</f>
        <v>248</v>
      </c>
      <c r="AJ282">
        <f t="shared" ref="AJ282" si="1454">AA282-AD282-AG282</f>
        <v>225</v>
      </c>
      <c r="AK282">
        <f t="shared" ref="AK282" si="1455">AB282-AE282-AH282</f>
        <v>1483</v>
      </c>
      <c r="AS282">
        <f t="shared" ref="AS282" si="1456">BM282-BM281</f>
        <v>28875</v>
      </c>
      <c r="AT282">
        <f t="shared" si="1145"/>
        <v>2125</v>
      </c>
      <c r="AU282">
        <f t="shared" ref="AU282" si="1457">AT282/AS282</f>
        <v>7.3593073593073599E-2</v>
      </c>
      <c r="AV282">
        <f t="shared" ref="AV282" si="1458">BU282-BU281</f>
        <v>152</v>
      </c>
      <c r="AW282">
        <f t="shared" si="1118"/>
        <v>5</v>
      </c>
      <c r="AX282">
        <f t="shared" ref="AX282" si="1459">CK282-CK281</f>
        <v>1343</v>
      </c>
      <c r="AY282">
        <f t="shared" si="1120"/>
        <v>90</v>
      </c>
      <c r="AZ282">
        <f t="shared" ref="AZ282" si="1460">CC282-CC281</f>
        <v>171</v>
      </c>
      <c r="BA282">
        <f t="shared" si="1122"/>
        <v>14</v>
      </c>
      <c r="BB282">
        <f t="shared" ref="BB282" si="1461">AW282/AV282</f>
        <v>3.2894736842105261E-2</v>
      </c>
      <c r="BC282">
        <f t="shared" ref="BC282" si="1462">AY282/AX282</f>
        <v>6.7014147431124355E-2</v>
      </c>
      <c r="BD282">
        <f t="shared" si="682"/>
        <v>8.1871345029239762E-2</v>
      </c>
      <c r="BE282">
        <f t="shared" ref="BE282" si="1463">SUM(AT276:AT282)/SUM(AS276:AS282)</f>
        <v>7.4693869630185455E-2</v>
      </c>
      <c r="BF282">
        <f t="shared" ref="BF282" si="1464">SUM(AT269:AT282)/SUM(AS269:AS282)</f>
        <v>8.0559539679057754E-2</v>
      </c>
      <c r="BG282">
        <f t="shared" ref="BG282" si="1465">SUM(AW276:AW282)/SUM(AV276:AV282)</f>
        <v>4.6902654867256637E-2</v>
      </c>
      <c r="BH282">
        <f t="shared" ref="BH282" si="1466">SUM(AY276:AY282)/SUM(AX276:AX282)</f>
        <v>6.5719615439804854E-2</v>
      </c>
      <c r="BI282">
        <f t="shared" ref="BI282" si="1467">SUM(BA276:BA282)/SUM(AZ276:AZ282)</f>
        <v>5.5126791620727672E-2</v>
      </c>
      <c r="BJ282" s="20">
        <v>8.6999999999999994E-2</v>
      </c>
      <c r="BK282" s="20">
        <v>0.11</v>
      </c>
      <c r="BL282" s="20">
        <v>9.4E-2</v>
      </c>
      <c r="BM282" s="21">
        <v>2939800</v>
      </c>
      <c r="BN282" s="21">
        <v>292830</v>
      </c>
      <c r="BQ282" s="21">
        <v>1329329</v>
      </c>
      <c r="BT282" s="21">
        <v>271018</v>
      </c>
      <c r="BU282" s="21">
        <v>22258</v>
      </c>
      <c r="BV282" s="21">
        <v>2306</v>
      </c>
      <c r="BY282" s="21">
        <v>9326</v>
      </c>
      <c r="CB282" s="21">
        <v>2199</v>
      </c>
      <c r="CC282" s="21">
        <v>16836</v>
      </c>
      <c r="CD282" s="21">
        <v>1285</v>
      </c>
      <c r="CG282" s="21">
        <v>5496</v>
      </c>
      <c r="CJ282" s="21">
        <v>1211</v>
      </c>
      <c r="CK282" s="21">
        <v>128634</v>
      </c>
      <c r="CL282" s="21">
        <v>13493</v>
      </c>
      <c r="CO282" s="21">
        <v>56229</v>
      </c>
      <c r="CR282" s="21">
        <v>12366</v>
      </c>
    </row>
    <row r="283" spans="1:96" x14ac:dyDescent="0.35">
      <c r="A283" s="14">
        <f t="shared" si="1160"/>
        <v>44189</v>
      </c>
      <c r="B283" s="9">
        <v>1332938</v>
      </c>
      <c r="C283">
        <v>272444</v>
      </c>
      <c r="D283">
        <v>224821</v>
      </c>
      <c r="E283" s="9">
        <v>3668</v>
      </c>
      <c r="F283" s="9">
        <v>625</v>
      </c>
      <c r="H283">
        <v>127</v>
      </c>
      <c r="I283">
        <v>106</v>
      </c>
      <c r="J283">
        <v>109</v>
      </c>
      <c r="K283">
        <v>22</v>
      </c>
      <c r="L283">
        <v>18</v>
      </c>
      <c r="M283">
        <f t="shared" ref="M283" si="1468">-(J283-J282)+L283</f>
        <v>18</v>
      </c>
      <c r="N283" s="7">
        <f t="shared" ref="N283" si="1469">B283-C283</f>
        <v>1060494</v>
      </c>
      <c r="O283" s="4">
        <f t="shared" ref="O283" si="1470">C283/B283</f>
        <v>0.2043936027032015</v>
      </c>
      <c r="R283">
        <f t="shared" ref="R283" si="1471">C283-C282</f>
        <v>1426</v>
      </c>
      <c r="S283">
        <f t="shared" ref="S283" si="1472">N283-N282</f>
        <v>3183</v>
      </c>
      <c r="T283" s="8">
        <f t="shared" ref="T283" si="1473">R283/V283</f>
        <v>0.30939466261661963</v>
      </c>
      <c r="U283" s="8">
        <f t="shared" ref="U283" si="1474">SUM(R277:R283)/SUM(V277:V283)</f>
        <v>0.31533916040871601</v>
      </c>
      <c r="V283">
        <f t="shared" ref="V283" si="1475">B283-B282</f>
        <v>4609</v>
      </c>
      <c r="W283">
        <f t="shared" ref="W283" si="1476">C283-D283-E283</f>
        <v>43955</v>
      </c>
      <c r="X283" s="3">
        <f t="shared" ref="X283" si="1477">F283/W283</f>
        <v>1.4219087703332954E-2</v>
      </c>
      <c r="Y283">
        <f t="shared" ref="Y283" si="1478">E283-E282</f>
        <v>15</v>
      </c>
      <c r="Z283">
        <v>2208</v>
      </c>
      <c r="AA283">
        <v>1224</v>
      </c>
      <c r="AB283">
        <v>12402</v>
      </c>
      <c r="AC283">
        <v>1934</v>
      </c>
      <c r="AD283">
        <v>993</v>
      </c>
      <c r="AE283">
        <v>10782</v>
      </c>
      <c r="AF283">
        <v>40</v>
      </c>
      <c r="AG283">
        <v>17</v>
      </c>
      <c r="AH283">
        <v>211</v>
      </c>
      <c r="AI283">
        <f t="shared" ref="AI283" si="1479">Z283-AC283-AF283</f>
        <v>234</v>
      </c>
      <c r="AJ283">
        <f t="shared" ref="AJ283" si="1480">AA283-AD283-AG283</f>
        <v>214</v>
      </c>
      <c r="AK283">
        <f t="shared" ref="AK283" si="1481">AB283-AE283-AH283</f>
        <v>1409</v>
      </c>
      <c r="AS283">
        <f t="shared" ref="AS283" si="1482">BM283-BM282</f>
        <v>21861</v>
      </c>
      <c r="AT283">
        <f t="shared" si="1145"/>
        <v>1534</v>
      </c>
      <c r="AU283">
        <f t="shared" ref="AU283" si="1483">AT283/AS283</f>
        <v>7.0170623484744524E-2</v>
      </c>
      <c r="AV283">
        <f t="shared" ref="AV283" si="1484">BU283-BU282</f>
        <v>94</v>
      </c>
      <c r="AW283">
        <f t="shared" si="1118"/>
        <v>10</v>
      </c>
      <c r="AX283">
        <f t="shared" ref="AX283" si="1485">CK283-CK282</f>
        <v>811</v>
      </c>
      <c r="AY283">
        <f t="shared" si="1120"/>
        <v>43</v>
      </c>
      <c r="AZ283">
        <f t="shared" ref="AZ283" si="1486">CC283-CC282</f>
        <v>119</v>
      </c>
      <c r="BA283">
        <f t="shared" si="1122"/>
        <v>13</v>
      </c>
      <c r="BB283">
        <f t="shared" ref="BB283" si="1487">AW283/AV283</f>
        <v>0.10638297872340426</v>
      </c>
      <c r="BC283">
        <f t="shared" ref="BC283" si="1488">AY283/AX283</f>
        <v>5.3020961775585698E-2</v>
      </c>
      <c r="BD283">
        <f t="shared" si="682"/>
        <v>0.1092436974789916</v>
      </c>
      <c r="BE283">
        <f t="shared" ref="BE283" si="1489">SUM(AT277:AT283)/SUM(AS277:AS283)</f>
        <v>7.1485497778939117E-2</v>
      </c>
      <c r="BF283">
        <f t="shared" ref="BF283" si="1490">SUM(AT270:AT283)/SUM(AS270:AS283)</f>
        <v>7.7419637855749693E-2</v>
      </c>
      <c r="BG283">
        <f t="shared" ref="BG283" si="1491">SUM(AW277:AW283)/SUM(AV277:AV283)</f>
        <v>5.2376333656644035E-2</v>
      </c>
      <c r="BH283">
        <f t="shared" ref="BH283" si="1492">SUM(AY277:AY283)/SUM(AX277:AX283)</f>
        <v>6.247313368677461E-2</v>
      </c>
      <c r="BI283">
        <f t="shared" ref="BI283" si="1493">SUM(BA277:BA283)/SUM(AZ277:AZ283)</f>
        <v>6.0572687224669602E-2</v>
      </c>
      <c r="BJ283" s="20">
        <v>8.2000000000000003E-2</v>
      </c>
      <c r="BK283" s="20">
        <v>0.109</v>
      </c>
      <c r="BL283" s="20">
        <v>0.104</v>
      </c>
      <c r="BM283" s="21">
        <v>2961661</v>
      </c>
      <c r="BN283" s="21">
        <v>294364</v>
      </c>
      <c r="BQ283" s="21">
        <v>1332938</v>
      </c>
      <c r="BT283" s="21">
        <v>272444</v>
      </c>
      <c r="BU283" s="21">
        <v>22352</v>
      </c>
      <c r="BV283" s="21">
        <v>2316</v>
      </c>
      <c r="BY283" s="21">
        <v>9343</v>
      </c>
      <c r="CB283" s="21">
        <v>2208</v>
      </c>
      <c r="CC283" s="21">
        <v>16955</v>
      </c>
      <c r="CD283" s="21">
        <v>1298</v>
      </c>
      <c r="CG283" s="21">
        <v>5512</v>
      </c>
      <c r="CJ283" s="21">
        <v>1224</v>
      </c>
      <c r="CK283" s="21">
        <v>129445</v>
      </c>
      <c r="CL283" s="21">
        <v>13536</v>
      </c>
      <c r="CO283" s="21">
        <v>56352</v>
      </c>
      <c r="CR283" s="21">
        <v>12402</v>
      </c>
    </row>
    <row r="284" spans="1:96" x14ac:dyDescent="0.35">
      <c r="A284" s="14">
        <f t="shared" si="1160"/>
        <v>44190</v>
      </c>
      <c r="B284" s="9">
        <v>1337938</v>
      </c>
      <c r="C284">
        <v>273915</v>
      </c>
      <c r="D284">
        <v>225155</v>
      </c>
      <c r="E284" s="9">
        <v>3739</v>
      </c>
      <c r="F284" s="9">
        <v>600</v>
      </c>
      <c r="H284">
        <v>121</v>
      </c>
      <c r="I284">
        <v>104</v>
      </c>
      <c r="J284">
        <v>114</v>
      </c>
      <c r="K284">
        <v>21</v>
      </c>
      <c r="L284">
        <v>25</v>
      </c>
      <c r="M284">
        <f t="shared" ref="M284" si="1494">-(J284-J283)+L284</f>
        <v>20</v>
      </c>
      <c r="N284" s="7">
        <f t="shared" ref="N284" si="1495">B284-C284</f>
        <v>1064023</v>
      </c>
      <c r="O284" s="4">
        <f t="shared" ref="O284" si="1496">C284/B284</f>
        <v>0.20472921764685659</v>
      </c>
      <c r="R284">
        <f t="shared" ref="R284" si="1497">C284-C283</f>
        <v>1471</v>
      </c>
      <c r="S284">
        <f t="shared" ref="S284" si="1498">N284-N283</f>
        <v>3529</v>
      </c>
      <c r="T284" s="8">
        <f t="shared" ref="T284" si="1499">R284/V284</f>
        <v>0.29420000000000002</v>
      </c>
      <c r="U284" s="8">
        <f t="shared" ref="U284" si="1500">SUM(R278:R284)/SUM(V278:V284)</f>
        <v>0.30655794045052642</v>
      </c>
      <c r="V284">
        <f t="shared" ref="V284" si="1501">B284-B283</f>
        <v>5000</v>
      </c>
      <c r="W284">
        <f t="shared" ref="W284" si="1502">C284-D284-E284</f>
        <v>45021</v>
      </c>
      <c r="X284" s="3">
        <f t="shared" ref="X284" si="1503">F284/W284</f>
        <v>1.3327114013460385E-2</v>
      </c>
      <c r="Y284">
        <f t="shared" ref="Y284" si="1504">E284-E283</f>
        <v>71</v>
      </c>
      <c r="Z284">
        <v>2214</v>
      </c>
      <c r="AA284">
        <v>1240</v>
      </c>
      <c r="AB284">
        <v>12486</v>
      </c>
      <c r="AC284">
        <v>1938</v>
      </c>
      <c r="AD284">
        <v>995</v>
      </c>
      <c r="AE284">
        <v>10798</v>
      </c>
      <c r="AF284">
        <v>41</v>
      </c>
      <c r="AG284">
        <v>18</v>
      </c>
      <c r="AH284">
        <v>214</v>
      </c>
      <c r="AI284">
        <f t="shared" ref="AI284:AI285" si="1505">Z284-AC284-AF284</f>
        <v>235</v>
      </c>
      <c r="AJ284">
        <f t="shared" ref="AJ284:AJ285" si="1506">AA284-AD284-AG284</f>
        <v>227</v>
      </c>
      <c r="AK284">
        <f t="shared" ref="AK284:AK285" si="1507">AB284-AE284-AH284</f>
        <v>1474</v>
      </c>
      <c r="AS284">
        <f t="shared" ref="AS284" si="1508">BM284-BM283</f>
        <v>23418</v>
      </c>
      <c r="AT284">
        <f t="shared" si="1145"/>
        <v>1653</v>
      </c>
      <c r="AU284">
        <f t="shared" ref="AU284" si="1509">AT284/AS284</f>
        <v>7.0586728157827308E-2</v>
      </c>
      <c r="AV284">
        <f t="shared" ref="AV284" si="1510">BU284-BU283</f>
        <v>189</v>
      </c>
      <c r="AW284">
        <f t="shared" si="1118"/>
        <v>4</v>
      </c>
      <c r="AX284">
        <f t="shared" ref="AX284" si="1511">CK284-CK283</f>
        <v>1306</v>
      </c>
      <c r="AY284">
        <f t="shared" si="1120"/>
        <v>86</v>
      </c>
      <c r="AZ284">
        <f t="shared" ref="AZ284" si="1512">CC284-CC283</f>
        <v>163</v>
      </c>
      <c r="BA284">
        <f t="shared" si="1122"/>
        <v>16</v>
      </c>
      <c r="BB284">
        <f t="shared" ref="BB284" si="1513">AW284/AV284</f>
        <v>2.1164021164021163E-2</v>
      </c>
      <c r="BC284">
        <f t="shared" ref="BC284" si="1514">AY284/AX284</f>
        <v>6.5849923430321589E-2</v>
      </c>
      <c r="BD284">
        <f t="shared" si="682"/>
        <v>9.815950920245399E-2</v>
      </c>
      <c r="BE284">
        <f t="shared" ref="BE284" si="1515">SUM(AT278:AT284)/SUM(AS278:AS284)</f>
        <v>6.9757592201655755E-2</v>
      </c>
      <c r="BF284">
        <f t="shared" ref="BF284" si="1516">SUM(AT271:AT284)/SUM(AS271:AS284)</f>
        <v>7.6618815426057904E-2</v>
      </c>
      <c r="BG284">
        <f t="shared" ref="BG284" si="1517">SUM(AW278:AW284)/SUM(AV278:AV284)</f>
        <v>5.09683995922528E-2</v>
      </c>
      <c r="BH284">
        <f t="shared" ref="BH284" si="1518">SUM(AY278:AY284)/SUM(AX278:AX284)</f>
        <v>6.1122538936232734E-2</v>
      </c>
      <c r="BI284">
        <f t="shared" ref="BI284" si="1519">SUM(BA278:BA284)/SUM(AZ278:AZ284)</f>
        <v>7.025246981339188E-2</v>
      </c>
      <c r="BJ284" s="20">
        <v>7.9000000000000001E-2</v>
      </c>
      <c r="BK284" s="20">
        <v>0.11</v>
      </c>
      <c r="BL284" s="20">
        <v>0.11799999999999999</v>
      </c>
      <c r="BM284" s="21">
        <v>2985079</v>
      </c>
      <c r="BN284" s="21">
        <v>296017</v>
      </c>
      <c r="BQ284" s="21">
        <v>1337938</v>
      </c>
      <c r="BT284" s="21">
        <v>273915</v>
      </c>
      <c r="BU284" s="21">
        <v>22541</v>
      </c>
      <c r="BV284" s="21">
        <v>2320</v>
      </c>
      <c r="BY284" s="21">
        <v>9382</v>
      </c>
      <c r="CB284" s="21">
        <v>2214</v>
      </c>
      <c r="CC284" s="21">
        <v>17118</v>
      </c>
      <c r="CD284" s="21">
        <v>1314</v>
      </c>
      <c r="CG284" s="21">
        <v>5537</v>
      </c>
      <c r="CJ284" s="21">
        <v>1240</v>
      </c>
      <c r="CK284" s="21">
        <v>130751</v>
      </c>
      <c r="CL284" s="21">
        <v>13622</v>
      </c>
      <c r="CO284" s="21">
        <v>56557</v>
      </c>
      <c r="CR284" s="21">
        <v>12486</v>
      </c>
    </row>
    <row r="285" spans="1:96" x14ac:dyDescent="0.35">
      <c r="A285" s="14">
        <f t="shared" si="1160"/>
        <v>44191</v>
      </c>
      <c r="B285" s="9">
        <v>1339488</v>
      </c>
      <c r="C285">
        <v>274311</v>
      </c>
      <c r="D285">
        <v>227671</v>
      </c>
      <c r="E285" s="9">
        <v>3744</v>
      </c>
      <c r="F285" s="9">
        <v>558</v>
      </c>
      <c r="H285">
        <v>114</v>
      </c>
      <c r="I285">
        <v>76</v>
      </c>
      <c r="J285">
        <v>103</v>
      </c>
      <c r="K285">
        <v>20</v>
      </c>
      <c r="L285">
        <v>16</v>
      </c>
      <c r="M285">
        <f t="shared" ref="M285" si="1520">-(J285-J284)+L285</f>
        <v>27</v>
      </c>
      <c r="N285" s="7">
        <f t="shared" ref="N285" si="1521">B285-C285</f>
        <v>1065177</v>
      </c>
      <c r="O285" s="4">
        <f t="shared" ref="O285" si="1522">C285/B285</f>
        <v>0.204787948828209</v>
      </c>
      <c r="R285">
        <f t="shared" ref="R285" si="1523">C285-C284</f>
        <v>396</v>
      </c>
      <c r="S285">
        <f t="shared" ref="S285" si="1524">N285-N284</f>
        <v>1154</v>
      </c>
      <c r="T285" s="8">
        <f t="shared" ref="T285" si="1525">R285/V285</f>
        <v>0.25548387096774194</v>
      </c>
      <c r="U285" s="8">
        <f t="shared" ref="U285" si="1526">SUM(R279:R285)/SUM(V279:V285)</f>
        <v>0.3007334079988439</v>
      </c>
      <c r="V285">
        <f t="shared" ref="V285" si="1527">B285-B284</f>
        <v>1550</v>
      </c>
      <c r="W285">
        <f t="shared" ref="W285" si="1528">C285-D285-E285</f>
        <v>42896</v>
      </c>
      <c r="X285" s="3">
        <f t="shared" ref="X285" si="1529">F285/W285</f>
        <v>1.3008205893323388E-2</v>
      </c>
      <c r="Y285">
        <f t="shared" ref="Y285" si="1530">E285-E284</f>
        <v>5</v>
      </c>
      <c r="Z285">
        <v>2221</v>
      </c>
      <c r="AA285">
        <v>1243</v>
      </c>
      <c r="AB285">
        <v>12501</v>
      </c>
      <c r="AC285">
        <v>1963</v>
      </c>
      <c r="AD285">
        <v>1025</v>
      </c>
      <c r="AE285">
        <v>10870</v>
      </c>
      <c r="AF285">
        <v>41</v>
      </c>
      <c r="AG285">
        <v>18</v>
      </c>
      <c r="AH285">
        <v>215</v>
      </c>
      <c r="AI285">
        <f t="shared" si="1505"/>
        <v>217</v>
      </c>
      <c r="AJ285">
        <f t="shared" si="1506"/>
        <v>200</v>
      </c>
      <c r="AK285">
        <f t="shared" si="1507"/>
        <v>1416</v>
      </c>
      <c r="AS285">
        <f t="shared" ref="AS285" si="1531">BM285-BM284</f>
        <v>5564</v>
      </c>
      <c r="AT285">
        <f t="shared" si="1145"/>
        <v>424</v>
      </c>
      <c r="AU285">
        <f t="shared" ref="AU285" si="1532">AT285/AS285</f>
        <v>7.6204169662113588E-2</v>
      </c>
      <c r="AV285">
        <f t="shared" ref="AV285" si="1533">BU285-BU284</f>
        <v>26</v>
      </c>
      <c r="AW285">
        <f t="shared" si="1118"/>
        <v>6</v>
      </c>
      <c r="AX285">
        <f t="shared" ref="AX285" si="1534">CK285-CK284</f>
        <v>245</v>
      </c>
      <c r="AY285">
        <f t="shared" si="1120"/>
        <v>15</v>
      </c>
      <c r="AZ285">
        <f t="shared" ref="AZ285" si="1535">CC285-CC284</f>
        <v>36</v>
      </c>
      <c r="BA285">
        <f t="shared" si="1122"/>
        <v>3</v>
      </c>
      <c r="BB285">
        <f t="shared" ref="BB285" si="1536">AW285/AV285</f>
        <v>0.23076923076923078</v>
      </c>
      <c r="BC285">
        <f t="shared" ref="BC285" si="1537">AY285/AX285</f>
        <v>6.1224489795918366E-2</v>
      </c>
      <c r="BD285">
        <f t="shared" si="682"/>
        <v>8.3333333333333329E-2</v>
      </c>
      <c r="BE285">
        <f t="shared" ref="BE285" si="1538">SUM(AT279:AT285)/SUM(AS279:AS285)</f>
        <v>7.0043329780861779E-2</v>
      </c>
      <c r="BF285">
        <f t="shared" ref="BF285" si="1539">SUM(AT272:AT285)/SUM(AS272:AS285)</f>
        <v>7.5994848303013451E-2</v>
      </c>
      <c r="BG285">
        <f t="shared" ref="BG285" si="1540">SUM(AW279:AW285)/SUM(AV279:AV285)</f>
        <v>5.1435406698564591E-2</v>
      </c>
      <c r="BH285">
        <f t="shared" ref="BH285" si="1541">SUM(AY279:AY285)/SUM(AX279:AX285)</f>
        <v>5.8625902906097767E-2</v>
      </c>
      <c r="BI285">
        <f t="shared" ref="BI285" si="1542">SUM(BA279:BA285)/SUM(AZ279:AZ285)</f>
        <v>7.4938574938574934E-2</v>
      </c>
      <c r="BJ285" s="20">
        <v>8.2000000000000003E-2</v>
      </c>
      <c r="BK285" s="20">
        <v>0.106</v>
      </c>
      <c r="BL285" s="20">
        <v>0.122</v>
      </c>
      <c r="BM285" s="21">
        <v>2990643</v>
      </c>
      <c r="BN285" s="21">
        <v>296441</v>
      </c>
      <c r="BQ285" s="21">
        <v>1339488</v>
      </c>
      <c r="BT285" s="21">
        <v>274311</v>
      </c>
      <c r="BU285" s="21">
        <v>22567</v>
      </c>
      <c r="BV285" s="21">
        <v>2326</v>
      </c>
      <c r="BY285" s="21">
        <v>9393</v>
      </c>
      <c r="CB285" s="21">
        <v>2221</v>
      </c>
      <c r="CC285" s="21">
        <v>17154</v>
      </c>
      <c r="CD285" s="21">
        <v>1317</v>
      </c>
      <c r="CG285" s="21">
        <v>5542</v>
      </c>
      <c r="CJ285" s="21">
        <v>1243</v>
      </c>
      <c r="CK285" s="21">
        <v>130996</v>
      </c>
      <c r="CL285" s="21">
        <v>13637</v>
      </c>
      <c r="CO285" s="21">
        <v>56601</v>
      </c>
      <c r="CR285" s="21">
        <v>12501</v>
      </c>
    </row>
    <row r="286" spans="1:96" x14ac:dyDescent="0.35">
      <c r="A286" s="14">
        <f t="shared" si="1160"/>
        <v>44192</v>
      </c>
      <c r="B286" s="9">
        <v>1341403</v>
      </c>
      <c r="C286">
        <v>274936</v>
      </c>
      <c r="D286">
        <v>228763</v>
      </c>
      <c r="E286" s="9">
        <v>3744</v>
      </c>
      <c r="F286" s="9">
        <v>553</v>
      </c>
      <c r="H286">
        <v>109</v>
      </c>
      <c r="I286">
        <v>71</v>
      </c>
      <c r="J286">
        <v>103</v>
      </c>
      <c r="K286">
        <v>17</v>
      </c>
      <c r="L286">
        <v>20</v>
      </c>
      <c r="M286">
        <f t="shared" ref="M286" si="1543">-(J286-J285)+L286</f>
        <v>20</v>
      </c>
      <c r="N286" s="7">
        <f t="shared" ref="N286" si="1544">B286-C286</f>
        <v>1066467</v>
      </c>
      <c r="O286" s="4">
        <f t="shared" ref="O286" si="1545">C286/B286</f>
        <v>0.20496152163071052</v>
      </c>
      <c r="R286">
        <f t="shared" ref="R286" si="1546">C286-C285</f>
        <v>625</v>
      </c>
      <c r="S286">
        <f t="shared" ref="S286" si="1547">N286-N285</f>
        <v>1290</v>
      </c>
      <c r="T286" s="8">
        <f t="shared" ref="T286" si="1548">R286/V286</f>
        <v>0.32637075718015668</v>
      </c>
      <c r="U286" s="8">
        <f t="shared" ref="U286" si="1549">SUM(R280:R286)/SUM(V280:V286)</f>
        <v>0.3066871334671547</v>
      </c>
      <c r="V286">
        <f t="shared" ref="V286" si="1550">B286-B285</f>
        <v>1915</v>
      </c>
      <c r="W286">
        <f t="shared" ref="W286" si="1551">C286-D286-E286</f>
        <v>42429</v>
      </c>
      <c r="X286" s="3">
        <f t="shared" ref="X286" si="1552">F286/W286</f>
        <v>1.3033538381767188E-2</v>
      </c>
      <c r="Y286">
        <f t="shared" ref="Y286" si="1553">E286-E285</f>
        <v>0</v>
      </c>
      <c r="Z286">
        <v>2223</v>
      </c>
      <c r="AA286">
        <v>1246</v>
      </c>
      <c r="AB286">
        <v>12521</v>
      </c>
      <c r="AC286">
        <v>1971</v>
      </c>
      <c r="AD286">
        <v>1028</v>
      </c>
      <c r="AE286">
        <v>10902</v>
      </c>
      <c r="AF286">
        <v>41</v>
      </c>
      <c r="AG286">
        <v>18</v>
      </c>
      <c r="AH286">
        <v>215</v>
      </c>
      <c r="AI286">
        <f t="shared" ref="AI286" si="1554">Z286-AC286-AF286</f>
        <v>211</v>
      </c>
      <c r="AJ286">
        <f t="shared" ref="AJ286" si="1555">AA286-AD286-AG286</f>
        <v>200</v>
      </c>
      <c r="AK286">
        <f t="shared" ref="AK286" si="1556">AB286-AE286-AH286</f>
        <v>1404</v>
      </c>
      <c r="AS286">
        <f t="shared" ref="AS286" si="1557">BM286-BM285</f>
        <v>6385</v>
      </c>
      <c r="AT286">
        <f t="shared" si="1145"/>
        <v>681</v>
      </c>
      <c r="AU286">
        <f t="shared" ref="AU286" si="1558">AT286/AS286</f>
        <v>0.10665622552858262</v>
      </c>
      <c r="AV286">
        <f t="shared" ref="AV286" si="1559">BU286-BU285</f>
        <v>37</v>
      </c>
      <c r="AW286">
        <f t="shared" si="1118"/>
        <v>2</v>
      </c>
      <c r="AX286">
        <f t="shared" ref="AX286" si="1560">CK286-CK285</f>
        <v>283</v>
      </c>
      <c r="AY286">
        <f t="shared" si="1120"/>
        <v>23</v>
      </c>
      <c r="AZ286">
        <f t="shared" ref="AZ286" si="1561">CC286-CC285</f>
        <v>41</v>
      </c>
      <c r="BA286">
        <f t="shared" si="1122"/>
        <v>4</v>
      </c>
      <c r="BB286">
        <f t="shared" ref="BB286" si="1562">AW286/AV286</f>
        <v>5.4054054054054057E-2</v>
      </c>
      <c r="BC286">
        <f t="shared" ref="BC286" si="1563">AY286/AX286</f>
        <v>8.1272084805653705E-2</v>
      </c>
      <c r="BD286">
        <f t="shared" si="682"/>
        <v>9.7560975609756101E-2</v>
      </c>
      <c r="BE286">
        <f t="shared" ref="BE286" si="1564">SUM(AT280:AT286)/SUM(AS280:AS286)</f>
        <v>6.8448945751304599E-2</v>
      </c>
      <c r="BF286">
        <f t="shared" ref="BF286" si="1565">SUM(AT273:AT286)/SUM(AS273:AS286)</f>
        <v>7.466270761807553E-2</v>
      </c>
      <c r="BG286">
        <f t="shared" ref="BG286" si="1566">SUM(AW280:AW286)/SUM(AV280:AV286)</f>
        <v>5.0868486352357321E-2</v>
      </c>
      <c r="BH286">
        <f t="shared" ref="BH286" si="1567">SUM(AY280:AY286)/SUM(AX280:AX286)</f>
        <v>5.5972101133391454E-2</v>
      </c>
      <c r="BI286">
        <f t="shared" ref="BI286" si="1568">SUM(BA280:BA286)/SUM(AZ280:AZ286)</f>
        <v>7.365792759051186E-2</v>
      </c>
      <c r="BJ286" s="20">
        <v>8.4000000000000005E-2</v>
      </c>
      <c r="BK286" s="20">
        <v>0.106</v>
      </c>
      <c r="BL286" s="20">
        <v>0.123</v>
      </c>
      <c r="BM286" s="21">
        <v>2997028</v>
      </c>
      <c r="BN286" s="21">
        <v>297122</v>
      </c>
      <c r="BQ286" s="21">
        <v>1341403</v>
      </c>
      <c r="BT286" s="21">
        <v>274936</v>
      </c>
      <c r="BU286" s="21">
        <v>22604</v>
      </c>
      <c r="BV286" s="21">
        <v>2328</v>
      </c>
      <c r="BY286" s="21">
        <v>9405</v>
      </c>
      <c r="CB286" s="21">
        <v>2223</v>
      </c>
      <c r="CC286" s="21">
        <v>17195</v>
      </c>
      <c r="CD286" s="21">
        <v>1321</v>
      </c>
      <c r="CG286" s="21">
        <v>5550</v>
      </c>
      <c r="CJ286" s="21">
        <v>1246</v>
      </c>
      <c r="CK286" s="21">
        <v>131279</v>
      </c>
      <c r="CL286" s="21">
        <v>13660</v>
      </c>
      <c r="CO286" s="21">
        <v>56679</v>
      </c>
      <c r="CR286" s="21">
        <v>12521</v>
      </c>
    </row>
    <row r="287" spans="1:96" x14ac:dyDescent="0.35">
      <c r="A287" s="14">
        <f t="shared" si="1160"/>
        <v>44193</v>
      </c>
      <c r="B287" s="9">
        <v>1342809</v>
      </c>
      <c r="C287">
        <v>275471</v>
      </c>
      <c r="D287">
        <v>229624</v>
      </c>
      <c r="E287" s="9">
        <v>3745</v>
      </c>
      <c r="F287" s="9">
        <v>586</v>
      </c>
      <c r="H287">
        <v>111</v>
      </c>
      <c r="I287">
        <v>82</v>
      </c>
      <c r="J287">
        <v>113</v>
      </c>
      <c r="K287">
        <v>21</v>
      </c>
      <c r="L287">
        <v>33</v>
      </c>
      <c r="M287">
        <f t="shared" ref="M287" si="1569">-(J287-J286)+L287</f>
        <v>23</v>
      </c>
      <c r="N287" s="7">
        <f t="shared" ref="N287" si="1570">B287-C287</f>
        <v>1067338</v>
      </c>
      <c r="O287" s="4">
        <f t="shared" ref="O287" si="1571">C287/B287</f>
        <v>0.20514533340184643</v>
      </c>
      <c r="R287">
        <f t="shared" ref="R287" si="1572">C287-C286</f>
        <v>535</v>
      </c>
      <c r="S287">
        <f t="shared" ref="S287" si="1573">N287-N286</f>
        <v>871</v>
      </c>
      <c r="T287" s="8">
        <f t="shared" ref="T287" si="1574">R287/V287</f>
        <v>0.38051209103840683</v>
      </c>
      <c r="U287" s="8">
        <f t="shared" ref="U287" si="1575">SUM(R281:R287)/SUM(V281:V287)</f>
        <v>0.31095406360424027</v>
      </c>
      <c r="V287">
        <f t="shared" ref="V287" si="1576">B287-B286</f>
        <v>1406</v>
      </c>
      <c r="W287">
        <f t="shared" ref="W287" si="1577">C287-D287-E287</f>
        <v>42102</v>
      </c>
      <c r="X287" s="3">
        <f t="shared" ref="X287" si="1578">F287/W287</f>
        <v>1.3918578689848464E-2</v>
      </c>
      <c r="Y287">
        <f t="shared" ref="Y287" si="1579">E287-E286</f>
        <v>1</v>
      </c>
      <c r="Z287">
        <v>2226</v>
      </c>
      <c r="AA287">
        <v>1248</v>
      </c>
      <c r="AB287">
        <v>12554</v>
      </c>
      <c r="AC287">
        <v>1977</v>
      </c>
      <c r="AD287">
        <v>1032</v>
      </c>
      <c r="AE287">
        <v>10925</v>
      </c>
      <c r="AF287">
        <v>41</v>
      </c>
      <c r="AG287">
        <v>18</v>
      </c>
      <c r="AH287">
        <v>215</v>
      </c>
      <c r="AI287">
        <f t="shared" ref="AI287" si="1580">Z287-AC287-AF287</f>
        <v>208</v>
      </c>
      <c r="AJ287">
        <f t="shared" ref="AJ287" si="1581">AA287-AD287-AG287</f>
        <v>198</v>
      </c>
      <c r="AK287">
        <f t="shared" ref="AK287" si="1582">AB287-AE287-AH287</f>
        <v>1414</v>
      </c>
      <c r="AS287">
        <f t="shared" ref="AS287" si="1583">BM287-BM286</f>
        <v>5415</v>
      </c>
      <c r="AT287">
        <f t="shared" si="1145"/>
        <v>576</v>
      </c>
      <c r="AU287">
        <f t="shared" ref="AU287" si="1584">AT287/AS287</f>
        <v>0.10637119113573407</v>
      </c>
      <c r="AV287">
        <f t="shared" ref="AV287" si="1585">BU287-BU286</f>
        <v>36</v>
      </c>
      <c r="AW287">
        <f t="shared" si="1118"/>
        <v>5</v>
      </c>
      <c r="AX287">
        <f t="shared" ref="AX287" si="1586">CK287-CK286</f>
        <v>405</v>
      </c>
      <c r="AY287">
        <f t="shared" si="1120"/>
        <v>37</v>
      </c>
      <c r="AZ287">
        <f t="shared" ref="AZ287" si="1587">CC287-CC286</f>
        <v>55</v>
      </c>
      <c r="BA287">
        <f t="shared" si="1122"/>
        <v>1</v>
      </c>
      <c r="BB287">
        <f t="shared" ref="BB287" si="1588">AW287/AV287</f>
        <v>0.1388888888888889</v>
      </c>
      <c r="BC287">
        <f t="shared" ref="BC287" si="1589">AY287/AX287</f>
        <v>9.1358024691358022E-2</v>
      </c>
      <c r="BD287">
        <f t="shared" si="682"/>
        <v>1.8181818181818181E-2</v>
      </c>
      <c r="BE287">
        <f t="shared" ref="BE287" si="1590">SUM(AT281:AT287)/SUM(AS281:AS287)</f>
        <v>6.8366136093948204E-2</v>
      </c>
      <c r="BF287">
        <f t="shared" ref="BF287" si="1591">SUM(AT274:AT287)/SUM(AS274:AS287)</f>
        <v>7.442099424065643E-2</v>
      </c>
      <c r="BG287">
        <f t="shared" ref="BG287" si="1592">SUM(AW281:AW287)/SUM(AV281:AV287)</f>
        <v>4.9200492004920049E-2</v>
      </c>
      <c r="BH287">
        <f t="shared" ref="BH287" si="1593">SUM(AY281:AY287)/SUM(AX281:AX287)</f>
        <v>5.7446091644204854E-2</v>
      </c>
      <c r="BI287">
        <f t="shared" ref="BI287" si="1594">SUM(BA281:BA287)/SUM(AZ281:AZ287)</f>
        <v>7.0828331332533009E-2</v>
      </c>
      <c r="BJ287" s="20">
        <v>8.2000000000000003E-2</v>
      </c>
      <c r="BK287" s="20">
        <v>0.109</v>
      </c>
      <c r="BL287" s="20">
        <v>0.123</v>
      </c>
      <c r="BM287" s="21">
        <v>3002443</v>
      </c>
      <c r="BN287" s="21">
        <v>297698</v>
      </c>
      <c r="BQ287" s="21">
        <v>1342809</v>
      </c>
      <c r="BT287" s="21">
        <v>275471</v>
      </c>
      <c r="BU287" s="21">
        <v>22640</v>
      </c>
      <c r="BV287" s="21">
        <v>2333</v>
      </c>
      <c r="BY287" s="21">
        <v>9410</v>
      </c>
      <c r="CB287" s="21">
        <v>2226</v>
      </c>
      <c r="CC287" s="21">
        <v>17250</v>
      </c>
      <c r="CD287" s="21">
        <v>1322</v>
      </c>
      <c r="CG287" s="21">
        <v>5562</v>
      </c>
      <c r="CJ287" s="21">
        <v>1248</v>
      </c>
      <c r="CK287" s="21">
        <v>131684</v>
      </c>
      <c r="CL287" s="21">
        <v>13697</v>
      </c>
      <c r="CO287" s="21">
        <v>56771</v>
      </c>
      <c r="CR287" s="21">
        <v>12554</v>
      </c>
    </row>
    <row r="288" spans="1:96" x14ac:dyDescent="0.35">
      <c r="A288" s="14">
        <f t="shared" si="1160"/>
        <v>44194</v>
      </c>
      <c r="B288" s="9">
        <v>1346710</v>
      </c>
      <c r="C288">
        <v>276946</v>
      </c>
      <c r="D288">
        <v>233725</v>
      </c>
      <c r="E288" s="9">
        <v>3745</v>
      </c>
      <c r="F288" s="9">
        <v>620</v>
      </c>
      <c r="H288">
        <v>117</v>
      </c>
      <c r="I288">
        <v>77</v>
      </c>
      <c r="J288">
        <v>118</v>
      </c>
      <c r="K288">
        <v>19</v>
      </c>
      <c r="L288">
        <v>14</v>
      </c>
      <c r="M288">
        <f t="shared" ref="M288" si="1595">-(J288-J287)+L288</f>
        <v>9</v>
      </c>
      <c r="N288" s="7">
        <f t="shared" ref="N288" si="1596">B288-C288</f>
        <v>1069764</v>
      </c>
      <c r="O288" s="4">
        <f t="shared" ref="O288" si="1597">C288/B288</f>
        <v>0.20564635296388978</v>
      </c>
      <c r="R288">
        <f t="shared" ref="R288" si="1598">C288-C287</f>
        <v>1475</v>
      </c>
      <c r="S288">
        <f t="shared" ref="S288" si="1599">N288-N287</f>
        <v>2426</v>
      </c>
      <c r="T288" s="8">
        <f t="shared" ref="T288" si="1600">R288/V288</f>
        <v>0.37810817739041269</v>
      </c>
      <c r="U288" s="8">
        <f t="shared" ref="U288" si="1601">SUM(R282:R288)/SUM(V282:V288)</f>
        <v>0.322509765625</v>
      </c>
      <c r="V288">
        <f t="shared" ref="V288" si="1602">B288-B287</f>
        <v>3901</v>
      </c>
      <c r="W288">
        <f t="shared" ref="W288" si="1603">C288-D288-E288</f>
        <v>39476</v>
      </c>
      <c r="X288" s="3">
        <f t="shared" ref="X288" si="1604">F288/W288</f>
        <v>1.5705745262944572E-2</v>
      </c>
      <c r="Y288">
        <f t="shared" ref="Y288" si="1605">E288-E287</f>
        <v>0</v>
      </c>
      <c r="Z288">
        <v>2234</v>
      </c>
      <c r="AA288">
        <v>1249</v>
      </c>
      <c r="AB288">
        <v>12600</v>
      </c>
      <c r="AC288">
        <v>2002</v>
      </c>
      <c r="AD288">
        <v>1056</v>
      </c>
      <c r="AE288">
        <v>11096</v>
      </c>
      <c r="AF288">
        <v>41</v>
      </c>
      <c r="AG288">
        <v>18</v>
      </c>
      <c r="AH288">
        <v>215</v>
      </c>
      <c r="AI288">
        <f t="shared" ref="AI288" si="1606">Z288-AC288-AF288</f>
        <v>191</v>
      </c>
      <c r="AJ288">
        <f t="shared" ref="AJ288" si="1607">AA288-AD288-AG288</f>
        <v>175</v>
      </c>
      <c r="AK288">
        <f t="shared" ref="AK288" si="1608">AB288-AE288-AH288</f>
        <v>1289</v>
      </c>
      <c r="AS288">
        <f t="shared" ref="AS288" si="1609">BM288-BM287</f>
        <v>26081</v>
      </c>
      <c r="AT288">
        <f t="shared" si="1145"/>
        <v>1558</v>
      </c>
      <c r="AU288">
        <f t="shared" ref="AU288" si="1610">AT288/AS288</f>
        <v>5.9736973275564584E-2</v>
      </c>
      <c r="AV288">
        <f t="shared" ref="AV288" si="1611">BU288-BU287</f>
        <v>106</v>
      </c>
      <c r="AW288">
        <f t="shared" si="1118"/>
        <v>13</v>
      </c>
      <c r="AX288">
        <f t="shared" ref="AX288" si="1612">CK288-CK287</f>
        <v>1737</v>
      </c>
      <c r="AY288">
        <f t="shared" si="1120"/>
        <v>53</v>
      </c>
      <c r="AZ288">
        <f t="shared" ref="AZ288" si="1613">CC288-CC287</f>
        <v>133</v>
      </c>
      <c r="BA288">
        <f t="shared" si="1122"/>
        <v>1</v>
      </c>
      <c r="BB288">
        <f t="shared" ref="BB288" si="1614">AW288/AV288</f>
        <v>0.12264150943396226</v>
      </c>
      <c r="BC288">
        <f t="shared" ref="BC288" si="1615">AY288/AX288</f>
        <v>3.051237766263673E-2</v>
      </c>
      <c r="BD288">
        <f t="shared" si="682"/>
        <v>7.5187969924812026E-3</v>
      </c>
      <c r="BE288">
        <f t="shared" ref="BE288" si="1616">SUM(AT282:AT288)/SUM(AS282:AS288)</f>
        <v>7.2713203343565846E-2</v>
      </c>
      <c r="BF288">
        <f t="shared" ref="BF288" si="1617">SUM(AT275:AT288)/SUM(AS275:AS288)</f>
        <v>7.3952867548913989E-2</v>
      </c>
      <c r="BG288">
        <f t="shared" ref="BG288" si="1618">SUM(AW282:AW288)/SUM(AV282:AV288)</f>
        <v>7.03125E-2</v>
      </c>
      <c r="BH288">
        <f t="shared" ref="BH288" si="1619">SUM(AY282:AY288)/SUM(AX282:AX288)</f>
        <v>5.6606851549755303E-2</v>
      </c>
      <c r="BI288">
        <f t="shared" ref="BI288" si="1620">SUM(BA282:BA288)/SUM(AZ282:AZ288)</f>
        <v>7.2423398328690811E-2</v>
      </c>
      <c r="BJ288" s="20">
        <v>8.5999999999999993E-2</v>
      </c>
      <c r="BK288" s="20">
        <v>0.109</v>
      </c>
      <c r="BL288" s="20">
        <v>0.113</v>
      </c>
      <c r="BM288" s="20">
        <v>3028524</v>
      </c>
      <c r="BN288" s="20">
        <v>299256</v>
      </c>
      <c r="BO288" s="20"/>
      <c r="BP288" s="20"/>
      <c r="BQ288" s="20">
        <v>1346710</v>
      </c>
      <c r="BR288" s="20"/>
      <c r="BS288" s="20"/>
      <c r="BT288" s="20">
        <v>276946</v>
      </c>
      <c r="BU288" s="20">
        <v>22746</v>
      </c>
      <c r="BV288" s="20">
        <v>2346</v>
      </c>
      <c r="BW288" s="20"/>
      <c r="BX288" s="20"/>
      <c r="BY288" s="20">
        <v>9431</v>
      </c>
      <c r="BZ288" s="20"/>
      <c r="CA288" s="20"/>
      <c r="CB288" s="20">
        <v>2234</v>
      </c>
      <c r="CC288" s="20">
        <v>17383</v>
      </c>
      <c r="CD288" s="20">
        <v>1323</v>
      </c>
      <c r="CE288" s="20"/>
      <c r="CF288" s="20"/>
      <c r="CG288" s="20">
        <v>5570</v>
      </c>
      <c r="CH288" s="20"/>
      <c r="CI288" s="20"/>
      <c r="CJ288" s="20">
        <v>1249</v>
      </c>
      <c r="CK288" s="20">
        <v>133421</v>
      </c>
      <c r="CL288" s="20">
        <v>13750</v>
      </c>
      <c r="CM288" s="20"/>
      <c r="CN288" s="20"/>
      <c r="CO288" s="20">
        <v>56885</v>
      </c>
      <c r="CP288" s="20"/>
      <c r="CQ288" s="20"/>
      <c r="CR288" s="20">
        <v>12600</v>
      </c>
    </row>
    <row r="289" spans="1:96" x14ac:dyDescent="0.35">
      <c r="A289" s="14">
        <f t="shared" si="1160"/>
        <v>44195</v>
      </c>
      <c r="B289" s="9">
        <v>1350876</v>
      </c>
      <c r="C289">
        <v>278593</v>
      </c>
      <c r="D289">
        <v>236657</v>
      </c>
      <c r="E289" s="9">
        <v>3812</v>
      </c>
      <c r="F289" s="9">
        <v>612</v>
      </c>
      <c r="H289">
        <v>127</v>
      </c>
      <c r="I289">
        <v>105</v>
      </c>
      <c r="J289">
        <v>111</v>
      </c>
      <c r="K289">
        <v>20</v>
      </c>
      <c r="L289">
        <v>19</v>
      </c>
      <c r="M289">
        <f t="shared" ref="M289" si="1621">-(J289-J288)+L289</f>
        <v>26</v>
      </c>
      <c r="N289" s="7">
        <f t="shared" ref="N289" si="1622">B289-C289</f>
        <v>1072283</v>
      </c>
      <c r="O289" s="4">
        <f t="shared" ref="O289" si="1623">C289/B289</f>
        <v>0.20623136394458114</v>
      </c>
      <c r="R289">
        <f t="shared" ref="R289" si="1624">C289-C288</f>
        <v>1647</v>
      </c>
      <c r="S289">
        <f t="shared" ref="S289" si="1625">N289-N288</f>
        <v>2519</v>
      </c>
      <c r="T289" s="8">
        <f t="shared" ref="T289" si="1626">R289/V289</f>
        <v>0.39534325492078731</v>
      </c>
      <c r="U289" s="8">
        <f t="shared" ref="U289" si="1627">SUM(R283:R289)/SUM(V283:V289)</f>
        <v>0.33596487337561537</v>
      </c>
      <c r="V289">
        <f t="shared" ref="V289" si="1628">B289-B288</f>
        <v>4166</v>
      </c>
      <c r="W289">
        <f t="shared" ref="W289" si="1629">C289-D289-E289</f>
        <v>38124</v>
      </c>
      <c r="X289" s="3">
        <f t="shared" ref="X289" si="1630">F289/W289</f>
        <v>1.6052880075542966E-2</v>
      </c>
      <c r="Y289">
        <f t="shared" ref="Y289" si="1631">E289-E288</f>
        <v>67</v>
      </c>
      <c r="Z289">
        <v>2247</v>
      </c>
      <c r="AA289">
        <v>1258</v>
      </c>
      <c r="AB289">
        <v>12680</v>
      </c>
      <c r="AC289">
        <v>2028</v>
      </c>
      <c r="AD289">
        <v>1068</v>
      </c>
      <c r="AE289">
        <v>11173</v>
      </c>
      <c r="AF289">
        <v>44</v>
      </c>
      <c r="AG289">
        <v>21</v>
      </c>
      <c r="AH289">
        <v>218</v>
      </c>
      <c r="AI289">
        <f t="shared" ref="AI289" si="1632">Z289-AC289-AF289</f>
        <v>175</v>
      </c>
      <c r="AJ289">
        <f t="shared" ref="AJ289" si="1633">AA289-AD289-AG289</f>
        <v>169</v>
      </c>
      <c r="AK289">
        <f t="shared" ref="AK289" si="1634">AB289-AE289-AH289</f>
        <v>1289</v>
      </c>
      <c r="AS289">
        <f t="shared" ref="AS289" si="1635">BM289-BM288</f>
        <v>20590</v>
      </c>
      <c r="AT289">
        <f t="shared" si="1145"/>
        <v>1727</v>
      </c>
      <c r="AU289">
        <f t="shared" ref="AU289" si="1636">AT289/AS289</f>
        <v>8.3875667799902867E-2</v>
      </c>
      <c r="AV289">
        <f t="shared" ref="AV289" si="1637">BU289-BU288</f>
        <v>160</v>
      </c>
      <c r="AW289">
        <f t="shared" si="1118"/>
        <v>10</v>
      </c>
      <c r="AX289">
        <f t="shared" ref="AX289" si="1638">CK289-CK288</f>
        <v>881</v>
      </c>
      <c r="AY289">
        <f t="shared" si="1120"/>
        <v>80</v>
      </c>
      <c r="AZ289">
        <f t="shared" ref="AZ289" si="1639">CC289-CC288</f>
        <v>144</v>
      </c>
      <c r="BA289">
        <f t="shared" si="1122"/>
        <v>9</v>
      </c>
      <c r="BB289">
        <f t="shared" ref="BB289" si="1640">AW289/AV289</f>
        <v>6.25E-2</v>
      </c>
      <c r="BC289">
        <f t="shared" ref="BC289" si="1641">AY289/AX289</f>
        <v>9.0805902383654935E-2</v>
      </c>
      <c r="BD289">
        <f t="shared" si="682"/>
        <v>6.25E-2</v>
      </c>
      <c r="BE289">
        <f t="shared" ref="BE289" si="1642">SUM(AT283:AT289)/SUM(AS283:AS289)</f>
        <v>7.4583310463435609E-2</v>
      </c>
      <c r="BF289">
        <f t="shared" ref="BF289" si="1643">SUM(AT276:AT289)/SUM(AS276:AS289)</f>
        <v>7.464807411758019E-2</v>
      </c>
      <c r="BG289">
        <f t="shared" ref="BG289" si="1644">SUM(AW283:AW289)/SUM(AV283:AV289)</f>
        <v>7.716049382716049E-2</v>
      </c>
      <c r="BH289">
        <f t="shared" ref="BH289" si="1645">SUM(AY283:AY289)/SUM(AX283:AX289)</f>
        <v>5.9456598447424139E-2</v>
      </c>
      <c r="BI289">
        <f t="shared" ref="BI289" si="1646">SUM(BA283:BA289)/SUM(AZ283:AZ289)</f>
        <v>6.8017366136034735E-2</v>
      </c>
      <c r="BJ289" s="20">
        <v>0.09</v>
      </c>
      <c r="BK289" s="20">
        <v>0.11700000000000001</v>
      </c>
      <c r="BL289" s="20">
        <v>0.124</v>
      </c>
      <c r="BM289" s="20">
        <v>3049114</v>
      </c>
      <c r="BN289" s="20">
        <v>300983</v>
      </c>
      <c r="BO289" s="20"/>
      <c r="BP289" s="20"/>
      <c r="BQ289" s="20">
        <v>1350876</v>
      </c>
      <c r="BR289" s="20"/>
      <c r="BS289" s="20"/>
      <c r="BT289" s="20">
        <v>278593</v>
      </c>
      <c r="BU289" s="20">
        <v>22906</v>
      </c>
      <c r="BV289" s="20">
        <v>2356</v>
      </c>
      <c r="BW289" s="20"/>
      <c r="BX289" s="20"/>
      <c r="BY289" s="20">
        <v>9462</v>
      </c>
      <c r="BZ289" s="20"/>
      <c r="CA289" s="20"/>
      <c r="CB289" s="20">
        <v>2247</v>
      </c>
      <c r="CC289" s="20">
        <v>17527</v>
      </c>
      <c r="CD289" s="20">
        <v>1332</v>
      </c>
      <c r="CE289" s="20"/>
      <c r="CF289" s="20"/>
      <c r="CG289" s="20">
        <v>5595</v>
      </c>
      <c r="CH289" s="20"/>
      <c r="CI289" s="20"/>
      <c r="CJ289" s="20">
        <v>1258</v>
      </c>
      <c r="CK289" s="20">
        <v>134302</v>
      </c>
      <c r="CL289" s="20">
        <v>13830</v>
      </c>
      <c r="CM289" s="20"/>
      <c r="CN289" s="20"/>
      <c r="CO289" s="20">
        <v>57087</v>
      </c>
      <c r="CP289" s="20"/>
      <c r="CQ289" s="20"/>
      <c r="CR289" s="20">
        <v>12680</v>
      </c>
    </row>
    <row r="290" spans="1:96" x14ac:dyDescent="0.35">
      <c r="A290" s="14">
        <f t="shared" si="1160"/>
        <v>44196</v>
      </c>
      <c r="B290" s="9">
        <v>1355010</v>
      </c>
      <c r="C290">
        <v>280298</v>
      </c>
      <c r="D290">
        <v>238977</v>
      </c>
      <c r="E290" s="9">
        <v>3822</v>
      </c>
      <c r="F290" s="9">
        <v>600</v>
      </c>
      <c r="H290">
        <v>134</v>
      </c>
      <c r="I290">
        <v>76</v>
      </c>
      <c r="J290">
        <v>108</v>
      </c>
      <c r="K290">
        <v>21</v>
      </c>
      <c r="L290">
        <v>20</v>
      </c>
      <c r="M290">
        <f t="shared" ref="M290" si="1647">-(J290-J289)+L290</f>
        <v>23</v>
      </c>
      <c r="N290" s="7">
        <f t="shared" ref="N290" si="1648">B290-C290</f>
        <v>1074712</v>
      </c>
      <c r="O290" s="4">
        <f t="shared" ref="O290" si="1649">C290/B290</f>
        <v>0.20686046597442084</v>
      </c>
      <c r="R290">
        <f t="shared" ref="R290" si="1650">C290-C289</f>
        <v>1705</v>
      </c>
      <c r="S290">
        <f t="shared" ref="S290" si="1651">N290-N289</f>
        <v>2429</v>
      </c>
      <c r="T290" s="8">
        <f t="shared" ref="T290" si="1652">R290/V290</f>
        <v>0.41243347847121431</v>
      </c>
      <c r="U290" s="8">
        <f t="shared" ref="U290" si="1653">SUM(R284:R290)/SUM(V284:V290)</f>
        <v>0.35583544762595143</v>
      </c>
      <c r="V290">
        <f t="shared" ref="V290" si="1654">B290-B289</f>
        <v>4134</v>
      </c>
      <c r="W290">
        <f t="shared" ref="W290" si="1655">C290-D290-E290</f>
        <v>37499</v>
      </c>
      <c r="X290" s="3">
        <f t="shared" ref="X290" si="1656">F290/W290</f>
        <v>1.6000426678044747E-2</v>
      </c>
      <c r="Y290">
        <f t="shared" ref="Y290" si="1657">E290-E289</f>
        <v>10</v>
      </c>
      <c r="Z290">
        <v>2259</v>
      </c>
      <c r="AA290">
        <v>1267</v>
      </c>
      <c r="AB290">
        <v>12746</v>
      </c>
      <c r="AC290">
        <v>2045</v>
      </c>
      <c r="AD290">
        <v>1084</v>
      </c>
      <c r="AE290">
        <v>11240</v>
      </c>
      <c r="AF290">
        <v>44</v>
      </c>
      <c r="AG290">
        <v>21</v>
      </c>
      <c r="AH290">
        <v>218</v>
      </c>
      <c r="AI290">
        <f t="shared" ref="AI290" si="1658">Z290-AC290-AF290</f>
        <v>170</v>
      </c>
      <c r="AJ290">
        <f t="shared" ref="AJ290" si="1659">AA290-AD290-AG290</f>
        <v>162</v>
      </c>
      <c r="AK290">
        <f t="shared" ref="AK290" si="1660">AB290-AE290-AH290</f>
        <v>1288</v>
      </c>
      <c r="AS290">
        <f t="shared" ref="AS290" si="1661">BM290-BM289</f>
        <v>15418</v>
      </c>
      <c r="AT290">
        <f t="shared" si="1145"/>
        <v>1909</v>
      </c>
      <c r="AU290">
        <f t="shared" ref="AU290" si="1662">AT290/AS290</f>
        <v>0.1238163185886626</v>
      </c>
      <c r="AV290">
        <f t="shared" ref="AV290" si="1663">BU290-BU289</f>
        <v>93</v>
      </c>
      <c r="AW290">
        <f t="shared" si="1118"/>
        <v>14</v>
      </c>
      <c r="AX290">
        <f t="shared" ref="AX290" si="1664">CK290-CK289</f>
        <v>719</v>
      </c>
      <c r="AY290">
        <f t="shared" si="1120"/>
        <v>74</v>
      </c>
      <c r="AZ290">
        <f t="shared" ref="AZ290" si="1665">CC290-CC289</f>
        <v>69</v>
      </c>
      <c r="BA290">
        <f t="shared" si="1122"/>
        <v>9</v>
      </c>
      <c r="BB290">
        <f t="shared" ref="BB290" si="1666">AW290/AV290</f>
        <v>0.15053763440860216</v>
      </c>
      <c r="BC290">
        <f t="shared" ref="BC290" si="1667">AY290/AX290</f>
        <v>0.10292072322670376</v>
      </c>
      <c r="BD290">
        <f t="shared" si="682"/>
        <v>0.13043478260869565</v>
      </c>
      <c r="BE290">
        <f t="shared" ref="BE290" si="1668">SUM(AT284:AT290)/SUM(AS284:AS290)</f>
        <v>8.2899942646615668E-2</v>
      </c>
      <c r="BF290">
        <f t="shared" ref="BF290" si="1669">SUM(AT277:AT290)/SUM(AS277:AS290)</f>
        <v>7.6073154627252879E-2</v>
      </c>
      <c r="BG290">
        <f t="shared" ref="BG290" si="1670">SUM(AW284:AW290)/SUM(AV284:AV290)</f>
        <v>8.3462132921174659E-2</v>
      </c>
      <c r="BH290">
        <f t="shared" ref="BH290" si="1671">SUM(AY284:AY290)/SUM(AX284:AX290)</f>
        <v>6.5997130559540887E-2</v>
      </c>
      <c r="BI290">
        <f t="shared" ref="BI290" si="1672">SUM(BA284:BA290)/SUM(AZ284:AZ290)</f>
        <v>6.7082683307332289E-2</v>
      </c>
      <c r="BJ290" s="20">
        <v>0.1</v>
      </c>
      <c r="BK290" s="20">
        <v>0.121</v>
      </c>
      <c r="BL290" s="20">
        <v>0.13800000000000001</v>
      </c>
      <c r="BM290" s="20">
        <v>3064532</v>
      </c>
      <c r="BN290" s="20">
        <v>302892</v>
      </c>
      <c r="BO290" s="20"/>
      <c r="BP290" s="20"/>
      <c r="BQ290" s="20">
        <v>1355010</v>
      </c>
      <c r="BR290" s="20"/>
      <c r="BS290" s="20"/>
      <c r="BT290" s="20">
        <v>280298</v>
      </c>
      <c r="BU290" s="20">
        <v>22999</v>
      </c>
      <c r="BV290" s="20">
        <v>2370</v>
      </c>
      <c r="BW290" s="20"/>
      <c r="BX290" s="20"/>
      <c r="BY290" s="20">
        <v>9479</v>
      </c>
      <c r="BZ290" s="20"/>
      <c r="CA290" s="20"/>
      <c r="CB290" s="20">
        <v>2259</v>
      </c>
      <c r="CC290" s="20">
        <v>17596</v>
      </c>
      <c r="CD290" s="20">
        <v>1341</v>
      </c>
      <c r="CE290" s="20"/>
      <c r="CF290" s="20"/>
      <c r="CG290" s="20">
        <v>5609</v>
      </c>
      <c r="CH290" s="20"/>
      <c r="CI290" s="20"/>
      <c r="CJ290" s="20">
        <v>1267</v>
      </c>
      <c r="CK290" s="20">
        <v>135021</v>
      </c>
      <c r="CL290" s="20">
        <v>13904</v>
      </c>
      <c r="CM290" s="20"/>
      <c r="CN290" s="20"/>
      <c r="CO290" s="20">
        <v>57247</v>
      </c>
      <c r="CP290" s="20"/>
      <c r="CQ290" s="20"/>
      <c r="CR290" s="20">
        <v>12746</v>
      </c>
    </row>
    <row r="291" spans="1:96" x14ac:dyDescent="0.35">
      <c r="A291" s="14">
        <f t="shared" si="1160"/>
        <v>44197</v>
      </c>
      <c r="B291" s="9">
        <v>1359659</v>
      </c>
      <c r="C291">
        <v>282437</v>
      </c>
      <c r="D291">
        <v>241230</v>
      </c>
      <c r="E291" s="9">
        <v>3891</v>
      </c>
      <c r="F291" s="9">
        <v>575</v>
      </c>
      <c r="H291">
        <v>117</v>
      </c>
      <c r="I291">
        <v>83</v>
      </c>
      <c r="J291">
        <v>113</v>
      </c>
      <c r="K291">
        <v>17</v>
      </c>
      <c r="L291">
        <v>25</v>
      </c>
      <c r="M291">
        <f t="shared" ref="M291" si="1673">-(J291-J290)+L291</f>
        <v>20</v>
      </c>
      <c r="N291" s="7">
        <f t="shared" ref="N291" si="1674">B291-C291</f>
        <v>1077222</v>
      </c>
      <c r="O291" s="4">
        <f t="shared" ref="O291" si="1675">C291/B291</f>
        <v>0.20772634903310316</v>
      </c>
      <c r="R291">
        <f t="shared" ref="R291" si="1676">C291-C290</f>
        <v>2139</v>
      </c>
      <c r="S291">
        <f t="shared" ref="S291" si="1677">N291-N290</f>
        <v>2510</v>
      </c>
      <c r="T291" s="8">
        <f t="shared" ref="T291" si="1678">R291/V291</f>
        <v>0.46009894600989459</v>
      </c>
      <c r="U291" s="8">
        <f t="shared" ref="U291" si="1679">SUM(R285:R291)/SUM(V285:V291)</f>
        <v>0.39233921090189217</v>
      </c>
      <c r="V291">
        <f t="shared" ref="V291" si="1680">B291-B290</f>
        <v>4649</v>
      </c>
      <c r="W291">
        <f t="shared" ref="W291" si="1681">C291-D291-E291</f>
        <v>37316</v>
      </c>
      <c r="X291" s="3">
        <f t="shared" ref="X291" si="1682">F291/W291</f>
        <v>1.5408939864937292E-2</v>
      </c>
      <c r="Y291">
        <f t="shared" ref="Y291" si="1683">E291-E290</f>
        <v>69</v>
      </c>
      <c r="Z291">
        <v>2269</v>
      </c>
      <c r="AA291">
        <v>1282</v>
      </c>
      <c r="AB291">
        <v>12804</v>
      </c>
      <c r="AC291">
        <v>2056</v>
      </c>
      <c r="AD291">
        <v>1092</v>
      </c>
      <c r="AE291">
        <v>11304</v>
      </c>
      <c r="AF291">
        <v>44</v>
      </c>
      <c r="AG291">
        <v>22</v>
      </c>
      <c r="AH291">
        <v>218</v>
      </c>
      <c r="AI291">
        <f t="shared" ref="AI291" si="1684">Z291-AC291-AF291</f>
        <v>169</v>
      </c>
      <c r="AJ291">
        <f t="shared" ref="AJ291" si="1685">AA291-AD291-AG291</f>
        <v>168</v>
      </c>
      <c r="AK291">
        <f t="shared" ref="AK291" si="1686">AB291-AE291-AH291</f>
        <v>1282</v>
      </c>
      <c r="AS291">
        <f t="shared" ref="AS291" si="1687">BM291-BM290</f>
        <v>29441</v>
      </c>
      <c r="AT291">
        <f t="shared" si="1145"/>
        <v>2268</v>
      </c>
      <c r="AU291">
        <f t="shared" ref="AU291" si="1688">AT291/AS291</f>
        <v>7.7035426785774935E-2</v>
      </c>
      <c r="AV291">
        <f t="shared" ref="AV291" si="1689">BU291-BU290</f>
        <v>143</v>
      </c>
      <c r="AW291">
        <f t="shared" si="1118"/>
        <v>7</v>
      </c>
      <c r="AX291">
        <f t="shared" ref="AX291" si="1690">CK291-CK290</f>
        <v>1297</v>
      </c>
      <c r="AY291">
        <f t="shared" si="1120"/>
        <v>61</v>
      </c>
      <c r="AZ291">
        <f t="shared" ref="AZ291" si="1691">CC291-CC290</f>
        <v>239</v>
      </c>
      <c r="BA291">
        <f t="shared" si="1122"/>
        <v>15</v>
      </c>
      <c r="BB291">
        <f t="shared" ref="BB291" si="1692">AW291/AV291</f>
        <v>4.8951048951048952E-2</v>
      </c>
      <c r="BC291">
        <f t="shared" ref="BC291" si="1693">AY291/AX291</f>
        <v>4.7031611410948346E-2</v>
      </c>
      <c r="BD291">
        <f t="shared" si="682"/>
        <v>6.2761506276150625E-2</v>
      </c>
      <c r="BE291">
        <f t="shared" ref="BE291" si="1694">SUM(AT285:AT291)/SUM(AS285:AS291)</f>
        <v>8.3962385439050824E-2</v>
      </c>
      <c r="BF291">
        <f t="shared" ref="BF291" si="1695">SUM(AT278:AT291)/SUM(AS278:AS291)</f>
        <v>7.5706818767475759E-2</v>
      </c>
      <c r="BG291">
        <f t="shared" ref="BG291" si="1696">SUM(AW285:AW291)/SUM(AV285:AV291)</f>
        <v>9.4841930116472545E-2</v>
      </c>
      <c r="BH291">
        <f t="shared" ref="BH291" si="1697">SUM(AY285:AY291)/SUM(AX285:AX291)</f>
        <v>6.1613077061253817E-2</v>
      </c>
      <c r="BI291">
        <f t="shared" ref="BI291" si="1698">SUM(BA285:BA291)/SUM(AZ285:AZ291)</f>
        <v>5.8577405857740586E-2</v>
      </c>
      <c r="BJ291" s="20">
        <v>0.104</v>
      </c>
      <c r="BK291" s="20">
        <v>0.122</v>
      </c>
      <c r="BL291" s="20">
        <v>0.15</v>
      </c>
      <c r="BM291" s="20">
        <v>3093973</v>
      </c>
      <c r="BN291" s="20">
        <v>305160</v>
      </c>
      <c r="BO291" s="20"/>
      <c r="BP291" s="20"/>
      <c r="BQ291" s="20">
        <v>1359659</v>
      </c>
      <c r="BR291" s="20"/>
      <c r="BS291" s="20"/>
      <c r="BT291" s="20">
        <v>282437</v>
      </c>
      <c r="BU291" s="20">
        <v>23142</v>
      </c>
      <c r="BV291" s="20">
        <v>2377</v>
      </c>
      <c r="BW291" s="20"/>
      <c r="BX291" s="20"/>
      <c r="BY291" s="20">
        <v>9501</v>
      </c>
      <c r="BZ291" s="20"/>
      <c r="CA291" s="20"/>
      <c r="CB291" s="20">
        <v>2269</v>
      </c>
      <c r="CC291" s="20">
        <v>17835</v>
      </c>
      <c r="CD291" s="20">
        <v>1356</v>
      </c>
      <c r="CE291" s="20"/>
      <c r="CF291" s="20"/>
      <c r="CG291" s="20">
        <v>5631</v>
      </c>
      <c r="CH291" s="20"/>
      <c r="CI291" s="20"/>
      <c r="CJ291" s="20">
        <v>1282</v>
      </c>
      <c r="CK291" s="20">
        <v>136318</v>
      </c>
      <c r="CL291" s="20">
        <v>13965</v>
      </c>
      <c r="CM291" s="20"/>
      <c r="CN291" s="20"/>
      <c r="CO291" s="20">
        <v>57394</v>
      </c>
      <c r="CP291" s="20"/>
      <c r="CQ291" s="20"/>
      <c r="CR291" s="20">
        <v>12804</v>
      </c>
    </row>
    <row r="292" spans="1:96" x14ac:dyDescent="0.35">
      <c r="A292" s="14">
        <f t="shared" si="1160"/>
        <v>44198</v>
      </c>
      <c r="B292" s="9">
        <v>1361710</v>
      </c>
      <c r="C292">
        <v>283144</v>
      </c>
      <c r="D292">
        <v>243218</v>
      </c>
      <c r="E292" s="9">
        <v>3946</v>
      </c>
      <c r="F292" s="9">
        <v>572</v>
      </c>
      <c r="H292">
        <v>119</v>
      </c>
      <c r="I292">
        <v>88</v>
      </c>
      <c r="J292">
        <v>103</v>
      </c>
      <c r="K292">
        <v>18</v>
      </c>
      <c r="L292">
        <v>15</v>
      </c>
      <c r="M292">
        <f t="shared" ref="M292" si="1699">-(J292-J291)+L292</f>
        <v>25</v>
      </c>
      <c r="N292" s="7">
        <f t="shared" ref="N292" si="1700">B292-C292</f>
        <v>1078566</v>
      </c>
      <c r="O292" s="4">
        <f t="shared" ref="O292" si="1701">C292/B292</f>
        <v>0.20793267288923487</v>
      </c>
      <c r="R292">
        <f t="shared" ref="R292" si="1702">C292-C291</f>
        <v>707</v>
      </c>
      <c r="S292">
        <f t="shared" ref="S292" si="1703">N292-N291</f>
        <v>1344</v>
      </c>
      <c r="T292" s="8">
        <f t="shared" ref="T292" si="1704">R292/V292</f>
        <v>0.34470989761092152</v>
      </c>
      <c r="U292" s="8">
        <f t="shared" ref="U292" si="1705">SUM(R286:R292)/SUM(V286:V292)</f>
        <v>0.39748897488974888</v>
      </c>
      <c r="V292">
        <f t="shared" ref="V292" si="1706">B292-B291</f>
        <v>2051</v>
      </c>
      <c r="W292">
        <f t="shared" ref="W292" si="1707">C292-D292-E292</f>
        <v>35980</v>
      </c>
      <c r="X292" s="3">
        <f t="shared" ref="X292" si="1708">F292/W292</f>
        <v>1.5897720956086714E-2</v>
      </c>
      <c r="Y292">
        <f t="shared" ref="Y292" si="1709">E292-E291</f>
        <v>55</v>
      </c>
      <c r="Z292">
        <v>2271</v>
      </c>
      <c r="AA292">
        <v>1290</v>
      </c>
      <c r="AB292">
        <v>12823</v>
      </c>
      <c r="AC292">
        <v>2067</v>
      </c>
      <c r="AD292">
        <v>1101</v>
      </c>
      <c r="AE292">
        <v>11379</v>
      </c>
      <c r="AF292">
        <v>44</v>
      </c>
      <c r="AG292">
        <v>23</v>
      </c>
      <c r="AH292">
        <v>220</v>
      </c>
      <c r="AI292">
        <f t="shared" ref="AI292:AI293" si="1710">Z292-AC292-AF292</f>
        <v>160</v>
      </c>
      <c r="AJ292">
        <f t="shared" ref="AJ292:AJ293" si="1711">AA292-AD292-AG292</f>
        <v>166</v>
      </c>
      <c r="AK292">
        <f t="shared" ref="AK292:AK293" si="1712">AB292-AE292-AH292</f>
        <v>1224</v>
      </c>
      <c r="AS292">
        <f t="shared" ref="AS292" si="1713">BM292-BM291</f>
        <v>8336</v>
      </c>
      <c r="AT292">
        <f t="shared" si="1145"/>
        <v>735</v>
      </c>
      <c r="AU292">
        <f t="shared" ref="AU292" si="1714">AT292/AS292</f>
        <v>8.8171785028790792E-2</v>
      </c>
      <c r="AV292">
        <f t="shared" ref="AV292" si="1715">BU292-BU291</f>
        <v>39</v>
      </c>
      <c r="AW292">
        <f t="shared" si="1118"/>
        <v>1</v>
      </c>
      <c r="AX292">
        <f t="shared" ref="AX292" si="1716">CK292-CK291</f>
        <v>449</v>
      </c>
      <c r="AY292">
        <f t="shared" si="1120"/>
        <v>21</v>
      </c>
      <c r="AZ292">
        <f t="shared" ref="AZ292" si="1717">CC292-CC291</f>
        <v>33</v>
      </c>
      <c r="BA292">
        <f t="shared" si="1122"/>
        <v>9</v>
      </c>
      <c r="BB292">
        <f t="shared" ref="BB292" si="1718">AW292/AV292</f>
        <v>2.564102564102564E-2</v>
      </c>
      <c r="BC292">
        <f t="shared" ref="BC292" si="1719">AY292/AX292</f>
        <v>4.6770601336302897E-2</v>
      </c>
      <c r="BD292">
        <f t="shared" si="682"/>
        <v>0.27272727272727271</v>
      </c>
      <c r="BE292">
        <f t="shared" ref="BE292" si="1720">SUM(AT286:AT292)/SUM(AS286:AS292)</f>
        <v>8.4663192019056824E-2</v>
      </c>
      <c r="BF292">
        <f t="shared" ref="BF292" si="1721">SUM(AT279:AT292)/SUM(AS279:AS292)</f>
        <v>7.6839497949753352E-2</v>
      </c>
      <c r="BG292">
        <f t="shared" ref="BG292" si="1722">SUM(AW286:AW292)/SUM(AV286:AV292)</f>
        <v>8.4690553745928335E-2</v>
      </c>
      <c r="BH292">
        <f t="shared" ref="BH292" si="1723">SUM(AY286:AY292)/SUM(AX286:AX292)</f>
        <v>6.0474787731762257E-2</v>
      </c>
      <c r="BI292">
        <f t="shared" ref="BI292" si="1724">SUM(BA286:BA292)/SUM(AZ286:AZ292)</f>
        <v>6.7226890756302518E-2</v>
      </c>
      <c r="BJ292" s="20">
        <v>0.105</v>
      </c>
      <c r="BK292" s="20">
        <v>0.122</v>
      </c>
      <c r="BL292" s="20">
        <v>0.155</v>
      </c>
      <c r="BM292" s="20">
        <v>3102309</v>
      </c>
      <c r="BN292" s="20">
        <v>305895</v>
      </c>
      <c r="BO292" s="20"/>
      <c r="BP292" s="20"/>
      <c r="BQ292" s="20">
        <v>1361710</v>
      </c>
      <c r="BR292" s="20"/>
      <c r="BS292" s="20"/>
      <c r="BT292" s="20">
        <v>283144</v>
      </c>
      <c r="BU292" s="20">
        <v>23181</v>
      </c>
      <c r="BV292" s="20">
        <v>2378</v>
      </c>
      <c r="BW292" s="20"/>
      <c r="BX292" s="20"/>
      <c r="BY292" s="20">
        <v>9509</v>
      </c>
      <c r="BZ292" s="20"/>
      <c r="CA292" s="20"/>
      <c r="CB292" s="20">
        <v>2271</v>
      </c>
      <c r="CC292" s="20">
        <v>17868</v>
      </c>
      <c r="CD292" s="20">
        <v>1365</v>
      </c>
      <c r="CE292" s="20"/>
      <c r="CF292" s="20"/>
      <c r="CG292" s="20">
        <v>5646</v>
      </c>
      <c r="CH292" s="20"/>
      <c r="CI292" s="20"/>
      <c r="CJ292" s="20">
        <v>1290</v>
      </c>
      <c r="CK292" s="20">
        <v>136767</v>
      </c>
      <c r="CL292" s="20">
        <v>13986</v>
      </c>
      <c r="CM292" s="20"/>
      <c r="CN292" s="20"/>
      <c r="CO292" s="20">
        <v>57453</v>
      </c>
      <c r="CP292" s="20"/>
      <c r="CQ292" s="20"/>
      <c r="CR292" s="20">
        <v>12823</v>
      </c>
    </row>
    <row r="293" spans="1:96" x14ac:dyDescent="0.35">
      <c r="A293" s="14">
        <f t="shared" si="1160"/>
        <v>44199</v>
      </c>
      <c r="B293" s="9">
        <v>1364349</v>
      </c>
      <c r="C293">
        <v>284265</v>
      </c>
      <c r="D293">
        <v>244022</v>
      </c>
      <c r="E293" s="9">
        <v>3946</v>
      </c>
      <c r="F293" s="9">
        <v>577</v>
      </c>
      <c r="H293">
        <v>120</v>
      </c>
      <c r="I293">
        <v>66</v>
      </c>
      <c r="J293">
        <v>98</v>
      </c>
      <c r="K293">
        <v>16</v>
      </c>
      <c r="L293">
        <v>10</v>
      </c>
      <c r="M293">
        <f t="shared" ref="M293" si="1725">-(J293-J292)+L293</f>
        <v>15</v>
      </c>
      <c r="N293" s="7">
        <f t="shared" ref="N293" si="1726">B293-C293</f>
        <v>1080084</v>
      </c>
      <c r="O293" s="4">
        <f t="shared" ref="O293" si="1727">C293/B293</f>
        <v>0.20835211518460453</v>
      </c>
      <c r="R293">
        <f t="shared" ref="R293" si="1728">C293-C292</f>
        <v>1121</v>
      </c>
      <c r="S293">
        <f t="shared" ref="S293" si="1729">N293-N292</f>
        <v>1518</v>
      </c>
      <c r="T293" s="8">
        <f t="shared" ref="T293" si="1730">R293/V293</f>
        <v>0.42478211443728686</v>
      </c>
      <c r="U293" s="8">
        <f t="shared" ref="U293" si="1731">SUM(R287:R293)/SUM(V287:V293)</f>
        <v>0.40656323542229583</v>
      </c>
      <c r="V293">
        <f t="shared" ref="V293" si="1732">B293-B292</f>
        <v>2639</v>
      </c>
      <c r="W293">
        <f t="shared" ref="W293" si="1733">C293-D293-E293</f>
        <v>36297</v>
      </c>
      <c r="X293" s="3">
        <f t="shared" ref="X293" si="1734">F293/W293</f>
        <v>1.5896630575529657E-2</v>
      </c>
      <c r="Y293">
        <f t="shared" ref="Y293" si="1735">E293-E292</f>
        <v>0</v>
      </c>
      <c r="Z293">
        <v>2273</v>
      </c>
      <c r="AA293">
        <v>1298</v>
      </c>
      <c r="AB293">
        <v>12869</v>
      </c>
      <c r="AC293">
        <v>2071</v>
      </c>
      <c r="AD293">
        <v>1103</v>
      </c>
      <c r="AE293">
        <v>11402</v>
      </c>
      <c r="AF293">
        <v>44</v>
      </c>
      <c r="AG293">
        <v>23</v>
      </c>
      <c r="AH293">
        <v>220</v>
      </c>
      <c r="AI293">
        <f t="shared" si="1710"/>
        <v>158</v>
      </c>
      <c r="AJ293">
        <f t="shared" si="1711"/>
        <v>172</v>
      </c>
      <c r="AK293">
        <f t="shared" si="1712"/>
        <v>1247</v>
      </c>
      <c r="AS293">
        <f t="shared" ref="AS293" si="1736">BM293-BM292</f>
        <v>8560</v>
      </c>
      <c r="AT293">
        <f t="shared" si="1145"/>
        <v>1215</v>
      </c>
      <c r="AU293">
        <f t="shared" ref="AU293" si="1737">AT293/AS293</f>
        <v>0.14193925233644861</v>
      </c>
      <c r="AV293">
        <f t="shared" ref="AV293" si="1738">BU293-BU292</f>
        <v>48</v>
      </c>
      <c r="AW293">
        <f t="shared" si="1118"/>
        <v>4</v>
      </c>
      <c r="AX293">
        <f t="shared" ref="AX293" si="1739">CK293-CK292</f>
        <v>422</v>
      </c>
      <c r="AY293">
        <f t="shared" si="1120"/>
        <v>55</v>
      </c>
      <c r="AZ293">
        <f t="shared" ref="AZ293" si="1740">CC293-CC292</f>
        <v>54</v>
      </c>
      <c r="BA293">
        <f t="shared" si="1122"/>
        <v>7</v>
      </c>
      <c r="BB293">
        <f t="shared" ref="BB293" si="1741">AW293/AV293</f>
        <v>8.3333333333333329E-2</v>
      </c>
      <c r="BC293">
        <f t="shared" ref="BC293" si="1742">AY293/AX293</f>
        <v>0.13033175355450238</v>
      </c>
      <c r="BD293">
        <f t="shared" si="682"/>
        <v>0.12962962962962962</v>
      </c>
      <c r="BE293">
        <f t="shared" ref="BE293" si="1743">SUM(AT287:AT293)/SUM(AS287:AS293)</f>
        <v>8.7736404283166869E-2</v>
      </c>
      <c r="BF293">
        <f t="shared" ref="BF293" si="1744">SUM(AT280:AT293)/SUM(AS280:AS293)</f>
        <v>7.771871978789785E-2</v>
      </c>
      <c r="BG293">
        <f t="shared" ref="BG293" si="1745">SUM(AW287:AW293)/SUM(AV287:AV293)</f>
        <v>8.6400000000000005E-2</v>
      </c>
      <c r="BH293">
        <f t="shared" ref="BH293" si="1746">SUM(AY287:AY293)/SUM(AX287:AX293)</f>
        <v>6.4467005076142128E-2</v>
      </c>
      <c r="BI293">
        <f t="shared" ref="BI293" si="1747">SUM(BA287:BA293)/SUM(AZ287:AZ293)</f>
        <v>7.0151306740027508E-2</v>
      </c>
      <c r="BJ293" s="20">
        <v>0.10199999999999999</v>
      </c>
      <c r="BK293" s="20">
        <v>0.124</v>
      </c>
      <c r="BL293" s="20">
        <v>0.16</v>
      </c>
      <c r="BM293" s="20">
        <v>3110869</v>
      </c>
      <c r="BN293" s="20">
        <v>307110</v>
      </c>
      <c r="BO293" s="20"/>
      <c r="BP293" s="20"/>
      <c r="BQ293" s="20">
        <v>1364349</v>
      </c>
      <c r="BR293" s="20"/>
      <c r="BS293" s="20"/>
      <c r="BT293" s="20">
        <v>284265</v>
      </c>
      <c r="BU293" s="20">
        <v>23229</v>
      </c>
      <c r="BV293" s="20">
        <v>2382</v>
      </c>
      <c r="BW293" s="20"/>
      <c r="BX293" s="20"/>
      <c r="BY293" s="20">
        <v>9531</v>
      </c>
      <c r="BZ293" s="20"/>
      <c r="CA293" s="20"/>
      <c r="CB293" s="20">
        <v>2273</v>
      </c>
      <c r="CC293" s="20">
        <v>17922</v>
      </c>
      <c r="CD293" s="20">
        <v>1372</v>
      </c>
      <c r="CE293" s="20"/>
      <c r="CF293" s="20"/>
      <c r="CG293" s="20">
        <v>5660</v>
      </c>
      <c r="CH293" s="20"/>
      <c r="CI293" s="20"/>
      <c r="CJ293" s="20">
        <v>1298</v>
      </c>
      <c r="CK293" s="20">
        <v>137189</v>
      </c>
      <c r="CL293" s="20">
        <v>14041</v>
      </c>
      <c r="CM293" s="20"/>
      <c r="CN293" s="20"/>
      <c r="CO293" s="20">
        <v>57597</v>
      </c>
      <c r="CP293" s="20"/>
      <c r="CQ293" s="20"/>
      <c r="CR293" s="20">
        <v>12869</v>
      </c>
    </row>
    <row r="294" spans="1:96" x14ac:dyDescent="0.35">
      <c r="A294" s="14">
        <f t="shared" si="1160"/>
        <v>44200</v>
      </c>
      <c r="B294" s="9">
        <v>1365704</v>
      </c>
      <c r="C294">
        <v>284858</v>
      </c>
      <c r="D294">
        <v>244620</v>
      </c>
      <c r="E294" s="9">
        <v>3946</v>
      </c>
      <c r="F294" s="9">
        <v>571</v>
      </c>
      <c r="H294">
        <v>117</v>
      </c>
      <c r="I294">
        <v>60</v>
      </c>
      <c r="J294">
        <v>90</v>
      </c>
      <c r="K294">
        <v>14</v>
      </c>
      <c r="L294">
        <v>7</v>
      </c>
      <c r="M294">
        <f t="shared" ref="M294" si="1748">-(J294-J293)+L294</f>
        <v>15</v>
      </c>
      <c r="N294" s="7">
        <f t="shared" ref="N294" si="1749">B294-C294</f>
        <v>1080846</v>
      </c>
      <c r="O294" s="4">
        <f t="shared" ref="O294" si="1750">C294/B294</f>
        <v>0.20857960436522116</v>
      </c>
      <c r="R294">
        <f t="shared" ref="R294" si="1751">C294-C293</f>
        <v>593</v>
      </c>
      <c r="S294">
        <f t="shared" ref="S294" si="1752">N294-N293</f>
        <v>762</v>
      </c>
      <c r="T294" s="8">
        <f t="shared" ref="T294" si="1753">R294/V294</f>
        <v>0.43763837638376385</v>
      </c>
      <c r="U294" s="8">
        <f t="shared" ref="U294" si="1754">SUM(R288:R294)/SUM(V288:V294)</f>
        <v>0.41000218388294385</v>
      </c>
      <c r="V294">
        <f t="shared" ref="V294" si="1755">B294-B293</f>
        <v>1355</v>
      </c>
      <c r="W294">
        <f t="shared" ref="W294" si="1756">C294-D294-E294</f>
        <v>36292</v>
      </c>
      <c r="X294" s="3">
        <f t="shared" ref="X294" si="1757">F294/W294</f>
        <v>1.5733494985120687E-2</v>
      </c>
      <c r="Y294">
        <f t="shared" ref="Y294" si="1758">E294-E293</f>
        <v>0</v>
      </c>
      <c r="Z294">
        <v>2279</v>
      </c>
      <c r="AA294">
        <v>1300</v>
      </c>
      <c r="AB294">
        <v>12906</v>
      </c>
      <c r="AC294">
        <v>2076</v>
      </c>
      <c r="AD294">
        <v>1110</v>
      </c>
      <c r="AE294">
        <v>11424</v>
      </c>
      <c r="AF294">
        <v>44</v>
      </c>
      <c r="AG294">
        <v>23</v>
      </c>
      <c r="AH294">
        <v>220</v>
      </c>
      <c r="AI294">
        <f t="shared" ref="AI294" si="1759">Z294-AC294-AF294</f>
        <v>159</v>
      </c>
      <c r="AJ294">
        <f t="shared" ref="AJ294" si="1760">AA294-AD294-AG294</f>
        <v>167</v>
      </c>
      <c r="AK294">
        <f t="shared" ref="AK294" si="1761">AB294-AE294-AH294</f>
        <v>1262</v>
      </c>
      <c r="AS294">
        <f t="shared" ref="AS294" si="1762">BM294-BM293</f>
        <v>5106</v>
      </c>
      <c r="AT294">
        <f t="shared" si="1145"/>
        <v>646</v>
      </c>
      <c r="AU294">
        <f t="shared" ref="AU294" si="1763">AT294/AS294</f>
        <v>0.12651782216999607</v>
      </c>
      <c r="AV294">
        <f t="shared" ref="AV294" si="1764">BU294-BU293</f>
        <v>35</v>
      </c>
      <c r="AW294">
        <f t="shared" si="1118"/>
        <v>5</v>
      </c>
      <c r="AX294">
        <f t="shared" ref="AX294" si="1765">CK294-CK293</f>
        <v>347</v>
      </c>
      <c r="AY294">
        <f t="shared" si="1120"/>
        <v>35</v>
      </c>
      <c r="AZ294">
        <f t="shared" ref="AZ294" si="1766">CC294-CC293</f>
        <v>113</v>
      </c>
      <c r="BA294">
        <f t="shared" si="1122"/>
        <v>3</v>
      </c>
      <c r="BB294">
        <f t="shared" ref="BB294" si="1767">AW294/AV294</f>
        <v>0.14285714285714285</v>
      </c>
      <c r="BC294">
        <f t="shared" ref="BC294" si="1768">AY294/AX294</f>
        <v>0.10086455331412104</v>
      </c>
      <c r="BD294">
        <f t="shared" si="682"/>
        <v>2.6548672566371681E-2</v>
      </c>
      <c r="BE294">
        <f t="shared" ref="BE294" si="1769">SUM(AT288:AT294)/SUM(AS288:AS294)</f>
        <v>8.8591762674840577E-2</v>
      </c>
      <c r="BF294">
        <f t="shared" ref="BF294" si="1770">SUM(AT281:AT294)/SUM(AS281:AS294)</f>
        <v>7.8107302090978117E-2</v>
      </c>
      <c r="BG294">
        <f t="shared" ref="BG294" si="1771">SUM(AW288:AW294)/SUM(AV288:AV294)</f>
        <v>8.6538461538461536E-2</v>
      </c>
      <c r="BH294">
        <f t="shared" ref="BH294" si="1772">SUM(AY288:AY294)/SUM(AX288:AX294)</f>
        <v>6.4764183185235816E-2</v>
      </c>
      <c r="BI294">
        <f t="shared" ref="BI294" si="1773">SUM(BA288:BA294)/SUM(AZ288:AZ294)</f>
        <v>6.751592356687898E-2</v>
      </c>
      <c r="BJ294" s="20">
        <v>0.109</v>
      </c>
      <c r="BK294" s="20">
        <v>0.126</v>
      </c>
      <c r="BL294" s="20">
        <v>0.158</v>
      </c>
      <c r="BM294" s="20">
        <v>3115975</v>
      </c>
      <c r="BN294" s="20">
        <v>307756</v>
      </c>
      <c r="BO294" s="20"/>
      <c r="BP294" s="20"/>
      <c r="BQ294" s="20">
        <v>1365703</v>
      </c>
      <c r="BR294" s="20"/>
      <c r="BS294" s="20"/>
      <c r="BT294" s="20">
        <v>284860</v>
      </c>
      <c r="BU294" s="20">
        <v>23264</v>
      </c>
      <c r="BV294" s="20">
        <v>2387</v>
      </c>
      <c r="BW294" s="20"/>
      <c r="BX294" s="20"/>
      <c r="BY294" s="20">
        <v>9539</v>
      </c>
      <c r="BZ294" s="20"/>
      <c r="CA294" s="20"/>
      <c r="CB294" s="20">
        <v>2279</v>
      </c>
      <c r="CC294" s="20">
        <v>18035</v>
      </c>
      <c r="CD294" s="20">
        <v>1375</v>
      </c>
      <c r="CE294" s="20"/>
      <c r="CF294" s="20"/>
      <c r="CG294" s="20">
        <v>5665</v>
      </c>
      <c r="CH294" s="20"/>
      <c r="CI294" s="20"/>
      <c r="CJ294" s="20">
        <v>1300</v>
      </c>
      <c r="CK294" s="20">
        <v>137536</v>
      </c>
      <c r="CL294" s="20">
        <v>14076</v>
      </c>
      <c r="CM294" s="20"/>
      <c r="CN294" s="20"/>
      <c r="CO294" s="20">
        <v>57691</v>
      </c>
      <c r="CP294" s="20"/>
      <c r="CQ294" s="20"/>
      <c r="CR294" s="20">
        <v>12906</v>
      </c>
    </row>
    <row r="295" spans="1:96" x14ac:dyDescent="0.35">
      <c r="A295" s="14">
        <f t="shared" si="1160"/>
        <v>44201</v>
      </c>
      <c r="B295" s="9">
        <v>1369643</v>
      </c>
      <c r="C295">
        <v>286677</v>
      </c>
      <c r="D295">
        <v>247719</v>
      </c>
      <c r="E295" s="9">
        <v>3992</v>
      </c>
      <c r="F295" s="9">
        <v>582</v>
      </c>
      <c r="H295">
        <v>115</v>
      </c>
      <c r="I295">
        <v>69</v>
      </c>
      <c r="J295">
        <v>88</v>
      </c>
      <c r="K295">
        <v>12</v>
      </c>
      <c r="L295">
        <v>8</v>
      </c>
      <c r="M295">
        <f t="shared" ref="M295" si="1774">-(J295-J294)+L295</f>
        <v>10</v>
      </c>
      <c r="N295" s="7">
        <f t="shared" ref="N295" si="1775">B295-C295</f>
        <v>1082966</v>
      </c>
      <c r="O295" s="4">
        <f t="shared" ref="O295" si="1776">C295/B295</f>
        <v>0.20930782693008324</v>
      </c>
      <c r="R295">
        <f t="shared" ref="R295" si="1777">C295-C294</f>
        <v>1819</v>
      </c>
      <c r="S295">
        <f t="shared" ref="S295" si="1778">N295-N294</f>
        <v>2120</v>
      </c>
      <c r="T295" s="8">
        <f t="shared" ref="T295" si="1779">R295/V295</f>
        <v>0.46179233307946177</v>
      </c>
      <c r="U295" s="8">
        <f t="shared" ref="U295" si="1780">SUM(R289:R295)/SUM(V289:V295)</f>
        <v>0.42432302795098764</v>
      </c>
      <c r="V295">
        <f t="shared" ref="V295" si="1781">B295-B294</f>
        <v>3939</v>
      </c>
      <c r="W295">
        <f t="shared" ref="W295" si="1782">C295-D295-E295</f>
        <v>34966</v>
      </c>
      <c r="X295" s="3">
        <f t="shared" ref="X295" si="1783">F295/W295</f>
        <v>1.6644740605159299E-2</v>
      </c>
      <c r="Y295">
        <f t="shared" ref="Y295" si="1784">E295-E294</f>
        <v>46</v>
      </c>
      <c r="Z295">
        <v>2291</v>
      </c>
      <c r="AA295">
        <v>1310</v>
      </c>
      <c r="AB295">
        <v>12946</v>
      </c>
      <c r="AC295">
        <v>2094</v>
      </c>
      <c r="AD295">
        <v>1123</v>
      </c>
      <c r="AE295">
        <v>11536</v>
      </c>
      <c r="AF295">
        <v>45</v>
      </c>
      <c r="AG295">
        <v>23</v>
      </c>
      <c r="AH295">
        <v>220</v>
      </c>
      <c r="AI295">
        <f t="shared" ref="AI295" si="1785">Z295-AC295-AF295</f>
        <v>152</v>
      </c>
      <c r="AJ295">
        <f t="shared" ref="AJ295" si="1786">AA295-AD295-AG295</f>
        <v>164</v>
      </c>
      <c r="AK295">
        <f t="shared" ref="AK295" si="1787">AB295-AE295-AH295</f>
        <v>1190</v>
      </c>
      <c r="AS295">
        <f t="shared" ref="AS295" si="1788">BM295-BM294</f>
        <v>24726</v>
      </c>
      <c r="AT295">
        <f t="shared" si="1145"/>
        <v>1877</v>
      </c>
      <c r="AU295">
        <f t="shared" ref="AU295" si="1789">AT295/AS295</f>
        <v>7.5911995470355098E-2</v>
      </c>
      <c r="AV295">
        <f t="shared" ref="AV295" si="1790">BU295-BU294</f>
        <v>299</v>
      </c>
      <c r="AW295">
        <f t="shared" si="1118"/>
        <v>11</v>
      </c>
      <c r="AX295">
        <f t="shared" ref="AX295" si="1791">CK295-CK294</f>
        <v>1067</v>
      </c>
      <c r="AY295">
        <f t="shared" si="1120"/>
        <v>51</v>
      </c>
      <c r="AZ295">
        <f t="shared" ref="AZ295" si="1792">CC295-CC294</f>
        <v>200</v>
      </c>
      <c r="BA295">
        <f t="shared" si="1122"/>
        <v>11</v>
      </c>
      <c r="BB295">
        <f t="shared" ref="BB295" si="1793">AW295/AV295</f>
        <v>3.678929765886288E-2</v>
      </c>
      <c r="BC295">
        <f t="shared" ref="BC295" si="1794">AY295/AX295</f>
        <v>4.779756326148079E-2</v>
      </c>
      <c r="BD295">
        <f t="shared" si="682"/>
        <v>5.5E-2</v>
      </c>
      <c r="BE295">
        <f t="shared" ref="BE295" si="1795">SUM(AT289:AT295)/SUM(AS289:AS295)</f>
        <v>9.25055938383091E-2</v>
      </c>
      <c r="BF295">
        <f t="shared" ref="BF295" si="1796">SUM(AT282:AT295)/SUM(AS282:AS295)</f>
        <v>8.237587911705313E-2</v>
      </c>
      <c r="BG295">
        <f t="shared" ref="BG295" si="1797">SUM(AW289:AW295)/SUM(AV289:AV295)</f>
        <v>6.3647490820073441E-2</v>
      </c>
      <c r="BH295">
        <f t="shared" ref="BH295" si="1798">SUM(AY289:AY295)/SUM(AX289:AX295)</f>
        <v>7.2751833269008109E-2</v>
      </c>
      <c r="BI295">
        <f t="shared" ref="BI295" si="1799">SUM(BA289:BA295)/SUM(AZ289:AZ295)</f>
        <v>7.3943661971830985E-2</v>
      </c>
      <c r="BJ295" s="20">
        <v>0.115</v>
      </c>
      <c r="BK295" s="20">
        <v>0.124</v>
      </c>
      <c r="BL295" s="20">
        <v>0.156</v>
      </c>
      <c r="BM295" s="20">
        <v>3140701</v>
      </c>
      <c r="BN295" s="20">
        <v>309633</v>
      </c>
      <c r="BO295" s="20"/>
      <c r="BP295" s="20"/>
      <c r="BQ295" s="20">
        <v>1369643</v>
      </c>
      <c r="BR295" s="20"/>
      <c r="BS295" s="20"/>
      <c r="BT295" s="20">
        <v>286677</v>
      </c>
      <c r="BU295" s="20">
        <v>23563</v>
      </c>
      <c r="BV295" s="20">
        <v>2398</v>
      </c>
      <c r="BW295" s="20"/>
      <c r="BX295" s="20"/>
      <c r="BY295" s="20">
        <v>9561</v>
      </c>
      <c r="BZ295" s="20"/>
      <c r="CA295" s="20"/>
      <c r="CB295" s="20">
        <v>2291</v>
      </c>
      <c r="CC295" s="20">
        <v>18235</v>
      </c>
      <c r="CD295" s="20">
        <v>1386</v>
      </c>
      <c r="CE295" s="20"/>
      <c r="CF295" s="20"/>
      <c r="CG295" s="20">
        <v>5677</v>
      </c>
      <c r="CH295" s="20"/>
      <c r="CI295" s="20"/>
      <c r="CJ295" s="20">
        <v>1310</v>
      </c>
      <c r="CK295" s="20">
        <v>138603</v>
      </c>
      <c r="CL295" s="20">
        <v>14127</v>
      </c>
      <c r="CM295" s="20"/>
      <c r="CN295" s="20"/>
      <c r="CO295" s="20">
        <v>57787</v>
      </c>
      <c r="CP295" s="20"/>
      <c r="CQ295" s="20"/>
      <c r="CR295" s="20">
        <v>12946</v>
      </c>
    </row>
    <row r="296" spans="1:96" x14ac:dyDescent="0.35">
      <c r="A296" s="14">
        <f t="shared" si="1160"/>
        <v>44202</v>
      </c>
      <c r="B296" s="9">
        <v>1375685</v>
      </c>
      <c r="C296">
        <v>289466</v>
      </c>
      <c r="D296">
        <v>249869</v>
      </c>
      <c r="E296" s="9">
        <v>3999</v>
      </c>
      <c r="F296" s="9">
        <v>604</v>
      </c>
      <c r="H296">
        <v>116</v>
      </c>
      <c r="I296">
        <v>125</v>
      </c>
      <c r="J296">
        <v>94</v>
      </c>
      <c r="K296">
        <v>12</v>
      </c>
      <c r="L296">
        <v>24</v>
      </c>
      <c r="M296">
        <f t="shared" ref="M296" si="1800">-(J296-J295)+L296</f>
        <v>18</v>
      </c>
      <c r="N296" s="7">
        <f t="shared" ref="N296" si="1801">B296-C296</f>
        <v>1086219</v>
      </c>
      <c r="O296" s="4">
        <f t="shared" ref="O296" si="1802">C296/B296</f>
        <v>0.21041590189614628</v>
      </c>
      <c r="R296">
        <f t="shared" ref="R296" si="1803">C296-C295</f>
        <v>2789</v>
      </c>
      <c r="S296">
        <f t="shared" ref="S296" si="1804">N296-N295</f>
        <v>3253</v>
      </c>
      <c r="T296" s="8">
        <f t="shared" ref="T296" si="1805">R296/V296</f>
        <v>0.46160211850380667</v>
      </c>
      <c r="U296" s="8">
        <f t="shared" ref="U296" si="1806">SUM(R290:R296)/SUM(V290:V296)</f>
        <v>0.43826837034946997</v>
      </c>
      <c r="V296">
        <f t="shared" ref="V296" si="1807">B296-B295</f>
        <v>6042</v>
      </c>
      <c r="W296">
        <f t="shared" ref="W296" si="1808">C296-D296-E296</f>
        <v>35598</v>
      </c>
      <c r="X296" s="3">
        <f t="shared" ref="X296" si="1809">F296/W296</f>
        <v>1.6967245350862407E-2</v>
      </c>
      <c r="Y296">
        <f t="shared" ref="Y296" si="1810">E296-E295</f>
        <v>7</v>
      </c>
      <c r="Z296">
        <v>2304</v>
      </c>
      <c r="AA296">
        <v>1337</v>
      </c>
      <c r="AB296">
        <v>13039</v>
      </c>
      <c r="AC296">
        <v>2105</v>
      </c>
      <c r="AD296">
        <v>1134</v>
      </c>
      <c r="AE296">
        <v>11594</v>
      </c>
      <c r="AF296">
        <v>44</v>
      </c>
      <c r="AG296">
        <v>23</v>
      </c>
      <c r="AH296">
        <v>220</v>
      </c>
      <c r="AI296">
        <f t="shared" ref="AI296" si="1811">Z296-AC296-AF296</f>
        <v>155</v>
      </c>
      <c r="AJ296">
        <f t="shared" ref="AJ296" si="1812">AA296-AD296-AG296</f>
        <v>180</v>
      </c>
      <c r="AK296">
        <f t="shared" ref="AK296" si="1813">AB296-AE296-AH296</f>
        <v>1225</v>
      </c>
      <c r="AS296">
        <f t="shared" ref="AS296" si="1814">BM296-BM295</f>
        <v>25169</v>
      </c>
      <c r="AT296">
        <f t="shared" si="1145"/>
        <v>2940</v>
      </c>
      <c r="AU296">
        <f t="shared" ref="AU296" si="1815">AT296/AS296</f>
        <v>0.1168103619531964</v>
      </c>
      <c r="AV296">
        <f t="shared" ref="AV296" si="1816">BU296-BU295</f>
        <v>159</v>
      </c>
      <c r="AW296">
        <f t="shared" si="1118"/>
        <v>15</v>
      </c>
      <c r="AX296">
        <f t="shared" ref="AX296" si="1817">CK296-CK295</f>
        <v>1010</v>
      </c>
      <c r="AY296">
        <f t="shared" si="1120"/>
        <v>172</v>
      </c>
      <c r="AZ296">
        <f t="shared" ref="AZ296" si="1818">CC296-CC295</f>
        <v>211</v>
      </c>
      <c r="BA296">
        <f t="shared" si="1122"/>
        <v>26</v>
      </c>
      <c r="BB296">
        <f t="shared" ref="BB296" si="1819">AW296/AV296</f>
        <v>9.4339622641509441E-2</v>
      </c>
      <c r="BC296">
        <f t="shared" ref="BC296" si="1820">AY296/AX296</f>
        <v>0.17029702970297031</v>
      </c>
      <c r="BD296">
        <f t="shared" si="682"/>
        <v>0.12322274881516587</v>
      </c>
      <c r="BE296">
        <f t="shared" ref="BE296" si="1821">SUM(AT290:AT296)/SUM(AS290:AS296)</f>
        <v>9.9266847099934913E-2</v>
      </c>
      <c r="BF296">
        <f t="shared" ref="BF296" si="1822">SUM(AT283:AT296)/SUM(AS283:AS296)</f>
        <v>8.7331357544123508E-2</v>
      </c>
      <c r="BG296">
        <f t="shared" ref="BG296" si="1823">SUM(AW290:AW296)/SUM(AV290:AV296)</f>
        <v>6.985294117647059E-2</v>
      </c>
      <c r="BH296">
        <f t="shared" ref="BH296" si="1824">SUM(AY290:AY296)/SUM(AX290:AX296)</f>
        <v>8.8307286763321405E-2</v>
      </c>
      <c r="BI296">
        <f t="shared" ref="BI296" si="1825">SUM(BA290:BA296)/SUM(AZ290:AZ296)</f>
        <v>8.7051142546245922E-2</v>
      </c>
      <c r="BJ296" s="20">
        <v>0.12</v>
      </c>
      <c r="BK296" s="20">
        <v>0.128</v>
      </c>
      <c r="BL296" s="20">
        <v>0.16</v>
      </c>
      <c r="BM296" s="20">
        <v>3165870</v>
      </c>
      <c r="BN296" s="20">
        <v>312573</v>
      </c>
      <c r="BO296" s="20"/>
      <c r="BP296" s="20"/>
      <c r="BQ296" s="20">
        <v>1375680</v>
      </c>
      <c r="BR296" s="20"/>
      <c r="BS296" s="20"/>
      <c r="BT296" s="20">
        <v>289463</v>
      </c>
      <c r="BU296" s="20">
        <v>23722</v>
      </c>
      <c r="BV296" s="20">
        <v>2413</v>
      </c>
      <c r="BW296" s="20"/>
      <c r="BX296" s="20"/>
      <c r="BY296" s="20">
        <v>9599</v>
      </c>
      <c r="BZ296" s="20"/>
      <c r="CA296" s="20"/>
      <c r="CB296" s="20">
        <v>2304</v>
      </c>
      <c r="CC296" s="20">
        <v>18446</v>
      </c>
      <c r="CD296" s="20">
        <v>1412</v>
      </c>
      <c r="CE296" s="20"/>
      <c r="CF296" s="20"/>
      <c r="CG296" s="20">
        <v>5712</v>
      </c>
      <c r="CH296" s="20"/>
      <c r="CI296" s="20"/>
      <c r="CJ296" s="20">
        <v>1337</v>
      </c>
      <c r="CK296" s="20">
        <v>139613</v>
      </c>
      <c r="CL296" s="20">
        <v>14299</v>
      </c>
      <c r="CM296" s="20"/>
      <c r="CN296" s="20"/>
      <c r="CO296" s="20">
        <v>58011</v>
      </c>
      <c r="CP296" s="20"/>
      <c r="CQ296" s="20"/>
      <c r="CR296" s="20">
        <v>13039</v>
      </c>
    </row>
    <row r="297" spans="1:96" x14ac:dyDescent="0.35">
      <c r="A297" s="14">
        <f t="shared" si="1160"/>
        <v>44203</v>
      </c>
      <c r="B297" s="9">
        <v>1380542</v>
      </c>
      <c r="C297">
        <v>291370</v>
      </c>
      <c r="D297">
        <v>251657</v>
      </c>
      <c r="E297" s="9">
        <v>4060</v>
      </c>
      <c r="F297" s="9">
        <v>613</v>
      </c>
      <c r="H297">
        <v>119</v>
      </c>
      <c r="I297">
        <v>97</v>
      </c>
      <c r="J297">
        <v>105</v>
      </c>
      <c r="K297">
        <v>13</v>
      </c>
      <c r="L297">
        <v>22</v>
      </c>
      <c r="M297">
        <f t="shared" ref="M297" si="1826">-(J297-J296)+L297</f>
        <v>11</v>
      </c>
      <c r="N297" s="7">
        <f t="shared" ref="N297" si="1827">B297-C297</f>
        <v>1089172</v>
      </c>
      <c r="O297" s="4">
        <f t="shared" ref="O297" si="1828">C297/B297</f>
        <v>0.21105478862649596</v>
      </c>
      <c r="R297">
        <f t="shared" ref="R297" si="1829">C297-C296</f>
        <v>1904</v>
      </c>
      <c r="S297">
        <f t="shared" ref="S297" si="1830">N297-N296</f>
        <v>2953</v>
      </c>
      <c r="T297" s="8">
        <f t="shared" ref="T297" si="1831">R297/V297</f>
        <v>0.392011529750875</v>
      </c>
      <c r="U297" s="8">
        <f t="shared" ref="U297" si="1832">SUM(R291:R297)/SUM(V291:V297)</f>
        <v>0.43365188782704056</v>
      </c>
      <c r="V297">
        <f t="shared" ref="V297" si="1833">B297-B296</f>
        <v>4857</v>
      </c>
      <c r="W297">
        <f t="shared" ref="W297" si="1834">C297-D297-E297</f>
        <v>35653</v>
      </c>
      <c r="X297" s="3">
        <f t="shared" ref="X297" si="1835">F297/W297</f>
        <v>1.7193504052954871E-2</v>
      </c>
      <c r="Y297">
        <f t="shared" ref="Y297" si="1836">E297-E296</f>
        <v>61</v>
      </c>
      <c r="Z297">
        <v>2314</v>
      </c>
      <c r="AA297">
        <v>1355</v>
      </c>
      <c r="AB297">
        <v>13084</v>
      </c>
      <c r="AC297">
        <v>2119</v>
      </c>
      <c r="AD297">
        <v>1141</v>
      </c>
      <c r="AE297">
        <v>11654</v>
      </c>
      <c r="AF297">
        <v>46</v>
      </c>
      <c r="AG297">
        <v>23</v>
      </c>
      <c r="AH297">
        <v>222</v>
      </c>
      <c r="AI297">
        <f t="shared" ref="AI297" si="1837">Z297-AC297-AF297</f>
        <v>149</v>
      </c>
      <c r="AJ297">
        <f t="shared" ref="AJ297" si="1838">AA297-AD297-AG297</f>
        <v>191</v>
      </c>
      <c r="AK297">
        <f t="shared" ref="AK297" si="1839">AB297-AE297-AH297</f>
        <v>1208</v>
      </c>
      <c r="AS297">
        <f t="shared" ref="AS297" si="1840">BM297-BM296</f>
        <v>19238</v>
      </c>
      <c r="AT297">
        <f t="shared" si="1145"/>
        <v>2057</v>
      </c>
      <c r="AU297">
        <f t="shared" ref="AU297" si="1841">AT297/AS297</f>
        <v>0.10692379665245867</v>
      </c>
      <c r="AV297">
        <f t="shared" ref="AV297" si="1842">BU297-BU296</f>
        <v>150</v>
      </c>
      <c r="AW297">
        <f t="shared" si="1118"/>
        <v>7</v>
      </c>
      <c r="AX297">
        <f t="shared" ref="AX297" si="1843">CK297-CK296</f>
        <v>687</v>
      </c>
      <c r="AY297">
        <f t="shared" si="1120"/>
        <v>-19</v>
      </c>
      <c r="AZ297">
        <f t="shared" ref="AZ297" si="1844">CC297-CC296</f>
        <v>137</v>
      </c>
      <c r="BA297">
        <f t="shared" si="1122"/>
        <v>20</v>
      </c>
      <c r="BB297">
        <f t="shared" ref="BB297" si="1845">AW297/AV297</f>
        <v>4.6666666666666669E-2</v>
      </c>
      <c r="BC297">
        <f t="shared" ref="BC297" si="1846">AY297/AX297</f>
        <v>-2.7656477438136828E-2</v>
      </c>
      <c r="BD297">
        <f t="shared" si="682"/>
        <v>0.145985401459854</v>
      </c>
      <c r="BE297">
        <f t="shared" ref="BE297" si="1847">SUM(AT291:AT297)/SUM(AS291:AS297)</f>
        <v>9.734938959660297E-2</v>
      </c>
      <c r="BF297">
        <f t="shared" ref="BF297" si="1848">SUM(AT284:AT297)/SUM(AS284:AS297)</f>
        <v>9.0697122807645664E-2</v>
      </c>
      <c r="BG297">
        <f t="shared" ref="BG297" si="1849">SUM(AW291:AW297)/SUM(AV291:AV297)</f>
        <v>5.7273768613974797E-2</v>
      </c>
      <c r="BH297">
        <f t="shared" ref="BH297" si="1850">SUM(AY291:AY297)/SUM(AX291:AX297)</f>
        <v>7.1225610911157422E-2</v>
      </c>
      <c r="BI297">
        <f t="shared" ref="BI297" si="1851">SUM(BA291:BA297)/SUM(AZ291:AZ297)</f>
        <v>9.2198581560283682E-2</v>
      </c>
      <c r="BJ297" s="20">
        <v>0.11700000000000001</v>
      </c>
      <c r="BK297" s="20">
        <v>0.125</v>
      </c>
      <c r="BL297" s="20">
        <v>0.16600000000000001</v>
      </c>
      <c r="BM297" s="20">
        <v>3185108</v>
      </c>
      <c r="BN297" s="20">
        <v>314630</v>
      </c>
      <c r="BO297" s="20"/>
      <c r="BP297" s="20"/>
      <c r="BQ297" s="20">
        <v>1380524</v>
      </c>
      <c r="BR297" s="20"/>
      <c r="BS297" s="20"/>
      <c r="BT297" s="20">
        <v>291370</v>
      </c>
      <c r="BU297" s="20">
        <v>23872</v>
      </c>
      <c r="BV297" s="20">
        <v>2420</v>
      </c>
      <c r="BW297" s="20"/>
      <c r="BX297" s="20"/>
      <c r="BY297" s="20">
        <v>9630</v>
      </c>
      <c r="BZ297" s="20"/>
      <c r="CA297" s="20"/>
      <c r="CB297" s="20">
        <v>2314</v>
      </c>
      <c r="CC297" s="20">
        <v>18583</v>
      </c>
      <c r="CD297" s="20">
        <v>1432</v>
      </c>
      <c r="CE297" s="20"/>
      <c r="CF297" s="20"/>
      <c r="CG297" s="20">
        <v>5732</v>
      </c>
      <c r="CH297" s="20"/>
      <c r="CI297" s="20"/>
      <c r="CJ297" s="20">
        <v>1355</v>
      </c>
      <c r="CK297" s="20">
        <v>140300</v>
      </c>
      <c r="CL297" s="20">
        <v>14280</v>
      </c>
      <c r="CM297" s="20"/>
      <c r="CN297" s="20"/>
      <c r="CO297" s="20">
        <v>58187</v>
      </c>
      <c r="CP297" s="20"/>
      <c r="CQ297" s="20"/>
      <c r="CR297" s="20">
        <v>13084</v>
      </c>
    </row>
    <row r="298" spans="1:96" x14ac:dyDescent="0.35">
      <c r="A298" s="14">
        <f t="shared" si="1160"/>
        <v>44204</v>
      </c>
      <c r="B298" s="9">
        <v>1386169</v>
      </c>
      <c r="C298">
        <v>293448</v>
      </c>
      <c r="D298">
        <v>253489</v>
      </c>
      <c r="E298" s="9">
        <v>4065</v>
      </c>
      <c r="F298" s="9">
        <v>579</v>
      </c>
      <c r="H298">
        <v>108</v>
      </c>
      <c r="I298">
        <v>89</v>
      </c>
      <c r="J298">
        <v>93</v>
      </c>
      <c r="K298">
        <v>13</v>
      </c>
      <c r="L298">
        <v>20</v>
      </c>
      <c r="M298">
        <f t="shared" ref="M298" si="1852">-(J298-J297)+L298</f>
        <v>32</v>
      </c>
      <c r="N298" s="7">
        <f t="shared" ref="N298" si="1853">B298-C298</f>
        <v>1092721</v>
      </c>
      <c r="O298" s="4">
        <f t="shared" ref="O298" si="1854">C298/B298</f>
        <v>0.21169713072504145</v>
      </c>
      <c r="R298">
        <f t="shared" ref="R298" si="1855">C298-C297</f>
        <v>2078</v>
      </c>
      <c r="S298">
        <f t="shared" ref="S298" si="1856">N298-N297</f>
        <v>3549</v>
      </c>
      <c r="T298" s="8">
        <f t="shared" ref="T298" si="1857">R298/V298</f>
        <v>0.36929091878443221</v>
      </c>
      <c r="U298" s="8">
        <f t="shared" ref="U298" si="1858">SUM(R292:R298)/SUM(V292:V298)</f>
        <v>0.41535269709543571</v>
      </c>
      <c r="V298">
        <f t="shared" ref="V298" si="1859">B298-B297</f>
        <v>5627</v>
      </c>
      <c r="W298">
        <f t="shared" ref="W298" si="1860">C298-D298-E298</f>
        <v>35894</v>
      </c>
      <c r="X298" s="3">
        <f t="shared" ref="X298" si="1861">F298/W298</f>
        <v>1.613082966512509E-2</v>
      </c>
      <c r="Y298">
        <f t="shared" ref="Y298" si="1862">E298-E297</f>
        <v>5</v>
      </c>
      <c r="Z298">
        <v>2330</v>
      </c>
      <c r="AA298">
        <v>1377</v>
      </c>
      <c r="AB298">
        <v>13172</v>
      </c>
      <c r="AC298">
        <v>2127</v>
      </c>
      <c r="AD298">
        <v>1146</v>
      </c>
      <c r="AE298">
        <v>11719</v>
      </c>
      <c r="AF298">
        <v>46</v>
      </c>
      <c r="AG298">
        <v>23</v>
      </c>
      <c r="AH298">
        <v>222</v>
      </c>
      <c r="AI298">
        <f t="shared" ref="AI298" si="1863">Z298-AC298-AF298</f>
        <v>157</v>
      </c>
      <c r="AJ298">
        <f t="shared" ref="AJ298" si="1864">AA298-AD298-AG298</f>
        <v>208</v>
      </c>
      <c r="AK298">
        <f t="shared" ref="AK298" si="1865">AB298-AE298-AH298</f>
        <v>1231</v>
      </c>
      <c r="AS298">
        <f t="shared" ref="AS298" si="1866">BM298-BM297</f>
        <v>28305</v>
      </c>
      <c r="AT298">
        <f t="shared" si="1145"/>
        <v>2261</v>
      </c>
      <c r="AU298">
        <f t="shared" ref="AU298" si="1867">AT298/AS298</f>
        <v>7.9879879879879878E-2</v>
      </c>
      <c r="AV298">
        <f t="shared" ref="AV298" si="1868">BU298-BU297</f>
        <v>339</v>
      </c>
      <c r="AW298">
        <f t="shared" ref="AW298:AW329" si="1869">BV298-BV297</f>
        <v>20</v>
      </c>
      <c r="AX298">
        <f t="shared" ref="AX298" si="1870">CK298-CK297</f>
        <v>1781</v>
      </c>
      <c r="AY298">
        <f t="shared" ref="AY298:AY329" si="1871">CL298-CL297</f>
        <v>93</v>
      </c>
      <c r="AZ298">
        <f t="shared" ref="AZ298" si="1872">CC298-CC297</f>
        <v>332</v>
      </c>
      <c r="BA298">
        <f t="shared" ref="BA298:BA329" si="1873">CD298-CD297</f>
        <v>20</v>
      </c>
      <c r="BB298">
        <f t="shared" ref="BB298" si="1874">AW298/AV298</f>
        <v>5.8997050147492625E-2</v>
      </c>
      <c r="BC298">
        <f t="shared" ref="BC298" si="1875">AY298/AX298</f>
        <v>5.221785513756317E-2</v>
      </c>
      <c r="BD298">
        <f t="shared" si="682"/>
        <v>6.0240963855421686E-2</v>
      </c>
      <c r="BE298">
        <f t="shared" ref="BE298" si="1876">SUM(AT292:AT298)/SUM(AS292:AS298)</f>
        <v>9.8216677829872742E-2</v>
      </c>
      <c r="BF298">
        <f t="shared" ref="BF298" si="1877">SUM(AT285:AT298)/SUM(AS285:AS298)</f>
        <v>9.1418711186244714E-2</v>
      </c>
      <c r="BG298">
        <f t="shared" ref="BG298" si="1878">SUM(AW292:AW298)/SUM(AV292:AV298)</f>
        <v>5.8933582787652011E-2</v>
      </c>
      <c r="BH298">
        <f t="shared" ref="BH298" si="1879">SUM(AY292:AY298)/SUM(AX292:AX298)</f>
        <v>7.0796460176991149E-2</v>
      </c>
      <c r="BI298">
        <f t="shared" ref="BI298" si="1880">SUM(BA292:BA298)/SUM(AZ292:AZ298)</f>
        <v>8.8888888888888892E-2</v>
      </c>
      <c r="BJ298" s="20">
        <v>0.113</v>
      </c>
      <c r="BK298" s="20">
        <v>0.123</v>
      </c>
      <c r="BL298" s="20">
        <v>0.17299999999999999</v>
      </c>
      <c r="BM298" s="20">
        <v>3213413</v>
      </c>
      <c r="BN298" s="20">
        <v>316891</v>
      </c>
      <c r="BO298" s="20"/>
      <c r="BP298" s="20"/>
      <c r="BQ298" s="20">
        <v>1389169</v>
      </c>
      <c r="BR298" s="20"/>
      <c r="BS298" s="20"/>
      <c r="BT298" s="20">
        <v>293448</v>
      </c>
      <c r="BU298" s="20">
        <v>24211</v>
      </c>
      <c r="BV298" s="20">
        <v>2440</v>
      </c>
      <c r="BW298" s="20"/>
      <c r="BX298" s="20"/>
      <c r="BY298" s="20">
        <v>9684</v>
      </c>
      <c r="BZ298" s="20"/>
      <c r="CA298" s="20"/>
      <c r="CB298" s="20">
        <v>2330</v>
      </c>
      <c r="CC298" s="20">
        <v>18915</v>
      </c>
      <c r="CD298" s="20">
        <v>1452</v>
      </c>
      <c r="CE298" s="20"/>
      <c r="CF298" s="20"/>
      <c r="CG298" s="20">
        <v>5779</v>
      </c>
      <c r="CH298" s="20"/>
      <c r="CI298" s="20"/>
      <c r="CJ298" s="20">
        <v>1377</v>
      </c>
      <c r="CK298" s="20">
        <v>142081</v>
      </c>
      <c r="CL298" s="20">
        <v>14373</v>
      </c>
      <c r="CM298" s="20"/>
      <c r="CN298" s="20"/>
      <c r="CO298" s="20">
        <v>58408</v>
      </c>
      <c r="CP298" s="20"/>
      <c r="CQ298" s="20"/>
      <c r="CR298" s="20">
        <v>13172</v>
      </c>
    </row>
    <row r="299" spans="1:96" x14ac:dyDescent="0.35">
      <c r="A299" s="14">
        <f t="shared" si="1160"/>
        <v>44205</v>
      </c>
      <c r="B299" s="9">
        <v>1390852</v>
      </c>
      <c r="C299">
        <v>295113</v>
      </c>
      <c r="D299">
        <v>255104</v>
      </c>
      <c r="E299" s="9">
        <v>4124</v>
      </c>
      <c r="F299" s="9">
        <v>549</v>
      </c>
      <c r="H299">
        <v>110</v>
      </c>
      <c r="I299">
        <v>75</v>
      </c>
      <c r="J299">
        <v>91</v>
      </c>
      <c r="K299">
        <v>12</v>
      </c>
      <c r="L299">
        <v>17</v>
      </c>
      <c r="M299">
        <f t="shared" ref="M299" si="1881">-(J299-J298)+L299</f>
        <v>19</v>
      </c>
      <c r="N299" s="7">
        <f t="shared" ref="N299" si="1882">B299-C299</f>
        <v>1095739</v>
      </c>
      <c r="O299" s="4">
        <f t="shared" ref="O299" si="1883">C299/B299</f>
        <v>0.21218145424531151</v>
      </c>
      <c r="R299">
        <f t="shared" ref="R299" si="1884">C299-C298</f>
        <v>1665</v>
      </c>
      <c r="S299">
        <f t="shared" ref="S299" si="1885">N299-N298</f>
        <v>3018</v>
      </c>
      <c r="T299" s="8">
        <f t="shared" ref="T299" si="1886">R299/V299</f>
        <v>0.35554131966688018</v>
      </c>
      <c r="U299" s="8">
        <f t="shared" ref="U299" si="1887">SUM(R293:R299)/SUM(V293:V299)</f>
        <v>0.41071306018804477</v>
      </c>
      <c r="V299">
        <f t="shared" ref="V299" si="1888">B299-B298</f>
        <v>4683</v>
      </c>
      <c r="W299">
        <f t="shared" ref="W299" si="1889">C299-D299-E299</f>
        <v>35885</v>
      </c>
      <c r="X299" s="3">
        <f t="shared" ref="X299" si="1890">F299/W299</f>
        <v>1.5298871394733175E-2</v>
      </c>
      <c r="Y299">
        <f t="shared" ref="Y299" si="1891">E299-E298</f>
        <v>59</v>
      </c>
      <c r="Z299">
        <v>2345</v>
      </c>
      <c r="AA299">
        <v>1394</v>
      </c>
      <c r="AB299">
        <v>13244</v>
      </c>
      <c r="AC299">
        <v>2130</v>
      </c>
      <c r="AD299">
        <v>1149</v>
      </c>
      <c r="AE299">
        <v>11779</v>
      </c>
      <c r="AF299">
        <v>47</v>
      </c>
      <c r="AG299">
        <v>23</v>
      </c>
      <c r="AH299">
        <v>224</v>
      </c>
      <c r="AI299">
        <f t="shared" ref="AI299" si="1892">Z299-AC299-AF299</f>
        <v>168</v>
      </c>
      <c r="AJ299">
        <f t="shared" ref="AJ299" si="1893">AA299-AD299-AG299</f>
        <v>222</v>
      </c>
      <c r="AK299">
        <f t="shared" ref="AK299" si="1894">AB299-AE299-AH299</f>
        <v>1241</v>
      </c>
      <c r="AS299">
        <f t="shared" ref="AS299" si="1895">BM299-BM298</f>
        <v>23011</v>
      </c>
      <c r="AT299">
        <f t="shared" si="1145"/>
        <v>1777</v>
      </c>
      <c r="AU299">
        <f t="shared" ref="AU299" si="1896">AT299/AS299</f>
        <v>7.722393637825388E-2</v>
      </c>
      <c r="AV299">
        <f t="shared" ref="AV299" si="1897">BU299-BU298</f>
        <v>328</v>
      </c>
      <c r="AW299">
        <f t="shared" si="1869"/>
        <v>16</v>
      </c>
      <c r="AX299">
        <f t="shared" ref="AX299" si="1898">CK299-CK298</f>
        <v>1490</v>
      </c>
      <c r="AY299">
        <f t="shared" si="1871"/>
        <v>86</v>
      </c>
      <c r="AZ299">
        <f t="shared" ref="AZ299" si="1899">CC299-CC298</f>
        <v>190</v>
      </c>
      <c r="BA299">
        <f t="shared" si="1873"/>
        <v>16</v>
      </c>
      <c r="BB299">
        <f t="shared" ref="BB299" si="1900">AW299/AV299</f>
        <v>4.878048780487805E-2</v>
      </c>
      <c r="BC299">
        <f t="shared" ref="BC299" si="1901">AY299/AX299</f>
        <v>5.771812080536913E-2</v>
      </c>
      <c r="BD299">
        <f t="shared" si="682"/>
        <v>8.4210526315789472E-2</v>
      </c>
      <c r="BE299">
        <f t="shared" ref="BE299" si="1902">SUM(AT293:AT299)/SUM(AS293:AS299)</f>
        <v>9.5239160422025876E-2</v>
      </c>
      <c r="BF299">
        <f t="shared" ref="BF299" si="1903">SUM(AT286:AT299)/SUM(AS286:AS299)</f>
        <v>9.0434167002331339E-2</v>
      </c>
      <c r="BG299">
        <f t="shared" ref="BG299" si="1904">SUM(AW293:AW299)/SUM(AV293:AV299)</f>
        <v>5.7437407952871868E-2</v>
      </c>
      <c r="BH299">
        <f t="shared" ref="BH299" si="1905">SUM(AY293:AY299)/SUM(AX293:AX299)</f>
        <v>6.9517930629041741E-2</v>
      </c>
      <c r="BI299">
        <f t="shared" ref="BI299" si="1906">SUM(BA293:BA299)/SUM(AZ293:AZ299)</f>
        <v>8.3265966046887629E-2</v>
      </c>
      <c r="BJ299" s="20">
        <v>0.11600000000000001</v>
      </c>
      <c r="BK299" s="20">
        <v>0.123</v>
      </c>
      <c r="BL299" s="20">
        <v>0.184</v>
      </c>
      <c r="BM299" s="20">
        <v>3236424</v>
      </c>
      <c r="BN299" s="20">
        <v>318668</v>
      </c>
      <c r="BO299" s="20"/>
      <c r="BP299" s="20"/>
      <c r="BQ299" s="20">
        <v>1390852</v>
      </c>
      <c r="BR299" s="20"/>
      <c r="BS299" s="20"/>
      <c r="BT299" s="20">
        <v>295113</v>
      </c>
      <c r="BU299" s="20">
        <v>24539</v>
      </c>
      <c r="BV299" s="20">
        <v>2456</v>
      </c>
      <c r="BW299" s="20"/>
      <c r="BX299" s="20"/>
      <c r="BY299" s="20">
        <v>9743</v>
      </c>
      <c r="BZ299" s="20"/>
      <c r="CA299" s="20"/>
      <c r="CB299" s="20">
        <v>2345</v>
      </c>
      <c r="CC299" s="20">
        <v>19105</v>
      </c>
      <c r="CD299" s="20">
        <v>1468</v>
      </c>
      <c r="CE299" s="20"/>
      <c r="CF299" s="20"/>
      <c r="CG299" s="20">
        <v>5802</v>
      </c>
      <c r="CH299" s="20"/>
      <c r="CI299" s="20"/>
      <c r="CJ299" s="20">
        <v>1394</v>
      </c>
      <c r="CK299" s="20">
        <v>143571</v>
      </c>
      <c r="CL299" s="20">
        <v>14459</v>
      </c>
      <c r="CM299" s="20"/>
      <c r="CN299" s="20"/>
      <c r="CO299" s="20">
        <v>58619</v>
      </c>
      <c r="CP299" s="20"/>
      <c r="CQ299" s="20"/>
      <c r="CR299" s="20">
        <v>13244</v>
      </c>
    </row>
    <row r="300" spans="1:96" x14ac:dyDescent="0.35">
      <c r="A300" s="14">
        <f t="shared" si="1160"/>
        <v>44206</v>
      </c>
      <c r="B300" s="9">
        <v>1394802</v>
      </c>
      <c r="C300">
        <v>296443</v>
      </c>
      <c r="D300">
        <v>255597</v>
      </c>
      <c r="E300" s="9">
        <v>4127</v>
      </c>
      <c r="F300" s="9">
        <v>541</v>
      </c>
      <c r="H300">
        <v>105</v>
      </c>
      <c r="I300">
        <v>72</v>
      </c>
      <c r="J300">
        <v>79</v>
      </c>
      <c r="K300">
        <v>11</v>
      </c>
      <c r="L300">
        <v>10</v>
      </c>
      <c r="M300">
        <f t="shared" ref="M300" si="1907">-(J300-J299)+L300</f>
        <v>22</v>
      </c>
      <c r="N300" s="7">
        <f t="shared" ref="N300" si="1908">B300-C300</f>
        <v>1098359</v>
      </c>
      <c r="O300" s="4">
        <f t="shared" ref="O300" si="1909">C300/B300</f>
        <v>0.21253410878389908</v>
      </c>
      <c r="R300">
        <f t="shared" ref="R300" si="1910">C300-C299</f>
        <v>1330</v>
      </c>
      <c r="S300">
        <f t="shared" ref="S300" si="1911">N300-N299</f>
        <v>2620</v>
      </c>
      <c r="T300" s="8">
        <f t="shared" ref="T300" si="1912">R300/V300</f>
        <v>0.33670886075949369</v>
      </c>
      <c r="U300" s="8">
        <f t="shared" ref="U300" si="1913">SUM(R294:R300)/SUM(V294:V300)</f>
        <v>0.39989492004071847</v>
      </c>
      <c r="V300">
        <f t="shared" ref="V300" si="1914">B300-B299</f>
        <v>3950</v>
      </c>
      <c r="W300">
        <f t="shared" ref="W300" si="1915">C300-D300-E300</f>
        <v>36719</v>
      </c>
      <c r="X300" s="3">
        <f t="shared" ref="X300" si="1916">F300/W300</f>
        <v>1.473351670797135E-2</v>
      </c>
      <c r="Y300">
        <f t="shared" ref="Y300" si="1917">E300-E299</f>
        <v>3</v>
      </c>
      <c r="Z300">
        <v>2357</v>
      </c>
      <c r="AA300">
        <v>1402</v>
      </c>
      <c r="AB300">
        <v>13288</v>
      </c>
      <c r="AC300">
        <v>2130</v>
      </c>
      <c r="AD300">
        <v>1151</v>
      </c>
      <c r="AE300">
        <v>11789</v>
      </c>
      <c r="AF300">
        <v>47</v>
      </c>
      <c r="AG300">
        <v>23</v>
      </c>
      <c r="AH300">
        <v>224</v>
      </c>
      <c r="AI300">
        <f t="shared" ref="AI300" si="1918">Z300-AC300-AF300</f>
        <v>180</v>
      </c>
      <c r="AJ300">
        <f t="shared" ref="AJ300" si="1919">AA300-AD300-AG300</f>
        <v>228</v>
      </c>
      <c r="AK300">
        <f t="shared" ref="AK300" si="1920">AB300-AE300-AH300</f>
        <v>1275</v>
      </c>
      <c r="AS300">
        <f t="shared" ref="AS300" si="1921">BM300-BM299</f>
        <v>11857</v>
      </c>
      <c r="AT300">
        <f t="shared" ref="AT300:AT331" si="1922">BN300-BN299</f>
        <v>1440</v>
      </c>
      <c r="AU300">
        <f t="shared" ref="AU300" si="1923">AT300/AS300</f>
        <v>0.12144724635236569</v>
      </c>
      <c r="AV300">
        <f t="shared" ref="AV300" si="1924">BU300-BU299</f>
        <v>74</v>
      </c>
      <c r="AW300">
        <f t="shared" si="1869"/>
        <v>10</v>
      </c>
      <c r="AX300">
        <f t="shared" ref="AX300" si="1925">CK300-CK299</f>
        <v>476</v>
      </c>
      <c r="AY300">
        <f t="shared" si="1871"/>
        <v>43</v>
      </c>
      <c r="AZ300">
        <f t="shared" ref="AZ300" si="1926">CC300-CC299</f>
        <v>77</v>
      </c>
      <c r="BA300">
        <f t="shared" si="1873"/>
        <v>8</v>
      </c>
      <c r="BB300">
        <f t="shared" ref="BB300" si="1927">AW300/AV300</f>
        <v>0.13513513513513514</v>
      </c>
      <c r="BC300">
        <f t="shared" ref="BC300" si="1928">AY300/AX300</f>
        <v>9.0336134453781511E-2</v>
      </c>
      <c r="BD300">
        <f t="shared" ref="BD300:BD363" si="1929">BA300/AZ300</f>
        <v>0.1038961038961039</v>
      </c>
      <c r="BE300">
        <f t="shared" ref="BE300" si="1930">SUM(AT294:AT300)/SUM(AS294:AS300)</f>
        <v>9.4591447617384222E-2</v>
      </c>
      <c r="BF300">
        <f t="shared" ref="BF300" si="1931">SUM(AT287:AT300)/SUM(AS287:AS300)</f>
        <v>9.1485474800300892E-2</v>
      </c>
      <c r="BG300">
        <f t="shared" ref="BG300" si="1932">SUM(AW294:AW300)/SUM(AV294:AV300)</f>
        <v>6.0693641618497107E-2</v>
      </c>
      <c r="BH300">
        <f t="shared" ref="BH300" si="1933">SUM(AY294:AY300)/SUM(AX294:AX300)</f>
        <v>6.7220764071157776E-2</v>
      </c>
      <c r="BI300">
        <f t="shared" ref="BI300" si="1934">SUM(BA294:BA300)/SUM(AZ294:AZ300)</f>
        <v>8.2539682539682538E-2</v>
      </c>
      <c r="BJ300" s="20">
        <v>0.11899999999999999</v>
      </c>
      <c r="BK300" s="20">
        <v>0.124</v>
      </c>
      <c r="BL300" s="20">
        <v>0.187</v>
      </c>
      <c r="BM300" s="20">
        <v>3248281</v>
      </c>
      <c r="BN300" s="20">
        <v>320108</v>
      </c>
      <c r="BO300" s="20"/>
      <c r="BP300" s="20"/>
      <c r="BQ300" s="20">
        <v>1394802</v>
      </c>
      <c r="BR300" s="20"/>
      <c r="BS300" s="20"/>
      <c r="BT300" s="20">
        <v>296443</v>
      </c>
      <c r="BU300" s="20">
        <v>24613</v>
      </c>
      <c r="BV300" s="20">
        <v>2466</v>
      </c>
      <c r="BW300" s="20"/>
      <c r="BX300" s="20"/>
      <c r="BY300" s="20">
        <v>9770</v>
      </c>
      <c r="BZ300" s="20"/>
      <c r="CA300" s="20"/>
      <c r="CB300" s="20">
        <v>2357</v>
      </c>
      <c r="CC300" s="20">
        <v>19182</v>
      </c>
      <c r="CD300" s="20">
        <v>1476</v>
      </c>
      <c r="CE300" s="20"/>
      <c r="CF300" s="20"/>
      <c r="CG300" s="20">
        <v>5818</v>
      </c>
      <c r="CH300" s="20"/>
      <c r="CI300" s="20"/>
      <c r="CJ300" s="20">
        <v>1402</v>
      </c>
      <c r="CK300" s="20">
        <v>144047</v>
      </c>
      <c r="CL300" s="20">
        <v>14502</v>
      </c>
      <c r="CM300" s="20"/>
      <c r="CN300" s="20"/>
      <c r="CO300" s="20">
        <v>58785</v>
      </c>
      <c r="CP300" s="20"/>
      <c r="CQ300" s="20"/>
      <c r="CR300" s="20">
        <v>13288</v>
      </c>
    </row>
    <row r="301" spans="1:96" x14ac:dyDescent="0.35">
      <c r="A301" s="14">
        <f t="shared" si="1160"/>
        <v>44207</v>
      </c>
      <c r="B301" s="9">
        <v>1396433</v>
      </c>
      <c r="C301">
        <v>296859</v>
      </c>
      <c r="D301">
        <v>256150</v>
      </c>
      <c r="E301" s="9">
        <v>4138</v>
      </c>
      <c r="F301" s="9">
        <v>555</v>
      </c>
      <c r="H301">
        <v>96</v>
      </c>
      <c r="I301">
        <v>74</v>
      </c>
      <c r="J301">
        <v>82</v>
      </c>
      <c r="K301">
        <v>12</v>
      </c>
      <c r="L301">
        <v>14</v>
      </c>
      <c r="M301">
        <f t="shared" ref="M301" si="1935">-(J301-J300)+L301</f>
        <v>11</v>
      </c>
      <c r="N301" s="7">
        <f t="shared" ref="N301" si="1936">B301-C301</f>
        <v>1099574</v>
      </c>
      <c r="O301" s="4">
        <f t="shared" ref="O301" si="1937">C301/B301</f>
        <v>0.21258377594915046</v>
      </c>
      <c r="R301">
        <f t="shared" ref="R301" si="1938">C301-C300</f>
        <v>416</v>
      </c>
      <c r="S301">
        <f t="shared" ref="S301" si="1939">N301-N300</f>
        <v>1215</v>
      </c>
      <c r="T301" s="8">
        <f t="shared" ref="T301" si="1940">R301/V301</f>
        <v>0.25505824647455549</v>
      </c>
      <c r="U301" s="8">
        <f t="shared" ref="U301" si="1941">SUM(R295:R301)/SUM(V295:V301)</f>
        <v>0.39054313514920758</v>
      </c>
      <c r="V301">
        <f t="shared" ref="V301" si="1942">B301-B300</f>
        <v>1631</v>
      </c>
      <c r="W301">
        <f t="shared" ref="W301" si="1943">C301-D301-E301</f>
        <v>36571</v>
      </c>
      <c r="X301" s="3">
        <f t="shared" ref="X301" si="1944">F301/W301</f>
        <v>1.5175959093270625E-2</v>
      </c>
      <c r="Y301">
        <f t="shared" ref="Y301" si="1945">E301-E300</f>
        <v>11</v>
      </c>
      <c r="Z301">
        <v>2361</v>
      </c>
      <c r="AA301">
        <v>1406</v>
      </c>
      <c r="AB301">
        <v>13297</v>
      </c>
      <c r="AC301">
        <v>2137</v>
      </c>
      <c r="AD301">
        <v>1152</v>
      </c>
      <c r="AE301">
        <v>11803</v>
      </c>
      <c r="AF301">
        <v>47</v>
      </c>
      <c r="AG301">
        <v>23</v>
      </c>
      <c r="AH301">
        <v>225</v>
      </c>
      <c r="AI301">
        <f t="shared" ref="AI301" si="1946">Z301-AC301-AF301</f>
        <v>177</v>
      </c>
      <c r="AJ301">
        <f t="shared" ref="AJ301" si="1947">AA301-AD301-AG301</f>
        <v>231</v>
      </c>
      <c r="AK301">
        <f t="shared" ref="AK301" si="1948">AB301-AE301-AH301</f>
        <v>1269</v>
      </c>
      <c r="AS301">
        <f t="shared" ref="AS301" si="1949">BM301-BM300</f>
        <v>5694</v>
      </c>
      <c r="AT301">
        <f t="shared" si="1922"/>
        <v>443</v>
      </c>
      <c r="AU301">
        <f t="shared" ref="AU301" si="1950">AT301/AS301</f>
        <v>7.7801194239550397E-2</v>
      </c>
      <c r="AV301">
        <f t="shared" ref="AV301" si="1951">BU301-BU300</f>
        <v>39</v>
      </c>
      <c r="AW301">
        <f t="shared" si="1869"/>
        <v>6</v>
      </c>
      <c r="AX301">
        <f t="shared" ref="AX301" si="1952">CK301-CK300</f>
        <v>263</v>
      </c>
      <c r="AY301">
        <f t="shared" si="1871"/>
        <v>17</v>
      </c>
      <c r="AZ301">
        <f t="shared" ref="AZ301" si="1953">CC301-CC300</f>
        <v>40</v>
      </c>
      <c r="BA301">
        <f t="shared" si="1873"/>
        <v>3</v>
      </c>
      <c r="BB301">
        <f t="shared" ref="BB301" si="1954">AW301/AV301</f>
        <v>0.15384615384615385</v>
      </c>
      <c r="BC301">
        <f t="shared" ref="BC301" si="1955">AY301/AX301</f>
        <v>6.4638783269961975E-2</v>
      </c>
      <c r="BD301">
        <f t="shared" si="1929"/>
        <v>7.4999999999999997E-2</v>
      </c>
      <c r="BE301">
        <f t="shared" ref="BE301" si="1956">SUM(AT295:AT301)/SUM(AS295:AS301)</f>
        <v>9.2717391304347821E-2</v>
      </c>
      <c r="BF301">
        <f t="shared" ref="BF301" si="1957">SUM(AT288:AT301)/SUM(AS288:AS301)</f>
        <v>9.0855239094826901E-2</v>
      </c>
      <c r="BG301">
        <f t="shared" ref="BG301" si="1958">SUM(AW295:AW301)/SUM(AV295:AV301)</f>
        <v>6.1239193083573486E-2</v>
      </c>
      <c r="BH301">
        <f t="shared" ref="BH301" si="1959">SUM(AY295:AY301)/SUM(AX295:AX301)</f>
        <v>6.5397106583997638E-2</v>
      </c>
      <c r="BI301">
        <f t="shared" ref="BI301" si="1960">SUM(BA295:BA301)/SUM(AZ295:AZ301)</f>
        <v>8.7615838247683236E-2</v>
      </c>
      <c r="BJ301" s="20">
        <v>0.11799999999999999</v>
      </c>
      <c r="BK301" s="20">
        <v>0.121</v>
      </c>
      <c r="BL301" s="20">
        <v>0.193</v>
      </c>
      <c r="BM301" s="20">
        <v>3253975</v>
      </c>
      <c r="BN301" s="20">
        <v>320551</v>
      </c>
      <c r="BO301" s="20"/>
      <c r="BP301" s="20"/>
      <c r="BQ301" s="20">
        <v>1396433</v>
      </c>
      <c r="BR301" s="20"/>
      <c r="BS301" s="20"/>
      <c r="BT301" s="20">
        <v>296859</v>
      </c>
      <c r="BU301" s="20">
        <v>24652</v>
      </c>
      <c r="BV301" s="20">
        <v>2472</v>
      </c>
      <c r="BW301" s="20"/>
      <c r="BX301" s="20"/>
      <c r="BY301" s="20">
        <v>9783</v>
      </c>
      <c r="BZ301" s="20"/>
      <c r="CA301" s="20"/>
      <c r="CB301" s="20">
        <v>2361</v>
      </c>
      <c r="CC301" s="20">
        <v>19222</v>
      </c>
      <c r="CD301" s="20">
        <v>1479</v>
      </c>
      <c r="CE301" s="20"/>
      <c r="CF301" s="20"/>
      <c r="CG301" s="20">
        <v>5820</v>
      </c>
      <c r="CH301" s="20"/>
      <c r="CI301" s="20"/>
      <c r="CJ301" s="20">
        <v>1406</v>
      </c>
      <c r="CK301" s="20">
        <v>144310</v>
      </c>
      <c r="CL301" s="20">
        <v>14519</v>
      </c>
      <c r="CM301" s="20"/>
      <c r="CN301" s="20"/>
      <c r="CO301" s="20">
        <v>58840</v>
      </c>
      <c r="CP301" s="20"/>
      <c r="CQ301" s="20"/>
      <c r="CR301" s="20">
        <v>13297</v>
      </c>
    </row>
    <row r="302" spans="1:96" x14ac:dyDescent="0.35">
      <c r="A302" s="14">
        <f t="shared" si="1160"/>
        <v>44208</v>
      </c>
      <c r="B302" s="9">
        <v>1399877</v>
      </c>
      <c r="C302">
        <v>298040</v>
      </c>
      <c r="D302">
        <v>258743</v>
      </c>
      <c r="E302" s="9">
        <v>4139</v>
      </c>
      <c r="F302" s="9">
        <v>552</v>
      </c>
      <c r="H302">
        <v>90</v>
      </c>
      <c r="I302">
        <v>62</v>
      </c>
      <c r="J302">
        <v>86</v>
      </c>
      <c r="K302">
        <v>11</v>
      </c>
      <c r="L302">
        <v>13</v>
      </c>
      <c r="M302">
        <f t="shared" ref="M302" si="1961">-(J302-J301)+L302</f>
        <v>9</v>
      </c>
      <c r="N302" s="7">
        <f t="shared" ref="N302" si="1962">B302-C302</f>
        <v>1101837</v>
      </c>
      <c r="O302" s="4">
        <f t="shared" ref="O302" si="1963">C302/B302</f>
        <v>0.21290441945970967</v>
      </c>
      <c r="R302">
        <f t="shared" ref="R302" si="1964">C302-C301</f>
        <v>1181</v>
      </c>
      <c r="S302">
        <f t="shared" ref="S302" si="1965">N302-N301</f>
        <v>2263</v>
      </c>
      <c r="T302" s="8">
        <f t="shared" ref="T302" si="1966">R302/V302</f>
        <v>0.34291521486643439</v>
      </c>
      <c r="U302" s="8">
        <f t="shared" ref="U302" si="1967">SUM(R296:R302)/SUM(V296:V302)</f>
        <v>0.37583515247734339</v>
      </c>
      <c r="V302">
        <f t="shared" ref="V302" si="1968">B302-B301</f>
        <v>3444</v>
      </c>
      <c r="W302">
        <f t="shared" ref="W302" si="1969">C302-D302-E302</f>
        <v>35158</v>
      </c>
      <c r="X302" s="3">
        <f t="shared" ref="X302" si="1970">F302/W302</f>
        <v>1.5700551794755106E-2</v>
      </c>
      <c r="Y302">
        <f t="shared" ref="Y302" si="1971">E302-E301</f>
        <v>1</v>
      </c>
      <c r="Z302">
        <v>2360</v>
      </c>
      <c r="AA302">
        <v>1414</v>
      </c>
      <c r="AB302">
        <v>13328</v>
      </c>
      <c r="AC302">
        <v>2148</v>
      </c>
      <c r="AD302">
        <v>1163</v>
      </c>
      <c r="AE302">
        <v>11880</v>
      </c>
      <c r="AF302">
        <v>47</v>
      </c>
      <c r="AG302">
        <v>23</v>
      </c>
      <c r="AH302">
        <v>225</v>
      </c>
      <c r="AI302">
        <f t="shared" ref="AI302" si="1972">Z302-AC302-AF302</f>
        <v>165</v>
      </c>
      <c r="AJ302">
        <f t="shared" ref="AJ302" si="1973">AA302-AD302-AG302</f>
        <v>228</v>
      </c>
      <c r="AK302">
        <f t="shared" ref="AK302" si="1974">AB302-AE302-AH302</f>
        <v>1223</v>
      </c>
      <c r="AS302">
        <f t="shared" ref="AS302" si="1975">BM302-BM301</f>
        <v>22088</v>
      </c>
      <c r="AT302">
        <f t="shared" si="1922"/>
        <v>1262</v>
      </c>
      <c r="AU302">
        <f t="shared" ref="AU302" si="1976">AT302/AS302</f>
        <v>5.7135095979717491E-2</v>
      </c>
      <c r="AV302">
        <f t="shared" ref="AV302" si="1977">BU302-BU301</f>
        <v>114</v>
      </c>
      <c r="AW302">
        <f t="shared" si="1869"/>
        <v>1</v>
      </c>
      <c r="AX302">
        <f t="shared" ref="AX302" si="1978">CK302-CK301</f>
        <v>781</v>
      </c>
      <c r="AY302">
        <f t="shared" si="1871"/>
        <v>33</v>
      </c>
      <c r="AZ302">
        <f t="shared" ref="AZ302" si="1979">CC302-CC301</f>
        <v>195</v>
      </c>
      <c r="BA302">
        <f t="shared" si="1873"/>
        <v>8</v>
      </c>
      <c r="BB302">
        <f t="shared" ref="BB302" si="1980">AW302/AV302</f>
        <v>8.771929824561403E-3</v>
      </c>
      <c r="BC302">
        <f t="shared" ref="BC302" si="1981">AY302/AX302</f>
        <v>4.2253521126760563E-2</v>
      </c>
      <c r="BD302">
        <f t="shared" si="1929"/>
        <v>4.1025641025641026E-2</v>
      </c>
      <c r="BE302">
        <f t="shared" ref="BE302" si="1982">SUM(AT296:AT302)/SUM(AS296:AS302)</f>
        <v>8.9980939997931469E-2</v>
      </c>
      <c r="BF302">
        <f t="shared" ref="BF302" si="1983">SUM(AT289:AT302)/SUM(AS289:AS302)</f>
        <v>9.1125034842994432E-2</v>
      </c>
      <c r="BG302">
        <f t="shared" ref="BG302" si="1984">SUM(AW296:AW302)/SUM(AV296:AV302)</f>
        <v>6.2344139650872821E-2</v>
      </c>
      <c r="BH302">
        <f t="shared" ref="BH302" si="1985">SUM(AY296:AY302)/SUM(AX296:AX302)</f>
        <v>6.5505548705302091E-2</v>
      </c>
      <c r="BI302">
        <f t="shared" ref="BI302" si="1986">SUM(BA296:BA302)/SUM(AZ296:AZ302)</f>
        <v>8.5448392554991537E-2</v>
      </c>
      <c r="BJ302" s="20">
        <v>0.106</v>
      </c>
      <c r="BK302" s="20">
        <v>0.11700000000000001</v>
      </c>
      <c r="BL302" s="20">
        <v>0.187</v>
      </c>
      <c r="BM302" s="20">
        <v>3276063</v>
      </c>
      <c r="BN302" s="20">
        <v>321813</v>
      </c>
      <c r="BO302" s="20"/>
      <c r="BP302" s="20"/>
      <c r="BQ302" s="20">
        <v>1399877</v>
      </c>
      <c r="BR302" s="20"/>
      <c r="BS302" s="20"/>
      <c r="BT302" s="20">
        <v>298040</v>
      </c>
      <c r="BU302" s="20">
        <v>24766</v>
      </c>
      <c r="BV302" s="20">
        <v>2473</v>
      </c>
      <c r="BW302" s="20"/>
      <c r="BX302" s="20"/>
      <c r="BY302" s="20">
        <v>9804</v>
      </c>
      <c r="BZ302" s="20"/>
      <c r="CA302" s="20"/>
      <c r="CB302" s="20">
        <v>2360</v>
      </c>
      <c r="CC302" s="20">
        <v>19417</v>
      </c>
      <c r="CD302" s="20">
        <v>1487</v>
      </c>
      <c r="CE302" s="20"/>
      <c r="CF302" s="20"/>
      <c r="CG302" s="20">
        <v>5840</v>
      </c>
      <c r="CH302" s="20"/>
      <c r="CI302" s="20"/>
      <c r="CJ302" s="20">
        <v>1414</v>
      </c>
      <c r="CK302" s="20">
        <v>145091</v>
      </c>
      <c r="CL302" s="20">
        <v>14552</v>
      </c>
      <c r="CM302" s="20"/>
      <c r="CN302" s="20"/>
      <c r="CO302" s="20">
        <v>58955</v>
      </c>
      <c r="CP302" s="20"/>
      <c r="CQ302" s="20"/>
      <c r="CR302" s="20">
        <v>13328</v>
      </c>
    </row>
    <row r="303" spans="1:96" x14ac:dyDescent="0.35">
      <c r="A303" s="14">
        <f t="shared" si="1160"/>
        <v>44209</v>
      </c>
      <c r="B303" s="9">
        <v>1405114</v>
      </c>
      <c r="C303">
        <v>299884</v>
      </c>
      <c r="D303">
        <v>260491</v>
      </c>
      <c r="E303" s="9">
        <v>4222</v>
      </c>
      <c r="F303" s="9">
        <v>516</v>
      </c>
      <c r="H303">
        <v>79</v>
      </c>
      <c r="I303">
        <v>82</v>
      </c>
      <c r="J303">
        <v>92</v>
      </c>
      <c r="K303">
        <v>10</v>
      </c>
      <c r="L303">
        <v>20</v>
      </c>
      <c r="M303">
        <f t="shared" ref="M303" si="1987">-(J303-J302)+L303</f>
        <v>14</v>
      </c>
      <c r="N303" s="7">
        <f t="shared" ref="N303" si="1988">B303-C303</f>
        <v>1105230</v>
      </c>
      <c r="O303" s="4">
        <f t="shared" ref="O303" si="1989">C303/B303</f>
        <v>0.21342325249054525</v>
      </c>
      <c r="R303">
        <f t="shared" ref="R303" si="1990">C303-C302</f>
        <v>1844</v>
      </c>
      <c r="S303">
        <f t="shared" ref="S303" si="1991">N303-N302</f>
        <v>3393</v>
      </c>
      <c r="T303" s="8">
        <f t="shared" ref="T303" si="1992">R303/V303</f>
        <v>0.35210998663356885</v>
      </c>
      <c r="U303" s="8">
        <f t="shared" ref="U303" si="1993">SUM(R297:R303)/SUM(V297:V303)</f>
        <v>0.35400455333174757</v>
      </c>
      <c r="V303">
        <f t="shared" ref="V303" si="1994">B303-B302</f>
        <v>5237</v>
      </c>
      <c r="W303">
        <f t="shared" ref="W303" si="1995">C303-D303-E303</f>
        <v>35171</v>
      </c>
      <c r="X303" s="3">
        <f t="shared" ref="X303" si="1996">F303/W303</f>
        <v>1.4671177959114042E-2</v>
      </c>
      <c r="Y303">
        <f t="shared" ref="Y303" si="1997">E303-E302</f>
        <v>83</v>
      </c>
      <c r="Z303">
        <v>2369</v>
      </c>
      <c r="AA303">
        <v>1431</v>
      </c>
      <c r="AB303">
        <v>13427</v>
      </c>
      <c r="AC303">
        <v>2155</v>
      </c>
      <c r="AD303">
        <v>1166</v>
      </c>
      <c r="AE303">
        <v>11933</v>
      </c>
      <c r="AF303">
        <v>48</v>
      </c>
      <c r="AG303">
        <v>23</v>
      </c>
      <c r="AH303">
        <v>228</v>
      </c>
      <c r="AI303">
        <f t="shared" ref="AI303" si="1998">Z303-AC303-AF303</f>
        <v>166</v>
      </c>
      <c r="AJ303">
        <f t="shared" ref="AJ303" si="1999">AA303-AD303-AG303</f>
        <v>242</v>
      </c>
      <c r="AK303">
        <f t="shared" ref="AK303" si="2000">AB303-AE303-AH303</f>
        <v>1266</v>
      </c>
      <c r="AS303">
        <f t="shared" ref="AS303" si="2001">BM303-BM302</f>
        <v>23944</v>
      </c>
      <c r="AT303">
        <f t="shared" si="1922"/>
        <v>2001</v>
      </c>
      <c r="AU303">
        <f t="shared" ref="AU303" si="2002">AT303/AS303</f>
        <v>8.3569996658870702E-2</v>
      </c>
      <c r="AV303">
        <f t="shared" ref="AV303" si="2003">BU303-BU302</f>
        <v>182</v>
      </c>
      <c r="AW303">
        <f t="shared" si="1869"/>
        <v>9</v>
      </c>
      <c r="AX303">
        <f t="shared" ref="AX303" si="2004">CK303-CK302</f>
        <v>1047</v>
      </c>
      <c r="AY303">
        <f t="shared" si="1871"/>
        <v>97</v>
      </c>
      <c r="AZ303">
        <f t="shared" ref="AZ303" si="2005">CC303-CC302</f>
        <v>193</v>
      </c>
      <c r="BA303">
        <f t="shared" si="1873"/>
        <v>19</v>
      </c>
      <c r="BB303">
        <f t="shared" ref="BB303" si="2006">AW303/AV303</f>
        <v>4.9450549450549448E-2</v>
      </c>
      <c r="BC303">
        <f t="shared" ref="BC303" si="2007">AY303/AX303</f>
        <v>9.2645654250238782E-2</v>
      </c>
      <c r="BD303">
        <f t="shared" si="1929"/>
        <v>9.8445595854922283E-2</v>
      </c>
      <c r="BE303">
        <f t="shared" ref="BE303" si="2008">SUM(AT297:AT303)/SUM(AS297:AS303)</f>
        <v>8.3802381147632637E-2</v>
      </c>
      <c r="BF303">
        <f t="shared" ref="BF303" si="2009">SUM(AT290:AT303)/SUM(AS290:AS303)</f>
        <v>9.0998951744369116E-2</v>
      </c>
      <c r="BG303">
        <f t="shared" ref="BG303" si="2010">SUM(AW297:AW303)/SUM(AV297:AV303)</f>
        <v>5.6280587275693308E-2</v>
      </c>
      <c r="BH303">
        <f t="shared" ref="BH303" si="2011">SUM(AY297:AY303)/SUM(AX297:AX303)</f>
        <v>5.3639846743295021E-2</v>
      </c>
      <c r="BI303">
        <f t="shared" ref="BI303" si="2012">SUM(BA297:BA303)/SUM(AZ297:AZ303)</f>
        <v>8.0756013745704472E-2</v>
      </c>
      <c r="BJ303" s="20">
        <v>0.104</v>
      </c>
      <c r="BK303" s="20">
        <v>0.11899999999999999</v>
      </c>
      <c r="BL303" s="20">
        <v>0.192</v>
      </c>
      <c r="BM303" s="20">
        <v>3300007</v>
      </c>
      <c r="BN303" s="20">
        <v>323814</v>
      </c>
      <c r="BO303" s="20"/>
      <c r="BP303" s="20"/>
      <c r="BQ303" s="20">
        <v>1405114</v>
      </c>
      <c r="BR303" s="20"/>
      <c r="BS303" s="20"/>
      <c r="BT303" s="20">
        <v>299884</v>
      </c>
      <c r="BU303" s="20">
        <v>24948</v>
      </c>
      <c r="BV303" s="20">
        <v>2482</v>
      </c>
      <c r="BW303" s="20"/>
      <c r="BX303" s="20"/>
      <c r="BY303" s="20">
        <v>9835</v>
      </c>
      <c r="BZ303" s="20"/>
      <c r="CA303" s="20"/>
      <c r="CB303" s="20">
        <v>2369</v>
      </c>
      <c r="CC303" s="20">
        <v>19610</v>
      </c>
      <c r="CD303" s="20">
        <v>1506</v>
      </c>
      <c r="CE303" s="20"/>
      <c r="CF303" s="20"/>
      <c r="CG303" s="20">
        <v>5870</v>
      </c>
      <c r="CH303" s="20"/>
      <c r="CI303" s="20"/>
      <c r="CJ303" s="20">
        <v>1431</v>
      </c>
      <c r="CK303" s="20">
        <v>146138</v>
      </c>
      <c r="CL303" s="20">
        <v>14649</v>
      </c>
      <c r="CM303" s="20"/>
      <c r="CN303" s="20"/>
      <c r="CO303" s="20">
        <v>59173</v>
      </c>
      <c r="CP303" s="20"/>
      <c r="CQ303" s="20"/>
      <c r="CR303" s="20">
        <v>13427</v>
      </c>
    </row>
    <row r="304" spans="1:96" x14ac:dyDescent="0.35">
      <c r="A304" s="14">
        <f t="shared" si="1160"/>
        <v>44210</v>
      </c>
      <c r="B304" s="9">
        <v>1410318</v>
      </c>
      <c r="C304">
        <v>301442</v>
      </c>
      <c r="D304">
        <v>262226</v>
      </c>
      <c r="E304" s="9">
        <v>4232</v>
      </c>
      <c r="F304" s="9">
        <v>532</v>
      </c>
      <c r="H304">
        <v>85</v>
      </c>
      <c r="I304">
        <v>86</v>
      </c>
      <c r="J304">
        <v>100</v>
      </c>
      <c r="K304">
        <v>11</v>
      </c>
      <c r="L304">
        <v>20</v>
      </c>
      <c r="M304">
        <f t="shared" ref="M304" si="2013">-(J304-J303)+L304</f>
        <v>12</v>
      </c>
      <c r="N304" s="7">
        <f t="shared" ref="N304" si="2014">B304-C304</f>
        <v>1108876</v>
      </c>
      <c r="O304" s="4">
        <f t="shared" ref="O304" si="2015">C304/B304</f>
        <v>0.21374044718992455</v>
      </c>
      <c r="R304">
        <f t="shared" ref="R304" si="2016">C304-C303</f>
        <v>1558</v>
      </c>
      <c r="S304">
        <f t="shared" ref="S304" si="2017">N304-N303</f>
        <v>3646</v>
      </c>
      <c r="T304" s="8">
        <f t="shared" ref="T304" si="2018">R304/V304</f>
        <v>0.29938508839354344</v>
      </c>
      <c r="U304" s="8">
        <f t="shared" ref="U304" si="2019">SUM(R298:R304)/SUM(V298:V304)</f>
        <v>0.33825900053734553</v>
      </c>
      <c r="V304">
        <f t="shared" ref="V304" si="2020">B304-B303</f>
        <v>5204</v>
      </c>
      <c r="W304">
        <f t="shared" ref="W304" si="2021">C304-D304-E304</f>
        <v>34984</v>
      </c>
      <c r="X304" s="3">
        <f t="shared" ref="X304" si="2022">F304/W304</f>
        <v>1.5206951749371141E-2</v>
      </c>
      <c r="Y304">
        <f t="shared" ref="Y304" si="2023">E304-E303</f>
        <v>10</v>
      </c>
      <c r="Z304">
        <v>2385</v>
      </c>
      <c r="AA304">
        <v>1442</v>
      </c>
      <c r="AB304">
        <v>13490</v>
      </c>
      <c r="AC304">
        <v>2165</v>
      </c>
      <c r="AD304">
        <v>1168</v>
      </c>
      <c r="AE304">
        <v>12020</v>
      </c>
      <c r="AF304">
        <v>48</v>
      </c>
      <c r="AG304">
        <v>23</v>
      </c>
      <c r="AH304">
        <v>228</v>
      </c>
      <c r="AI304">
        <f t="shared" ref="AI304" si="2024">Z304-AC304-AF304</f>
        <v>172</v>
      </c>
      <c r="AJ304">
        <f t="shared" ref="AJ304" si="2025">AA304-AD304-AG304</f>
        <v>251</v>
      </c>
      <c r="AK304">
        <f t="shared" ref="AK304" si="2026">AB304-AE304-AH304</f>
        <v>1242</v>
      </c>
      <c r="AS304">
        <f t="shared" ref="AS304" si="2027">BM304-BM303</f>
        <v>20399</v>
      </c>
      <c r="AT304">
        <f t="shared" si="1922"/>
        <v>1664</v>
      </c>
      <c r="AU304">
        <f t="shared" ref="AU304" si="2028">AT304/AS304</f>
        <v>8.1572626109122998E-2</v>
      </c>
      <c r="AV304">
        <f t="shared" ref="AV304" si="2029">BU304-BU303</f>
        <v>155</v>
      </c>
      <c r="AW304">
        <f t="shared" si="1869"/>
        <v>17</v>
      </c>
      <c r="AX304">
        <f t="shared" ref="AX304" si="2030">CK304-CK303</f>
        <v>523</v>
      </c>
      <c r="AY304">
        <f t="shared" si="1871"/>
        <v>64</v>
      </c>
      <c r="AZ304">
        <f t="shared" ref="AZ304" si="2031">CC304-CC303</f>
        <v>86</v>
      </c>
      <c r="BA304">
        <f t="shared" si="1873"/>
        <v>9</v>
      </c>
      <c r="BB304">
        <f t="shared" ref="BB304" si="2032">AW304/AV304</f>
        <v>0.10967741935483871</v>
      </c>
      <c r="BC304">
        <f t="shared" ref="BC304" si="2033">AY304/AX304</f>
        <v>0.12237093690248566</v>
      </c>
      <c r="BD304">
        <f t="shared" si="1929"/>
        <v>0.10465116279069768</v>
      </c>
      <c r="BE304">
        <f t="shared" ref="BE304" si="2034">SUM(AT298:AT304)/SUM(AS298:AS304)</f>
        <v>8.0178568788895621E-2</v>
      </c>
      <c r="BF304">
        <f t="shared" ref="BF304" si="2035">SUM(AT291:AT304)/SUM(AS291:AS304)</f>
        <v>8.8270007894510574E-2</v>
      </c>
      <c r="BG304">
        <f t="shared" ref="BG304" si="2036">SUM(AW298:AW304)/SUM(AV298:AV304)</f>
        <v>6.4175467099918768E-2</v>
      </c>
      <c r="BH304">
        <f t="shared" ref="BH304" si="2037">SUM(AY298:AY304)/SUM(AX298:AX304)</f>
        <v>6.8071058009746901E-2</v>
      </c>
      <c r="BI304">
        <f t="shared" ref="BI304" si="2038">SUM(BA298:BA304)/SUM(AZ298:AZ304)</f>
        <v>7.4573225516621738E-2</v>
      </c>
      <c r="BJ304" s="20">
        <v>0.11</v>
      </c>
      <c r="BK304" s="20">
        <v>0.12</v>
      </c>
      <c r="BL304" s="20">
        <v>0.19</v>
      </c>
      <c r="BM304" s="20">
        <v>3320406</v>
      </c>
      <c r="BN304" s="20">
        <v>325478</v>
      </c>
      <c r="BO304" s="20"/>
      <c r="BP304" s="20"/>
      <c r="BQ304" s="20">
        <v>1410318</v>
      </c>
      <c r="BR304" s="20"/>
      <c r="BS304" s="20"/>
      <c r="BT304" s="20">
        <v>301442</v>
      </c>
      <c r="BU304" s="20">
        <v>25103</v>
      </c>
      <c r="BV304" s="20">
        <v>2499</v>
      </c>
      <c r="BW304" s="20"/>
      <c r="BX304" s="20"/>
      <c r="BY304" s="20">
        <v>9865</v>
      </c>
      <c r="BZ304" s="20"/>
      <c r="CA304" s="20"/>
      <c r="CB304" s="20">
        <v>2385</v>
      </c>
      <c r="CC304" s="20">
        <v>19696</v>
      </c>
      <c r="CD304" s="20">
        <v>1515</v>
      </c>
      <c r="CE304" s="20"/>
      <c r="CF304" s="20"/>
      <c r="CG304" s="20">
        <v>5885</v>
      </c>
      <c r="CH304" s="20"/>
      <c r="CI304" s="20"/>
      <c r="CJ304" s="20">
        <v>1442</v>
      </c>
      <c r="CK304" s="20">
        <v>146661</v>
      </c>
      <c r="CL304" s="20">
        <v>14713</v>
      </c>
      <c r="CM304" s="20"/>
      <c r="CN304" s="20"/>
      <c r="CO304" s="20">
        <v>59329</v>
      </c>
      <c r="CP304" s="20"/>
      <c r="CQ304" s="20"/>
      <c r="CR304" s="20">
        <v>13490</v>
      </c>
    </row>
    <row r="305" spans="1:96" x14ac:dyDescent="0.35">
      <c r="A305" s="14">
        <f t="shared" si="1160"/>
        <v>44211</v>
      </c>
      <c r="B305" s="9">
        <v>1414800</v>
      </c>
      <c r="C305">
        <v>302782</v>
      </c>
      <c r="D305">
        <v>263829</v>
      </c>
      <c r="E305" s="9">
        <v>4251</v>
      </c>
      <c r="F305" s="9">
        <v>513</v>
      </c>
      <c r="H305">
        <v>91</v>
      </c>
      <c r="I305">
        <v>88</v>
      </c>
      <c r="J305">
        <v>89</v>
      </c>
      <c r="K305">
        <v>13</v>
      </c>
      <c r="L305">
        <v>14</v>
      </c>
      <c r="M305">
        <f t="shared" ref="M305" si="2039">-(J305-J304)+L305</f>
        <v>25</v>
      </c>
      <c r="N305" s="7">
        <f t="shared" ref="N305" si="2040">B305-C305</f>
        <v>1112018</v>
      </c>
      <c r="O305" s="4">
        <f t="shared" ref="O305" si="2041">C305/B305</f>
        <v>0.2140104608425219</v>
      </c>
      <c r="R305">
        <f t="shared" ref="R305" si="2042">C305-C304</f>
        <v>1340</v>
      </c>
      <c r="S305">
        <f t="shared" ref="S305" si="2043">N305-N304</f>
        <v>3142</v>
      </c>
      <c r="T305" s="8">
        <f t="shared" ref="T305" si="2044">R305/V305</f>
        <v>0.29897367246764839</v>
      </c>
      <c r="U305" s="8">
        <f t="shared" ref="U305" si="2045">SUM(R299:R305)/SUM(V299:V305)</f>
        <v>0.32601026858998988</v>
      </c>
      <c r="V305">
        <f t="shared" ref="V305" si="2046">B305-B304</f>
        <v>4482</v>
      </c>
      <c r="W305">
        <f t="shared" ref="W305" si="2047">C305-D305-E305</f>
        <v>34702</v>
      </c>
      <c r="X305" s="3">
        <f t="shared" ref="X305" si="2048">F305/W305</f>
        <v>1.4783009624805487E-2</v>
      </c>
      <c r="Y305">
        <f t="shared" ref="Y305" si="2049">E305-E304</f>
        <v>19</v>
      </c>
      <c r="Z305">
        <v>2402</v>
      </c>
      <c r="AA305">
        <v>1454</v>
      </c>
      <c r="AB305">
        <v>13556</v>
      </c>
      <c r="AC305">
        <v>2181</v>
      </c>
      <c r="AD305">
        <v>1177</v>
      </c>
      <c r="AE305">
        <v>12107</v>
      </c>
      <c r="AF305">
        <v>48</v>
      </c>
      <c r="AG305">
        <v>23</v>
      </c>
      <c r="AH305">
        <v>228</v>
      </c>
      <c r="AI305">
        <f t="shared" ref="AI305" si="2050">Z305-AC305-AF305</f>
        <v>173</v>
      </c>
      <c r="AJ305">
        <f t="shared" ref="AJ305" si="2051">AA305-AD305-AG305</f>
        <v>254</v>
      </c>
      <c r="AK305">
        <f t="shared" ref="AK305" si="2052">AB305-AE305-AH305</f>
        <v>1221</v>
      </c>
      <c r="AS305">
        <f t="shared" ref="AS305" si="2053">BM305-BM304</f>
        <v>23096</v>
      </c>
      <c r="AT305">
        <f t="shared" si="1922"/>
        <v>1460</v>
      </c>
      <c r="AU305">
        <f t="shared" ref="AU305" si="2054">AT305/AS305</f>
        <v>6.3214409421544854E-2</v>
      </c>
      <c r="AV305">
        <f t="shared" ref="AV305" si="2055">BU305-BU304</f>
        <v>292</v>
      </c>
      <c r="AW305">
        <f t="shared" si="1869"/>
        <v>19</v>
      </c>
      <c r="AX305">
        <f t="shared" ref="AX305" si="2056">CK305-CK304</f>
        <v>1366</v>
      </c>
      <c r="AY305">
        <f t="shared" si="1871"/>
        <v>66</v>
      </c>
      <c r="AZ305">
        <f t="shared" ref="AZ305" si="2057">CC305-CC304</f>
        <v>179</v>
      </c>
      <c r="BA305">
        <f t="shared" si="1873"/>
        <v>12</v>
      </c>
      <c r="BB305">
        <f t="shared" ref="BB305" si="2058">AW305/AV305</f>
        <v>6.5068493150684928E-2</v>
      </c>
      <c r="BC305">
        <f t="shared" ref="BC305" si="2059">AY305/AX305</f>
        <v>4.8316251830161056E-2</v>
      </c>
      <c r="BD305">
        <f t="shared" si="1929"/>
        <v>6.7039106145251395E-2</v>
      </c>
      <c r="BE305">
        <f t="shared" ref="BE305" si="2060">SUM(AT299:AT305)/SUM(AS299:AS305)</f>
        <v>7.7231741346309071E-2</v>
      </c>
      <c r="BF305">
        <f t="shared" ref="BF305" si="2061">SUM(AT292:AT305)/SUM(AS292:AS305)</f>
        <v>8.727642879184383E-2</v>
      </c>
      <c r="BG305">
        <f t="shared" ref="BG305" si="2062">SUM(AW299:AW305)/SUM(AV299:AV305)</f>
        <v>6.5878378378378372E-2</v>
      </c>
      <c r="BH305">
        <f t="shared" ref="BH305" si="2063">SUM(AY299:AY305)/SUM(AX299:AX305)</f>
        <v>6.8281197443659597E-2</v>
      </c>
      <c r="BI305">
        <f t="shared" ref="BI305" si="2064">SUM(BA299:BA305)/SUM(AZ299:AZ305)</f>
        <v>7.8125E-2</v>
      </c>
      <c r="BJ305" s="20">
        <v>0.11</v>
      </c>
      <c r="BK305" s="20">
        <v>0.11</v>
      </c>
      <c r="BL305" s="20">
        <v>0.19</v>
      </c>
      <c r="BM305" s="20">
        <v>3343502</v>
      </c>
      <c r="BN305" s="20">
        <v>326938</v>
      </c>
      <c r="BO305" s="20"/>
      <c r="BP305" s="20"/>
      <c r="BQ305" s="20">
        <v>1414800</v>
      </c>
      <c r="BR305" s="20"/>
      <c r="BS305" s="20"/>
      <c r="BT305" s="20">
        <v>302782</v>
      </c>
      <c r="BU305" s="20">
        <v>25395</v>
      </c>
      <c r="BV305" s="20">
        <v>2518</v>
      </c>
      <c r="BW305" s="20"/>
      <c r="BX305" s="20"/>
      <c r="BY305" s="20">
        <v>9917</v>
      </c>
      <c r="BZ305" s="20"/>
      <c r="CA305" s="20"/>
      <c r="CB305" s="20">
        <v>2402</v>
      </c>
      <c r="CC305" s="20">
        <v>19875</v>
      </c>
      <c r="CD305" s="20">
        <v>1527</v>
      </c>
      <c r="CE305" s="20"/>
      <c r="CF305" s="20"/>
      <c r="CG305" s="20">
        <v>5909</v>
      </c>
      <c r="CH305" s="20"/>
      <c r="CI305" s="20"/>
      <c r="CJ305" s="20">
        <v>1454</v>
      </c>
      <c r="CK305" s="20">
        <v>148027</v>
      </c>
      <c r="CL305" s="20">
        <v>14779</v>
      </c>
      <c r="CM305" s="20"/>
      <c r="CN305" s="20"/>
      <c r="CO305" s="20">
        <v>59522</v>
      </c>
      <c r="CP305" s="20"/>
      <c r="CQ305" s="20"/>
      <c r="CR305" s="20">
        <v>13556</v>
      </c>
    </row>
    <row r="306" spans="1:96" x14ac:dyDescent="0.35">
      <c r="A306" s="14">
        <f t="shared" si="1160"/>
        <v>44212</v>
      </c>
      <c r="B306" s="9">
        <v>1418943</v>
      </c>
      <c r="C306">
        <v>304125</v>
      </c>
      <c r="D306">
        <v>265321</v>
      </c>
      <c r="E306" s="9">
        <v>4257</v>
      </c>
      <c r="F306" s="9">
        <v>505</v>
      </c>
      <c r="H306">
        <v>91</v>
      </c>
      <c r="I306">
        <v>80</v>
      </c>
      <c r="J306">
        <v>95</v>
      </c>
      <c r="K306">
        <v>13</v>
      </c>
      <c r="L306">
        <v>19</v>
      </c>
      <c r="M306">
        <f t="shared" ref="M306" si="2065">-(J306-J305)+L306</f>
        <v>13</v>
      </c>
      <c r="N306" s="7">
        <f t="shared" ref="N306" si="2066">B306-C306</f>
        <v>1114818</v>
      </c>
      <c r="O306" s="4">
        <f t="shared" ref="O306" si="2067">C306/B306</f>
        <v>0.21433207676418292</v>
      </c>
      <c r="R306">
        <f t="shared" ref="R306" si="2068">C306-C305</f>
        <v>1343</v>
      </c>
      <c r="S306">
        <f t="shared" ref="S306" si="2069">N306-N305</f>
        <v>2800</v>
      </c>
      <c r="T306" s="8">
        <f t="shared" ref="T306" si="2070">R306/V306</f>
        <v>0.3241612358194545</v>
      </c>
      <c r="U306" s="8">
        <f t="shared" ref="U306" si="2071">SUM(R300:R306)/SUM(V300:V306)</f>
        <v>0.32081449574596849</v>
      </c>
      <c r="V306">
        <f t="shared" ref="V306" si="2072">B306-B305</f>
        <v>4143</v>
      </c>
      <c r="W306">
        <f t="shared" ref="W306" si="2073">C306-D306-E306</f>
        <v>34547</v>
      </c>
      <c r="X306" s="3">
        <f t="shared" ref="X306" si="2074">F306/W306</f>
        <v>1.46177670998929E-2</v>
      </c>
      <c r="Y306">
        <f t="shared" ref="Y306" si="2075">E306-E305</f>
        <v>6</v>
      </c>
      <c r="Z306">
        <v>2416</v>
      </c>
      <c r="AA306">
        <v>1461</v>
      </c>
      <c r="AB306">
        <v>13617</v>
      </c>
      <c r="AC306">
        <v>2188</v>
      </c>
      <c r="AD306">
        <v>1183</v>
      </c>
      <c r="AE306">
        <v>12182</v>
      </c>
      <c r="AF306">
        <v>48</v>
      </c>
      <c r="AG306">
        <v>23</v>
      </c>
      <c r="AH306">
        <v>228</v>
      </c>
      <c r="AI306">
        <f t="shared" ref="AI306:AJ308" si="2076">Z306-AC306-AF306</f>
        <v>180</v>
      </c>
      <c r="AJ306">
        <f t="shared" si="2076"/>
        <v>255</v>
      </c>
      <c r="AK306">
        <f t="shared" ref="AK306" si="2077">AB306-AE306-AH306</f>
        <v>1207</v>
      </c>
      <c r="AS306">
        <f t="shared" ref="AS306" si="2078">BM306-BM305</f>
        <v>21459</v>
      </c>
      <c r="AT306">
        <f t="shared" si="1922"/>
        <v>1479</v>
      </c>
      <c r="AU306">
        <f t="shared" ref="AU306" si="2079">AT306/AS306</f>
        <v>6.8922130574584087E-2</v>
      </c>
      <c r="AV306">
        <f t="shared" ref="AV306" si="2080">BU306-BU305</f>
        <v>177</v>
      </c>
      <c r="AW306">
        <f t="shared" si="1869"/>
        <v>16</v>
      </c>
      <c r="AX306">
        <f t="shared" ref="AX306" si="2081">CK306-CK305</f>
        <v>1608</v>
      </c>
      <c r="AY306">
        <f t="shared" si="1871"/>
        <v>69</v>
      </c>
      <c r="AZ306">
        <f t="shared" ref="AZ306" si="2082">CC306-CC305</f>
        <v>199</v>
      </c>
      <c r="BA306">
        <f t="shared" si="1873"/>
        <v>8</v>
      </c>
      <c r="BB306">
        <f t="shared" ref="BB306" si="2083">AW306/AV306</f>
        <v>9.03954802259887E-2</v>
      </c>
      <c r="BC306">
        <f t="shared" ref="BC306" si="2084">AY306/AX306</f>
        <v>4.2910447761194029E-2</v>
      </c>
      <c r="BD306">
        <f t="shared" si="1929"/>
        <v>4.0201005025125629E-2</v>
      </c>
      <c r="BE306">
        <f t="shared" ref="BE306" si="2085">SUM(AT300:AT306)/SUM(AS300:AS306)</f>
        <v>7.5845865392844089E-2</v>
      </c>
      <c r="BF306">
        <f t="shared" ref="BF306" si="2086">SUM(AT293:AT306)/SUM(AS293:AS306)</f>
        <v>8.5748442806451122E-2</v>
      </c>
      <c r="BG306">
        <f t="shared" ref="BG306" si="2087">SUM(AW300:AW306)/SUM(AV300:AV306)</f>
        <v>7.5508228460793803E-2</v>
      </c>
      <c r="BH306">
        <f t="shared" ref="BH306" si="2088">SUM(AY300:AY306)/SUM(AX300:AX306)</f>
        <v>6.4149076517150391E-2</v>
      </c>
      <c r="BI306">
        <f t="shared" ref="BI306" si="2089">SUM(BA300:BA306)/SUM(AZ300:AZ306)</f>
        <v>6.9143446852425183E-2</v>
      </c>
      <c r="BJ306" s="20">
        <v>0.11</v>
      </c>
      <c r="BK306" s="20">
        <v>0.11</v>
      </c>
      <c r="BL306" s="20">
        <v>0.19</v>
      </c>
      <c r="BM306" s="20">
        <v>3364961</v>
      </c>
      <c r="BN306" s="20">
        <v>328417</v>
      </c>
      <c r="BO306" s="20"/>
      <c r="BP306" s="20"/>
      <c r="BQ306" s="20">
        <v>1418943</v>
      </c>
      <c r="BR306" s="20"/>
      <c r="BS306" s="20"/>
      <c r="BT306" s="20">
        <v>304125</v>
      </c>
      <c r="BU306" s="20">
        <v>25572</v>
      </c>
      <c r="BV306" s="20">
        <v>2534</v>
      </c>
      <c r="BW306" s="20"/>
      <c r="BX306" s="20"/>
      <c r="BY306" s="20">
        <v>9965</v>
      </c>
      <c r="BZ306" s="20"/>
      <c r="CA306" s="20"/>
      <c r="CB306" s="20">
        <v>2417</v>
      </c>
      <c r="CC306" s="20">
        <v>20074</v>
      </c>
      <c r="CD306" s="20">
        <v>1535</v>
      </c>
      <c r="CE306" s="20"/>
      <c r="CF306" s="20"/>
      <c r="CG306" s="20">
        <v>5936</v>
      </c>
      <c r="CH306" s="20"/>
      <c r="CI306" s="20"/>
      <c r="CJ306" s="20">
        <v>1461</v>
      </c>
      <c r="CK306" s="20">
        <v>149635</v>
      </c>
      <c r="CL306" s="20">
        <v>14848</v>
      </c>
      <c r="CM306" s="20"/>
      <c r="CN306" s="20"/>
      <c r="CO306" s="20">
        <v>59759</v>
      </c>
      <c r="CP306" s="20"/>
      <c r="CQ306" s="20"/>
      <c r="CR306" s="20">
        <v>13616</v>
      </c>
    </row>
    <row r="307" spans="1:96" x14ac:dyDescent="0.35">
      <c r="A307" s="14">
        <f t="shared" si="1160"/>
        <v>44213</v>
      </c>
      <c r="B307" s="9">
        <v>1421490</v>
      </c>
      <c r="C307">
        <v>304851</v>
      </c>
      <c r="D307">
        <v>265925</v>
      </c>
      <c r="E307" s="9">
        <v>4321</v>
      </c>
      <c r="F307" s="9">
        <v>474</v>
      </c>
      <c r="H307">
        <v>93</v>
      </c>
      <c r="I307">
        <v>61</v>
      </c>
      <c r="J307">
        <v>94</v>
      </c>
      <c r="K307">
        <v>13</v>
      </c>
      <c r="L307">
        <v>15</v>
      </c>
      <c r="M307">
        <f t="shared" ref="M307" si="2090">-(J307-J306)+L307</f>
        <v>16</v>
      </c>
      <c r="N307" s="7">
        <f t="shared" ref="N307" si="2091">B307-C307</f>
        <v>1116639</v>
      </c>
      <c r="O307" s="4">
        <f t="shared" ref="O307" si="2092">C307/B307</f>
        <v>0.21445877213346559</v>
      </c>
      <c r="R307">
        <f t="shared" ref="R307" si="2093">C307-C306</f>
        <v>726</v>
      </c>
      <c r="S307">
        <f t="shared" ref="S307" si="2094">N307-N306</f>
        <v>1821</v>
      </c>
      <c r="T307" s="8">
        <f t="shared" ref="T307" si="2095">R307/V307</f>
        <v>0.28504122497055362</v>
      </c>
      <c r="U307" s="8">
        <f t="shared" ref="U307" si="2096">SUM(R301:R307)/SUM(V301:V307)</f>
        <v>0.31504796163069543</v>
      </c>
      <c r="V307">
        <f t="shared" ref="V307" si="2097">B307-B306</f>
        <v>2547</v>
      </c>
      <c r="W307">
        <f t="shared" ref="W307" si="2098">C307-D307-E307</f>
        <v>34605</v>
      </c>
      <c r="X307" s="3">
        <f t="shared" ref="X307" si="2099">F307/W307</f>
        <v>1.3697442566103165E-2</v>
      </c>
      <c r="Y307">
        <f t="shared" ref="Y307" si="2100">E307-E306</f>
        <v>64</v>
      </c>
      <c r="Z307">
        <v>2420</v>
      </c>
      <c r="AA307">
        <v>1466</v>
      </c>
      <c r="AB307">
        <v>13648</v>
      </c>
      <c r="AC307">
        <v>2191</v>
      </c>
      <c r="AD307">
        <v>1185</v>
      </c>
      <c r="AE307">
        <v>12194</v>
      </c>
      <c r="AF307">
        <v>48</v>
      </c>
      <c r="AG307">
        <v>24</v>
      </c>
      <c r="AH307">
        <v>236</v>
      </c>
      <c r="AI307">
        <f t="shared" si="2076"/>
        <v>181</v>
      </c>
      <c r="AJ307">
        <f t="shared" si="2076"/>
        <v>257</v>
      </c>
      <c r="AK307">
        <f t="shared" ref="AK307" si="2101">AB307-AE307-AH307</f>
        <v>1218</v>
      </c>
      <c r="AL307">
        <v>4</v>
      </c>
      <c r="AM307">
        <v>4</v>
      </c>
      <c r="AN307">
        <v>12</v>
      </c>
      <c r="AS307">
        <f t="shared" ref="AS307" si="2102">BM307-BM306</f>
        <v>7942</v>
      </c>
      <c r="AT307">
        <f t="shared" si="1922"/>
        <v>793</v>
      </c>
      <c r="AU307">
        <f t="shared" ref="AU307" si="2103">AT307/AS307</f>
        <v>9.9848904558045834E-2</v>
      </c>
      <c r="AV307">
        <f t="shared" ref="AV307" si="2104">BU307-BU306</f>
        <v>40</v>
      </c>
      <c r="AW307">
        <f t="shared" si="1869"/>
        <v>2</v>
      </c>
      <c r="AX307">
        <f t="shared" ref="AX307" si="2105">CK307-CK306</f>
        <v>323</v>
      </c>
      <c r="AY307">
        <f t="shared" si="1871"/>
        <v>41</v>
      </c>
      <c r="AZ307">
        <f t="shared" ref="AZ307" si="2106">CC307-CC306</f>
        <v>41</v>
      </c>
      <c r="BA307">
        <f t="shared" si="1873"/>
        <v>7</v>
      </c>
      <c r="BB307">
        <f t="shared" ref="BB307" si="2107">AW307/AV307</f>
        <v>0.05</v>
      </c>
      <c r="BC307">
        <f t="shared" ref="BC307" si="2108">AY307/AX307</f>
        <v>0.12693498452012383</v>
      </c>
      <c r="BD307">
        <f t="shared" si="1929"/>
        <v>0.17073170731707318</v>
      </c>
      <c r="BE307">
        <f t="shared" ref="BE307" si="2109">SUM(AT301:AT307)/SUM(AS301:AS307)</f>
        <v>7.3036863475148844E-2</v>
      </c>
      <c r="BF307">
        <f t="shared" ref="BF307" si="2110">SUM(AT294:AT307)/SUM(AS294:AS307)</f>
        <v>8.4340200126701112E-2</v>
      </c>
      <c r="BG307">
        <f t="shared" ref="BG307" si="2111">SUM(AW301:AW307)/SUM(AV301:AV307)</f>
        <v>7.0070070070070073E-2</v>
      </c>
      <c r="BH307">
        <f t="shared" ref="BH307" si="2112">SUM(AY301:AY307)/SUM(AX301:AX307)</f>
        <v>6.5471155472847237E-2</v>
      </c>
      <c r="BI307">
        <f t="shared" ref="BI307" si="2113">SUM(BA301:BA307)/SUM(AZ301:AZ307)</f>
        <v>7.0739549839228297E-2</v>
      </c>
      <c r="BJ307" s="20">
        <v>0.1</v>
      </c>
      <c r="BK307" s="20">
        <v>0.11</v>
      </c>
      <c r="BL307" s="20">
        <v>0.18</v>
      </c>
      <c r="BM307" s="20">
        <v>3372903</v>
      </c>
      <c r="BN307" s="20">
        <v>329210</v>
      </c>
      <c r="BO307" s="20"/>
      <c r="BP307" s="20"/>
      <c r="BQ307" s="20">
        <v>1421490</v>
      </c>
      <c r="BR307" s="20"/>
      <c r="BS307" s="20"/>
      <c r="BT307" s="20">
        <v>304851</v>
      </c>
      <c r="BU307" s="20">
        <v>25612</v>
      </c>
      <c r="BV307" s="20">
        <v>2536</v>
      </c>
      <c r="BW307" s="20"/>
      <c r="BX307" s="20"/>
      <c r="BY307" s="20">
        <v>9973</v>
      </c>
      <c r="BZ307" s="20"/>
      <c r="CA307" s="20"/>
      <c r="CB307" s="20">
        <v>2420</v>
      </c>
      <c r="CC307" s="20">
        <v>20115</v>
      </c>
      <c r="CD307" s="20">
        <v>1542</v>
      </c>
      <c r="CE307" s="20"/>
      <c r="CF307" s="20"/>
      <c r="CG307" s="20">
        <v>5952</v>
      </c>
      <c r="CH307" s="20"/>
      <c r="CI307" s="20"/>
      <c r="CJ307" s="20">
        <v>1466</v>
      </c>
      <c r="CK307" s="20">
        <v>149958</v>
      </c>
      <c r="CL307" s="20">
        <v>14889</v>
      </c>
      <c r="CM307" s="20"/>
      <c r="CN307" s="20"/>
      <c r="CO307" s="20">
        <v>59864</v>
      </c>
      <c r="CP307" s="20"/>
      <c r="CQ307" s="20"/>
      <c r="CR307" s="20">
        <v>13648</v>
      </c>
    </row>
    <row r="308" spans="1:96" x14ac:dyDescent="0.35">
      <c r="A308" s="14">
        <f t="shared" si="1160"/>
        <v>44214</v>
      </c>
      <c r="B308" s="9">
        <v>1422938</v>
      </c>
      <c r="C308">
        <v>305277</v>
      </c>
      <c r="D308">
        <v>266455</v>
      </c>
      <c r="E308" s="9">
        <v>4323</v>
      </c>
      <c r="F308" s="9">
        <v>483</v>
      </c>
      <c r="H308">
        <v>84</v>
      </c>
      <c r="I308">
        <v>58</v>
      </c>
      <c r="J308">
        <v>95</v>
      </c>
      <c r="K308">
        <v>9</v>
      </c>
      <c r="L308">
        <v>11</v>
      </c>
      <c r="M308">
        <f t="shared" ref="M308" si="2114">-(J308-J307)+L308</f>
        <v>10</v>
      </c>
      <c r="N308" s="7">
        <f t="shared" ref="N308" si="2115">B308-C308</f>
        <v>1117661</v>
      </c>
      <c r="O308" s="4">
        <f t="shared" ref="O308" si="2116">C308/B308</f>
        <v>0.21453991670754452</v>
      </c>
      <c r="R308">
        <f t="shared" ref="R308" si="2117">C308-C307</f>
        <v>426</v>
      </c>
      <c r="S308">
        <f t="shared" ref="S308" si="2118">N308-N307</f>
        <v>1022</v>
      </c>
      <c r="T308" s="8">
        <f t="shared" ref="T308" si="2119">R308/V308</f>
        <v>0.29419889502762431</v>
      </c>
      <c r="U308" s="8">
        <f t="shared" ref="U308" si="2120">SUM(R302:R308)/SUM(V302:V308)</f>
        <v>0.31760045274476512</v>
      </c>
      <c r="V308">
        <f t="shared" ref="V308" si="2121">B308-B307</f>
        <v>1448</v>
      </c>
      <c r="W308">
        <f t="shared" ref="W308" si="2122">C308-D308-E308</f>
        <v>34499</v>
      </c>
      <c r="X308" s="3">
        <f t="shared" ref="X308" si="2123">F308/W308</f>
        <v>1.4000405808864025E-2</v>
      </c>
      <c r="Y308">
        <f t="shared" ref="Y308" si="2124">E308-E307</f>
        <v>2</v>
      </c>
      <c r="Z308">
        <v>2422</v>
      </c>
      <c r="AA308">
        <v>1468</v>
      </c>
      <c r="AB308">
        <v>13660</v>
      </c>
      <c r="AC308">
        <v>2195</v>
      </c>
      <c r="AD308">
        <v>1189</v>
      </c>
      <c r="AE308">
        <v>12218</v>
      </c>
      <c r="AF308">
        <v>48</v>
      </c>
      <c r="AG308">
        <v>24</v>
      </c>
      <c r="AH308">
        <v>236</v>
      </c>
      <c r="AI308">
        <f t="shared" si="2076"/>
        <v>179</v>
      </c>
      <c r="AJ308">
        <f t="shared" si="2076"/>
        <v>255</v>
      </c>
      <c r="AK308">
        <f t="shared" ref="AK308" si="2125">AB308-AE308-AH308</f>
        <v>1206</v>
      </c>
      <c r="AL308">
        <v>5</v>
      </c>
      <c r="AM308">
        <v>5</v>
      </c>
      <c r="AN308">
        <v>12</v>
      </c>
      <c r="AS308">
        <f t="shared" ref="AS308" si="2126">BM308-BM307</f>
        <v>5058</v>
      </c>
      <c r="AT308">
        <f t="shared" si="1922"/>
        <v>440</v>
      </c>
      <c r="AU308">
        <f t="shared" ref="AU308" si="2127">AT308/AS308</f>
        <v>8.6990905496243581E-2</v>
      </c>
      <c r="AV308">
        <f t="shared" ref="AV308" si="2128">BU308-BU307</f>
        <v>26</v>
      </c>
      <c r="AW308">
        <f t="shared" si="1869"/>
        <v>3</v>
      </c>
      <c r="AX308">
        <f t="shared" ref="AX308" si="2129">CK308-CK307</f>
        <v>225</v>
      </c>
      <c r="AY308">
        <f t="shared" si="1871"/>
        <v>2</v>
      </c>
      <c r="AZ308">
        <f t="shared" ref="AZ308" si="2130">CC308-CC307</f>
        <v>17</v>
      </c>
      <c r="BA308">
        <f t="shared" si="1873"/>
        <v>0</v>
      </c>
      <c r="BB308">
        <f t="shared" ref="BB308" si="2131">AW308/AV308</f>
        <v>0.11538461538461539</v>
      </c>
      <c r="BC308">
        <f t="shared" ref="BC308" si="2132">AY308/AX308</f>
        <v>8.8888888888888889E-3</v>
      </c>
      <c r="BD308">
        <f t="shared" si="1929"/>
        <v>0</v>
      </c>
      <c r="BE308">
        <f t="shared" ref="BE308" si="2133">SUM(AT302:AT308)/SUM(AS302:AS308)</f>
        <v>7.3387317922991302E-2</v>
      </c>
      <c r="BF308">
        <f t="shared" ref="BF308" si="2134">SUM(AT295:AT308)/SUM(AS295:AS308)</f>
        <v>8.3569351034024714E-2</v>
      </c>
      <c r="BG308">
        <f t="shared" ref="BG308" si="2135">SUM(AW302:AW308)/SUM(AV302:AV308)</f>
        <v>6.7951318458417856E-2</v>
      </c>
      <c r="BH308">
        <f t="shared" ref="BH308" si="2136">SUM(AY302:AY308)/SUM(AX302:AX308)</f>
        <v>6.3340711731653329E-2</v>
      </c>
      <c r="BI308">
        <f t="shared" ref="BI308" si="2137">SUM(BA302:BA308)/SUM(AZ302:AZ308)</f>
        <v>6.9230769230769235E-2</v>
      </c>
      <c r="BJ308" s="20">
        <v>0.1</v>
      </c>
      <c r="BK308" s="20">
        <v>0.11</v>
      </c>
      <c r="BL308" s="20">
        <v>0.18</v>
      </c>
      <c r="BM308" s="20">
        <v>3377961</v>
      </c>
      <c r="BN308" s="20">
        <v>329650</v>
      </c>
      <c r="BO308" s="20"/>
      <c r="BP308" s="20"/>
      <c r="BQ308" s="20">
        <v>1422938</v>
      </c>
      <c r="BR308" s="20"/>
      <c r="BS308" s="20"/>
      <c r="BT308" s="20">
        <v>305277</v>
      </c>
      <c r="BU308" s="20">
        <v>25638</v>
      </c>
      <c r="BV308" s="20">
        <v>2539</v>
      </c>
      <c r="BW308" s="20"/>
      <c r="BX308" s="20"/>
      <c r="BY308" s="20">
        <v>9984</v>
      </c>
      <c r="BZ308" s="20"/>
      <c r="CA308" s="20"/>
      <c r="CB308" s="20">
        <v>2422</v>
      </c>
      <c r="CC308" s="20">
        <v>20132</v>
      </c>
      <c r="CD308" s="20">
        <v>1542</v>
      </c>
      <c r="CE308" s="20"/>
      <c r="CF308" s="20"/>
      <c r="CG308" s="20">
        <v>5958</v>
      </c>
      <c r="CH308" s="20"/>
      <c r="CI308" s="20"/>
      <c r="CJ308" s="20">
        <v>1468</v>
      </c>
      <c r="CK308" s="20">
        <v>150183</v>
      </c>
      <c r="CL308" s="20">
        <v>14891</v>
      </c>
      <c r="CM308" s="20"/>
      <c r="CN308" s="20"/>
      <c r="CO308" s="20">
        <v>59921</v>
      </c>
      <c r="CP308" s="20"/>
      <c r="CQ308" s="20"/>
      <c r="CR308" s="20">
        <v>13660</v>
      </c>
    </row>
    <row r="309" spans="1:96" x14ac:dyDescent="0.35">
      <c r="A309" s="14">
        <f t="shared" si="1160"/>
        <v>44215</v>
      </c>
      <c r="B309" s="9">
        <v>1426214</v>
      </c>
      <c r="C309">
        <v>306239</v>
      </c>
      <c r="D309">
        <v>269997</v>
      </c>
      <c r="E309" s="9">
        <v>4324</v>
      </c>
      <c r="F309" s="9">
        <v>490</v>
      </c>
      <c r="H309">
        <v>85</v>
      </c>
      <c r="I309">
        <v>56</v>
      </c>
      <c r="J309">
        <v>92</v>
      </c>
      <c r="K309">
        <v>9</v>
      </c>
      <c r="L309">
        <v>14</v>
      </c>
      <c r="M309">
        <f t="shared" ref="M309" si="2138">-(J309-J308)+L309</f>
        <v>17</v>
      </c>
      <c r="N309" s="7">
        <f t="shared" ref="N309" si="2139">B309-C309</f>
        <v>1119975</v>
      </c>
      <c r="O309" s="4">
        <f t="shared" ref="O309" si="2140">C309/B309</f>
        <v>0.21472163363983246</v>
      </c>
      <c r="R309">
        <f t="shared" ref="R309" si="2141">C309-C308</f>
        <v>962</v>
      </c>
      <c r="S309">
        <f t="shared" ref="S309" si="2142">N309-N308</f>
        <v>2314</v>
      </c>
      <c r="T309" s="8">
        <f t="shared" ref="T309" si="2143">R309/V309</f>
        <v>0.29365079365079366</v>
      </c>
      <c r="U309" s="8">
        <f t="shared" ref="U309" si="2144">SUM(R303:R309)/SUM(V303:V309)</f>
        <v>0.31131108326688689</v>
      </c>
      <c r="V309">
        <f t="shared" ref="V309" si="2145">B309-B308</f>
        <v>3276</v>
      </c>
      <c r="W309">
        <f t="shared" ref="W309" si="2146">C309-D309-E309</f>
        <v>31918</v>
      </c>
      <c r="X309" s="3">
        <f t="shared" ref="X309" si="2147">F309/W309</f>
        <v>1.5351839087662134E-2</v>
      </c>
      <c r="Y309">
        <f t="shared" ref="Y309" si="2148">E309-E308</f>
        <v>1</v>
      </c>
      <c r="Z309">
        <v>2429</v>
      </c>
      <c r="AA309">
        <v>1473</v>
      </c>
      <c r="AB309">
        <v>13702</v>
      </c>
      <c r="AC309">
        <v>2204</v>
      </c>
      <c r="AD309">
        <v>1202</v>
      </c>
      <c r="AE309">
        <v>12308</v>
      </c>
      <c r="AF309">
        <v>48</v>
      </c>
      <c r="AG309">
        <v>24</v>
      </c>
      <c r="AH309">
        <v>236</v>
      </c>
      <c r="AI309">
        <f t="shared" ref="AI309" si="2149">Z309-AC309-AF309</f>
        <v>177</v>
      </c>
      <c r="AJ309">
        <f t="shared" ref="AJ309" si="2150">AA309-AD309-AG309</f>
        <v>247</v>
      </c>
      <c r="AK309">
        <f t="shared" ref="AK309" si="2151">AB309-AE309-AH309</f>
        <v>1158</v>
      </c>
      <c r="AL309">
        <v>11</v>
      </c>
      <c r="AM309">
        <v>11</v>
      </c>
      <c r="AN309">
        <v>15</v>
      </c>
      <c r="AS309">
        <f t="shared" ref="AS309" si="2152">BM309-BM308</f>
        <v>21929</v>
      </c>
      <c r="AT309">
        <f t="shared" si="1922"/>
        <v>1032</v>
      </c>
      <c r="AU309">
        <f t="shared" ref="AU309" si="2153">AT309/AS309</f>
        <v>4.7060969492452913E-2</v>
      </c>
      <c r="AV309">
        <f t="shared" ref="AV309" si="2154">BU309-BU308</f>
        <v>202</v>
      </c>
      <c r="AW309">
        <f t="shared" si="1869"/>
        <v>6</v>
      </c>
      <c r="AX309">
        <f t="shared" ref="AX309" si="2155">CK309-CK308</f>
        <v>1062</v>
      </c>
      <c r="AY309">
        <f t="shared" si="1871"/>
        <v>46</v>
      </c>
      <c r="AZ309">
        <f t="shared" ref="AZ309" si="2156">CC309-CC308</f>
        <v>208</v>
      </c>
      <c r="BA309">
        <f t="shared" si="1873"/>
        <v>4</v>
      </c>
      <c r="BB309">
        <f t="shared" ref="BB309" si="2157">AW309/AV309</f>
        <v>2.9702970297029702E-2</v>
      </c>
      <c r="BC309">
        <f t="shared" ref="BC309" si="2158">AY309/AX309</f>
        <v>4.3314500941619587E-2</v>
      </c>
      <c r="BD309">
        <f t="shared" si="1929"/>
        <v>1.9230769230769232E-2</v>
      </c>
      <c r="BE309">
        <f t="shared" ref="BE309" si="2159">SUM(AT303:AT309)/SUM(AS303:AS309)</f>
        <v>7.1624120749109649E-2</v>
      </c>
      <c r="BF309">
        <f t="shared" ref="BF309" si="2160">SUM(AT296:AT309)/SUM(AS296:AS309)</f>
        <v>8.1211008183217651E-2</v>
      </c>
      <c r="BG309">
        <f t="shared" ref="BG309" si="2161">SUM(AW303:AW309)/SUM(AV303:AV309)</f>
        <v>6.7039106145251395E-2</v>
      </c>
      <c r="BH309">
        <f t="shared" ref="BH309" si="2162">SUM(AY303:AY309)/SUM(AX303:AX309)</f>
        <v>6.256093597660059E-2</v>
      </c>
      <c r="BI309">
        <f t="shared" ref="BI309" si="2163">SUM(BA303:BA309)/SUM(AZ303:AZ309)</f>
        <v>6.3921993499458291E-2</v>
      </c>
      <c r="BJ309" s="20">
        <v>0.1</v>
      </c>
      <c r="BK309" s="20">
        <v>0.1</v>
      </c>
      <c r="BL309" s="20">
        <v>0.17</v>
      </c>
      <c r="BM309" s="20">
        <v>3399890</v>
      </c>
      <c r="BN309" s="20">
        <v>330682</v>
      </c>
      <c r="BO309" s="20"/>
      <c r="BP309" s="20"/>
      <c r="BQ309" s="20">
        <v>1426214</v>
      </c>
      <c r="BR309" s="20"/>
      <c r="BS309" s="20"/>
      <c r="BT309" s="20">
        <v>306238</v>
      </c>
      <c r="BU309" s="20">
        <v>25840</v>
      </c>
      <c r="BV309" s="20">
        <v>2545</v>
      </c>
      <c r="BW309" s="20"/>
      <c r="BX309" s="20"/>
      <c r="BY309" s="20">
        <v>10013</v>
      </c>
      <c r="BZ309" s="20"/>
      <c r="CA309" s="20"/>
      <c r="CB309" s="20">
        <v>2429</v>
      </c>
      <c r="CC309" s="20">
        <v>20340</v>
      </c>
      <c r="CD309" s="20">
        <v>1546</v>
      </c>
      <c r="CE309" s="20"/>
      <c r="CF309" s="20"/>
      <c r="CG309" s="20">
        <v>5972</v>
      </c>
      <c r="CH309" s="20"/>
      <c r="CI309" s="20"/>
      <c r="CJ309" s="20">
        <v>1473</v>
      </c>
      <c r="CK309" s="20">
        <v>151245</v>
      </c>
      <c r="CL309" s="20">
        <v>14937</v>
      </c>
      <c r="CM309" s="20"/>
      <c r="CN309" s="20"/>
      <c r="CO309" s="20">
        <v>60074</v>
      </c>
      <c r="CP309" s="20"/>
      <c r="CQ309" s="20"/>
      <c r="CR309" s="20">
        <v>13702</v>
      </c>
    </row>
    <row r="310" spans="1:96" x14ac:dyDescent="0.35">
      <c r="A310" s="14">
        <f t="shared" si="1160"/>
        <v>44216</v>
      </c>
      <c r="B310" s="9">
        <v>1430371</v>
      </c>
      <c r="C310">
        <v>307570</v>
      </c>
      <c r="D310">
        <v>270556</v>
      </c>
      <c r="E310" s="9">
        <v>4332</v>
      </c>
      <c r="F310" s="9">
        <v>474</v>
      </c>
      <c r="H310">
        <v>86</v>
      </c>
      <c r="I310">
        <v>85</v>
      </c>
      <c r="J310">
        <v>91</v>
      </c>
      <c r="K310">
        <v>10</v>
      </c>
      <c r="L310">
        <v>21</v>
      </c>
      <c r="M310">
        <f t="shared" ref="M310" si="2164">-(J310-J309)+L310</f>
        <v>22</v>
      </c>
      <c r="N310" s="7">
        <f t="shared" ref="N310" si="2165">B310-C310</f>
        <v>1122801</v>
      </c>
      <c r="O310" s="4">
        <f t="shared" ref="O310" si="2166">C310/B310</f>
        <v>0.21502812906581578</v>
      </c>
      <c r="R310">
        <f t="shared" ref="R310" si="2167">C310-C309</f>
        <v>1331</v>
      </c>
      <c r="S310">
        <f t="shared" ref="S310" si="2168">N310-N309</f>
        <v>2826</v>
      </c>
      <c r="T310" s="8">
        <f t="shared" ref="T310" si="2169">R310/V310</f>
        <v>0.3201828241520327</v>
      </c>
      <c r="U310" s="8">
        <f t="shared" ref="U310" si="2170">SUM(R304:R310)/SUM(V304:V310)</f>
        <v>0.30431167597101794</v>
      </c>
      <c r="V310">
        <f t="shared" ref="V310" si="2171">B310-B309</f>
        <v>4157</v>
      </c>
      <c r="W310">
        <f t="shared" ref="W310" si="2172">C310-D310-E310</f>
        <v>32682</v>
      </c>
      <c r="X310" s="3">
        <f t="shared" ref="X310" si="2173">F310/W310</f>
        <v>1.4503396364971544E-2</v>
      </c>
      <c r="Y310">
        <f t="shared" ref="Y310" si="2174">E310-E309</f>
        <v>8</v>
      </c>
      <c r="Z310">
        <v>2449</v>
      </c>
      <c r="AA310">
        <v>1483</v>
      </c>
      <c r="AB310">
        <v>13785</v>
      </c>
      <c r="AC310">
        <v>2224</v>
      </c>
      <c r="AD310">
        <v>1220</v>
      </c>
      <c r="AE310">
        <v>12392</v>
      </c>
      <c r="AF310">
        <v>48</v>
      </c>
      <c r="AG310">
        <v>24</v>
      </c>
      <c r="AH310">
        <v>236</v>
      </c>
      <c r="AI310">
        <f t="shared" ref="AI310" si="2175">Z310-AC310-AF310</f>
        <v>177</v>
      </c>
      <c r="AJ310">
        <f t="shared" ref="AJ310" si="2176">AA310-AD310-AG310</f>
        <v>239</v>
      </c>
      <c r="AK310">
        <f t="shared" ref="AK310" si="2177">AB310-AE310-AH310</f>
        <v>1157</v>
      </c>
      <c r="AL310">
        <v>12</v>
      </c>
      <c r="AM310">
        <v>12</v>
      </c>
      <c r="AN310">
        <v>51</v>
      </c>
      <c r="AS310">
        <f t="shared" ref="AS310" si="2178">BM310-BM309</f>
        <v>21127</v>
      </c>
      <c r="AT310">
        <f t="shared" si="1922"/>
        <v>1396</v>
      </c>
      <c r="AU310">
        <f t="shared" ref="AU310" si="2179">AT310/AS310</f>
        <v>6.6076584465376065E-2</v>
      </c>
      <c r="AV310">
        <f t="shared" ref="AV310" si="2180">BU310-BU309</f>
        <v>165</v>
      </c>
      <c r="AW310">
        <f t="shared" si="1869"/>
        <v>19</v>
      </c>
      <c r="AX310">
        <f t="shared" ref="AX310" si="2181">CK310-CK309</f>
        <v>626</v>
      </c>
      <c r="AY310">
        <f t="shared" si="1871"/>
        <v>91</v>
      </c>
      <c r="AZ310">
        <f t="shared" ref="AZ310" si="2182">CC310-CC309</f>
        <v>133</v>
      </c>
      <c r="BA310">
        <f t="shared" si="1873"/>
        <v>12</v>
      </c>
      <c r="BB310">
        <f t="shared" ref="BB310" si="2183">AW310/AV310</f>
        <v>0.11515151515151516</v>
      </c>
      <c r="BC310">
        <f t="shared" ref="BC310" si="2184">AY310/AX310</f>
        <v>0.14536741214057508</v>
      </c>
      <c r="BD310">
        <f t="shared" si="1929"/>
        <v>9.0225563909774431E-2</v>
      </c>
      <c r="BE310">
        <f t="shared" ref="BE310" si="2185">SUM(AT304:AT310)/SUM(AS304:AS310)</f>
        <v>6.8291876704404592E-2</v>
      </c>
      <c r="BF310">
        <f t="shared" ref="BF310" si="2186">SUM(AT297:AT310)/SUM(AS297:AS310)</f>
        <v>7.6446127134553801E-2</v>
      </c>
      <c r="BG310">
        <f t="shared" ref="BG310" si="2187">SUM(AW304:AW310)/SUM(AV304:AV310)</f>
        <v>7.7578051087984864E-2</v>
      </c>
      <c r="BH310">
        <f t="shared" ref="BH310" si="2188">SUM(AY304:AY310)/SUM(AX304:AX310)</f>
        <v>6.6108494679923246E-2</v>
      </c>
      <c r="BI310">
        <f t="shared" ref="BI310" si="2189">SUM(BA304:BA310)/SUM(AZ304:AZ310)</f>
        <v>6.0254924681344149E-2</v>
      </c>
      <c r="BJ310" s="20">
        <v>0.1</v>
      </c>
      <c r="BK310" s="20">
        <v>0.1</v>
      </c>
      <c r="BL310" s="20">
        <v>0.15</v>
      </c>
      <c r="BM310" s="20">
        <v>3421017</v>
      </c>
      <c r="BN310" s="20">
        <v>332078</v>
      </c>
      <c r="BO310" s="20"/>
      <c r="BP310" s="20"/>
      <c r="BQ310" s="20">
        <v>1430371</v>
      </c>
      <c r="BR310" s="20"/>
      <c r="BS310" s="20"/>
      <c r="BT310" s="20">
        <v>307570</v>
      </c>
      <c r="BU310" s="20">
        <v>26005</v>
      </c>
      <c r="BV310" s="20">
        <v>2564</v>
      </c>
      <c r="BW310" s="20"/>
      <c r="BX310" s="20"/>
      <c r="BY310" s="20">
        <v>10056</v>
      </c>
      <c r="BZ310" s="20"/>
      <c r="CA310" s="20"/>
      <c r="CB310" s="20">
        <v>2449</v>
      </c>
      <c r="CC310" s="20">
        <v>20473</v>
      </c>
      <c r="CD310" s="20">
        <v>1558</v>
      </c>
      <c r="CE310" s="20"/>
      <c r="CF310" s="20"/>
      <c r="CG310" s="20">
        <v>5992</v>
      </c>
      <c r="CH310" s="20"/>
      <c r="CI310" s="20"/>
      <c r="CJ310" s="20">
        <v>1483</v>
      </c>
      <c r="CK310" s="20">
        <v>151871</v>
      </c>
      <c r="CL310" s="20">
        <v>15028</v>
      </c>
      <c r="CM310" s="20"/>
      <c r="CN310" s="20"/>
      <c r="CO310" s="20">
        <v>60234</v>
      </c>
      <c r="CP310" s="20"/>
      <c r="CQ310" s="20"/>
      <c r="CR310" s="20">
        <v>13785</v>
      </c>
    </row>
    <row r="311" spans="1:96" x14ac:dyDescent="0.35">
      <c r="A311" s="14">
        <f t="shared" ref="A311:A332" si="2190">A310+1</f>
        <v>44217</v>
      </c>
      <c r="B311" s="9">
        <v>1435642</v>
      </c>
      <c r="C311">
        <v>309274</v>
      </c>
      <c r="D311">
        <v>271949</v>
      </c>
      <c r="E311" s="9">
        <v>4394</v>
      </c>
      <c r="F311" s="9">
        <v>467</v>
      </c>
      <c r="H311">
        <v>89</v>
      </c>
      <c r="I311">
        <v>77</v>
      </c>
      <c r="J311">
        <v>90</v>
      </c>
      <c r="K311">
        <v>10</v>
      </c>
      <c r="L311">
        <v>20</v>
      </c>
      <c r="M311">
        <f t="shared" ref="M311" si="2191">-(J311-J310)+L311</f>
        <v>21</v>
      </c>
      <c r="N311" s="7">
        <f t="shared" ref="N311" si="2192">B311-C311</f>
        <v>1126368</v>
      </c>
      <c r="O311" s="4">
        <f t="shared" ref="O311" si="2193">C311/B311</f>
        <v>0.21542557267062401</v>
      </c>
      <c r="R311">
        <f t="shared" ref="R311" si="2194">C311-C310</f>
        <v>1704</v>
      </c>
      <c r="S311">
        <f t="shared" ref="S311" si="2195">N311-N310</f>
        <v>3567</v>
      </c>
      <c r="T311" s="8">
        <f t="shared" ref="T311" si="2196">R311/V311</f>
        <v>0.3232783153101878</v>
      </c>
      <c r="U311" s="8">
        <f t="shared" ref="U311" si="2197">SUM(R305:R311)/SUM(V305:V311)</f>
        <v>0.30927183699257621</v>
      </c>
      <c r="V311">
        <f t="shared" ref="V311" si="2198">B311-B310</f>
        <v>5271</v>
      </c>
      <c r="W311">
        <f t="shared" ref="W311" si="2199">C311-D311-E311</f>
        <v>32931</v>
      </c>
      <c r="X311" s="3">
        <f t="shared" ref="X311" si="2200">F311/W311</f>
        <v>1.4181166681849929E-2</v>
      </c>
      <c r="Y311">
        <f t="shared" ref="Y311" si="2201">E311-E310</f>
        <v>62</v>
      </c>
      <c r="Z311">
        <v>2470</v>
      </c>
      <c r="AA311">
        <v>1493</v>
      </c>
      <c r="AB311">
        <v>13890</v>
      </c>
      <c r="AC311">
        <v>2238</v>
      </c>
      <c r="AD311">
        <v>1236</v>
      </c>
      <c r="AE311">
        <v>12482</v>
      </c>
      <c r="AF311">
        <v>48</v>
      </c>
      <c r="AG311">
        <v>24</v>
      </c>
      <c r="AH311">
        <v>238</v>
      </c>
      <c r="AI311">
        <f t="shared" ref="AI311" si="2202">Z311-AC311-AF311</f>
        <v>184</v>
      </c>
      <c r="AJ311">
        <f t="shared" ref="AJ311" si="2203">AA311-AD311-AG311</f>
        <v>233</v>
      </c>
      <c r="AK311">
        <f t="shared" ref="AK311" si="2204">AB311-AE311-AH311</f>
        <v>1170</v>
      </c>
      <c r="AL311">
        <v>13</v>
      </c>
      <c r="AM311">
        <v>13</v>
      </c>
      <c r="AN311">
        <v>52</v>
      </c>
      <c r="AS311">
        <f t="shared" ref="AS311" si="2205">BM311-BM310</f>
        <v>22177</v>
      </c>
      <c r="AT311">
        <f t="shared" si="1922"/>
        <v>1890</v>
      </c>
      <c r="AU311">
        <f t="shared" ref="AU311" si="2206">AT311/AS311</f>
        <v>8.5223429679397569E-2</v>
      </c>
      <c r="AV311">
        <f t="shared" ref="AV311" si="2207">BU311-BU310</f>
        <v>322</v>
      </c>
      <c r="AW311">
        <f t="shared" si="1869"/>
        <v>22</v>
      </c>
      <c r="AX311">
        <f t="shared" ref="AX311" si="2208">CK311-CK310</f>
        <v>-8997</v>
      </c>
      <c r="AY311">
        <f t="shared" si="1871"/>
        <v>104</v>
      </c>
      <c r="AZ311">
        <f t="shared" ref="AZ311" si="2209">CC311-CC310</f>
        <v>173</v>
      </c>
      <c r="BA311">
        <f t="shared" si="1873"/>
        <v>10</v>
      </c>
      <c r="BB311">
        <f t="shared" ref="BB311" si="2210">AW311/AV311</f>
        <v>6.8322981366459631E-2</v>
      </c>
      <c r="BC311">
        <f t="shared" ref="BC311" si="2211">AY311/AX311</f>
        <v>-1.1559408691786151E-2</v>
      </c>
      <c r="BD311">
        <f t="shared" si="1929"/>
        <v>5.7803468208092484E-2</v>
      </c>
      <c r="BE311">
        <f t="shared" ref="BE311" si="2212">SUM(AT305:AT311)/SUM(AS305:AS311)</f>
        <v>6.9143564517705314E-2</v>
      </c>
      <c r="BF311">
        <f t="shared" ref="BF311" si="2213">SUM(AT298:AT311)/SUM(AS298:AS311)</f>
        <v>7.4928512201359238E-2</v>
      </c>
      <c r="BG311">
        <f t="shared" ref="BG311" si="2214">SUM(AW305:AW311)/SUM(AV305:AV311)</f>
        <v>7.1078431372549017E-2</v>
      </c>
      <c r="BH311">
        <f t="shared" ref="BH311" si="2215">SUM(AY305:AY311)/SUM(AX305:AX311)</f>
        <v>-0.11064166886717719</v>
      </c>
      <c r="BI311">
        <f t="shared" ref="BI311" si="2216">SUM(BA305:BA311)/SUM(AZ305:AZ311)</f>
        <v>5.5789473684210528E-2</v>
      </c>
      <c r="BJ311" s="20">
        <v>0.09</v>
      </c>
      <c r="BK311" s="20">
        <v>0.1</v>
      </c>
      <c r="BL311" s="20">
        <v>0.13</v>
      </c>
      <c r="BM311" s="20">
        <v>3443194</v>
      </c>
      <c r="BN311" s="20">
        <v>333968</v>
      </c>
      <c r="BO311" s="20"/>
      <c r="BP311" s="20"/>
      <c r="BQ311" s="20">
        <v>1435642</v>
      </c>
      <c r="BR311" s="20"/>
      <c r="BS311" s="20"/>
      <c r="BT311" s="20">
        <v>309274</v>
      </c>
      <c r="BU311" s="20">
        <v>26327</v>
      </c>
      <c r="BV311" s="20">
        <v>2586</v>
      </c>
      <c r="BW311" s="20"/>
      <c r="BX311" s="20"/>
      <c r="BY311" s="20">
        <v>10181</v>
      </c>
      <c r="BZ311" s="20"/>
      <c r="CA311" s="20"/>
      <c r="CB311" s="20">
        <v>2470</v>
      </c>
      <c r="CC311" s="20">
        <v>20646</v>
      </c>
      <c r="CD311" s="20">
        <v>1568</v>
      </c>
      <c r="CE311" s="20"/>
      <c r="CF311" s="20"/>
      <c r="CG311" s="20">
        <v>6015</v>
      </c>
      <c r="CH311" s="20"/>
      <c r="CI311" s="20"/>
      <c r="CJ311" s="20">
        <v>1493</v>
      </c>
      <c r="CK311" s="20">
        <v>142874</v>
      </c>
      <c r="CL311" s="20">
        <v>15132</v>
      </c>
      <c r="CM311" s="20"/>
      <c r="CN311" s="20"/>
      <c r="CO311" s="20">
        <v>60452</v>
      </c>
      <c r="CP311" s="20"/>
      <c r="CQ311" s="20"/>
      <c r="CR311" s="20">
        <v>13890</v>
      </c>
    </row>
    <row r="312" spans="1:96" x14ac:dyDescent="0.35">
      <c r="A312" s="14">
        <f t="shared" si="2190"/>
        <v>44218</v>
      </c>
      <c r="B312" s="9">
        <v>1439736</v>
      </c>
      <c r="C312">
        <v>310578</v>
      </c>
      <c r="D312">
        <v>273011</v>
      </c>
      <c r="E312" s="9">
        <v>4445</v>
      </c>
      <c r="F312" s="9">
        <v>450</v>
      </c>
      <c r="H312">
        <v>89</v>
      </c>
      <c r="I312">
        <v>66</v>
      </c>
      <c r="J312">
        <v>89</v>
      </c>
      <c r="K312">
        <v>13</v>
      </c>
      <c r="L312">
        <v>14</v>
      </c>
      <c r="M312">
        <f t="shared" ref="M312" si="2217">-(J312-J311)+L312</f>
        <v>15</v>
      </c>
      <c r="N312" s="7">
        <f t="shared" ref="N312" si="2218">B312-C312</f>
        <v>1129158</v>
      </c>
      <c r="O312" s="4">
        <f t="shared" ref="O312" si="2219">C312/B312</f>
        <v>0.21571871509776794</v>
      </c>
      <c r="R312">
        <f t="shared" ref="R312" si="2220">C312-C311</f>
        <v>1304</v>
      </c>
      <c r="S312">
        <f t="shared" ref="S312" si="2221">N312-N311</f>
        <v>2790</v>
      </c>
      <c r="T312" s="8">
        <f t="shared" ref="T312" si="2222">R312/V312</f>
        <v>0.31851489985344406</v>
      </c>
      <c r="U312" s="8">
        <f t="shared" ref="U312" si="2223">SUM(R306:R312)/SUM(V306:V312)</f>
        <v>0.31264035931985884</v>
      </c>
      <c r="V312">
        <f t="shared" ref="V312" si="2224">B312-B311</f>
        <v>4094</v>
      </c>
      <c r="W312">
        <f t="shared" ref="W312" si="2225">C312-D312-E312</f>
        <v>33122</v>
      </c>
      <c r="X312" s="3">
        <f t="shared" ref="X312" si="2226">F312/W312</f>
        <v>1.3586136102892337E-2</v>
      </c>
      <c r="Y312">
        <f t="shared" ref="Y312" si="2227">E312-E311</f>
        <v>51</v>
      </c>
      <c r="Z312">
        <v>2481</v>
      </c>
      <c r="AA312">
        <v>1498</v>
      </c>
      <c r="AB312">
        <v>13962</v>
      </c>
      <c r="AC312">
        <v>2248</v>
      </c>
      <c r="AD312">
        <v>1245</v>
      </c>
      <c r="AE312">
        <v>12541</v>
      </c>
      <c r="AF312">
        <v>48</v>
      </c>
      <c r="AG312">
        <v>24</v>
      </c>
      <c r="AH312">
        <v>242</v>
      </c>
      <c r="AI312">
        <f t="shared" ref="AI312" si="2228">Z312-AC312-AF312</f>
        <v>185</v>
      </c>
      <c r="AJ312">
        <f t="shared" ref="AJ312" si="2229">AA312-AD312-AG312</f>
        <v>229</v>
      </c>
      <c r="AK312">
        <f t="shared" ref="AK312" si="2230">AB312-AE312-AH312</f>
        <v>1179</v>
      </c>
      <c r="AL312">
        <v>16</v>
      </c>
      <c r="AM312">
        <v>16</v>
      </c>
      <c r="AN312">
        <v>57</v>
      </c>
      <c r="AS312">
        <f t="shared" ref="AS312" si="2231">BM312-BM311</f>
        <v>23271</v>
      </c>
      <c r="AT312">
        <f t="shared" si="1922"/>
        <v>1403</v>
      </c>
      <c r="AU312">
        <f t="shared" ref="AU312" si="2232">AT312/AS312</f>
        <v>6.0289630871041208E-2</v>
      </c>
      <c r="AV312">
        <f t="shared" ref="AV312" si="2233">BU312-BU311</f>
        <v>290</v>
      </c>
      <c r="AW312">
        <f t="shared" si="1869"/>
        <v>11</v>
      </c>
      <c r="AX312">
        <f t="shared" ref="AX312" si="2234">CK312-CK311</f>
        <v>11302</v>
      </c>
      <c r="AY312">
        <f t="shared" si="1871"/>
        <v>78</v>
      </c>
      <c r="AZ312">
        <f t="shared" ref="AZ312" si="2235">CC312-CC311</f>
        <v>143</v>
      </c>
      <c r="BA312">
        <f t="shared" si="1873"/>
        <v>5</v>
      </c>
      <c r="BB312">
        <f t="shared" ref="BB312" si="2236">AW312/AV312</f>
        <v>3.793103448275862E-2</v>
      </c>
      <c r="BC312">
        <f t="shared" ref="BC312" si="2237">AY312/AX312</f>
        <v>6.9014333746239605E-3</v>
      </c>
      <c r="BD312">
        <f t="shared" si="1929"/>
        <v>3.4965034965034968E-2</v>
      </c>
      <c r="BE312">
        <f t="shared" ref="BE312" si="2238">SUM(AT306:AT312)/SUM(AS306:AS312)</f>
        <v>6.8581605848913901E-2</v>
      </c>
      <c r="BF312">
        <f t="shared" ref="BF312" si="2239">SUM(AT299:AT312)/SUM(AS299:AS312)</f>
        <v>7.3028468457076015E-2</v>
      </c>
      <c r="BG312">
        <f t="shared" ref="BG312" si="2240">SUM(AW306:AW312)/SUM(AV306:AV312)</f>
        <v>6.4648117839607208E-2</v>
      </c>
      <c r="BH312">
        <f t="shared" ref="BH312" si="2241">SUM(AY306:AY312)/SUM(AX306:AX312)</f>
        <v>7.0092697999674741E-2</v>
      </c>
      <c r="BI312">
        <f t="shared" ref="BI312" si="2242">SUM(BA306:BA312)/SUM(AZ306:AZ312)</f>
        <v>5.0328227571115977E-2</v>
      </c>
      <c r="BJ312" s="20">
        <v>0.08</v>
      </c>
      <c r="BK312" s="20">
        <v>0.1</v>
      </c>
      <c r="BL312" s="20">
        <v>0.12</v>
      </c>
      <c r="BM312" s="20">
        <v>3466465</v>
      </c>
      <c r="BN312" s="20">
        <v>335371</v>
      </c>
      <c r="BO312" s="20"/>
      <c r="BP312" s="20"/>
      <c r="BQ312" s="20">
        <v>1439736</v>
      </c>
      <c r="BR312" s="20"/>
      <c r="BS312" s="20"/>
      <c r="BT312" s="20">
        <v>310578</v>
      </c>
      <c r="BU312" s="20">
        <v>26617</v>
      </c>
      <c r="BV312" s="20">
        <v>2597</v>
      </c>
      <c r="BW312" s="20"/>
      <c r="BX312" s="20"/>
      <c r="BY312" s="20">
        <v>10289</v>
      </c>
      <c r="BZ312" s="20"/>
      <c r="CA312" s="20"/>
      <c r="CB312" s="20">
        <v>2481</v>
      </c>
      <c r="CC312" s="20">
        <v>20789</v>
      </c>
      <c r="CD312" s="20">
        <v>1573</v>
      </c>
      <c r="CE312" s="20"/>
      <c r="CF312" s="20"/>
      <c r="CG312" s="20">
        <v>6034</v>
      </c>
      <c r="CH312" s="20"/>
      <c r="CI312" s="20"/>
      <c r="CJ312" s="20">
        <v>1498</v>
      </c>
      <c r="CK312" s="20">
        <v>154176</v>
      </c>
      <c r="CL312" s="20">
        <v>15210</v>
      </c>
      <c r="CM312" s="20"/>
      <c r="CN312" s="20"/>
      <c r="CO312" s="20">
        <v>60641</v>
      </c>
      <c r="CP312" s="20"/>
      <c r="CQ312" s="20"/>
      <c r="CR312" s="20">
        <v>13962</v>
      </c>
    </row>
    <row r="313" spans="1:96" x14ac:dyDescent="0.35">
      <c r="A313" s="14">
        <f t="shared" si="2190"/>
        <v>44219</v>
      </c>
      <c r="B313" s="9">
        <v>1444457</v>
      </c>
      <c r="C313">
        <v>311964</v>
      </c>
      <c r="D313">
        <v>273188</v>
      </c>
      <c r="E313" s="9">
        <v>4478</v>
      </c>
      <c r="F313" s="9">
        <v>419</v>
      </c>
      <c r="H313">
        <v>76</v>
      </c>
      <c r="I313">
        <v>64</v>
      </c>
      <c r="J313">
        <v>80</v>
      </c>
      <c r="K313">
        <v>15</v>
      </c>
      <c r="L313">
        <v>15</v>
      </c>
      <c r="M313">
        <f t="shared" ref="M313" si="2243">-(J313-J312)+L313</f>
        <v>24</v>
      </c>
      <c r="N313" s="7">
        <f t="shared" ref="N313" si="2244">B313-C313</f>
        <v>1132493</v>
      </c>
      <c r="O313" s="4">
        <f t="shared" ref="O313" si="2245">C313/B313</f>
        <v>0.21597319961757255</v>
      </c>
      <c r="R313">
        <f t="shared" ref="R313" si="2246">C313-C312</f>
        <v>1386</v>
      </c>
      <c r="S313">
        <f t="shared" ref="S313" si="2247">N313-N312</f>
        <v>3335</v>
      </c>
      <c r="T313" s="8">
        <f t="shared" ref="T313" si="2248">R313/V313</f>
        <v>0.2935818682482525</v>
      </c>
      <c r="U313" s="8">
        <f t="shared" ref="U313" si="2249">SUM(R307:R313)/SUM(V307:V313)</f>
        <v>0.30724308222936425</v>
      </c>
      <c r="V313">
        <f t="shared" ref="V313" si="2250">B313-B312</f>
        <v>4721</v>
      </c>
      <c r="W313">
        <f t="shared" ref="W313" si="2251">C313-D313-E313</f>
        <v>34298</v>
      </c>
      <c r="X313" s="3">
        <f t="shared" ref="X313" si="2252">F313/W313</f>
        <v>1.2216455770015745E-2</v>
      </c>
      <c r="Y313">
        <f t="shared" ref="Y313" si="2253">E313-E312</f>
        <v>33</v>
      </c>
      <c r="Z313">
        <v>2495</v>
      </c>
      <c r="AA313">
        <v>1509</v>
      </c>
      <c r="AB313">
        <v>14042</v>
      </c>
      <c r="AC313">
        <v>2253</v>
      </c>
      <c r="AD313">
        <v>1246</v>
      </c>
      <c r="AE313">
        <v>12563</v>
      </c>
      <c r="AF313">
        <v>48</v>
      </c>
      <c r="AG313">
        <v>24</v>
      </c>
      <c r="AH313">
        <v>243</v>
      </c>
      <c r="AI313">
        <f t="shared" ref="AI313" si="2254">Z313-AC313-AF313</f>
        <v>194</v>
      </c>
      <c r="AJ313">
        <f t="shared" ref="AJ313" si="2255">AA313-AD313-AG313</f>
        <v>239</v>
      </c>
      <c r="AK313">
        <f t="shared" ref="AK313" si="2256">AB313-AE313-AH313</f>
        <v>1236</v>
      </c>
      <c r="AL313">
        <v>16</v>
      </c>
      <c r="AM313">
        <v>16</v>
      </c>
      <c r="AN313">
        <v>52</v>
      </c>
      <c r="AS313">
        <f t="shared" ref="AS313" si="2257">BM313-BM312</f>
        <v>22782</v>
      </c>
      <c r="AT313">
        <f t="shared" si="1922"/>
        <v>1500</v>
      </c>
      <c r="AU313">
        <f t="shared" ref="AU313" si="2258">AT313/AS313</f>
        <v>6.5841453779299453E-2</v>
      </c>
      <c r="AV313">
        <f t="shared" ref="AV313" si="2259">BU313-BU312</f>
        <v>259</v>
      </c>
      <c r="AW313">
        <f t="shared" si="1869"/>
        <v>12</v>
      </c>
      <c r="AX313">
        <f t="shared" ref="AX313" si="2260">CK313-CK312</f>
        <v>1035</v>
      </c>
      <c r="AY313">
        <f t="shared" si="1871"/>
        <v>87</v>
      </c>
      <c r="AZ313">
        <f t="shared" ref="AZ313" si="2261">CC313-CC312</f>
        <v>189</v>
      </c>
      <c r="BA313">
        <f t="shared" si="1873"/>
        <v>13</v>
      </c>
      <c r="BB313">
        <f t="shared" ref="BB313" si="2262">AW313/AV313</f>
        <v>4.633204633204633E-2</v>
      </c>
      <c r="BC313">
        <f t="shared" ref="BC313" si="2263">AY313/AX313</f>
        <v>8.4057971014492749E-2</v>
      </c>
      <c r="BD313">
        <f t="shared" si="1929"/>
        <v>6.8783068783068779E-2</v>
      </c>
      <c r="BE313">
        <f t="shared" ref="BE313" si="2264">SUM(AT307:AT313)/SUM(AS307:AS313)</f>
        <v>6.8020533286130377E-2</v>
      </c>
      <c r="BF313">
        <f t="shared" ref="BF313" si="2265">SUM(AT300:AT313)/SUM(AS300:AS313)</f>
        <v>7.1998987433896447E-2</v>
      </c>
      <c r="BG313">
        <f t="shared" ref="BG313" si="2266">SUM(AW307:AW313)/SUM(AV307:AV313)</f>
        <v>5.7515337423312884E-2</v>
      </c>
      <c r="BH313">
        <f t="shared" ref="BH313" si="2267">SUM(AY307:AY313)/SUM(AX307:AX313)</f>
        <v>8.0523672883787659E-2</v>
      </c>
      <c r="BI313">
        <f t="shared" ref="BI313" si="2268">SUM(BA307:BA313)/SUM(AZ307:AZ313)</f>
        <v>5.641592920353982E-2</v>
      </c>
      <c r="BJ313" s="20">
        <v>0.08</v>
      </c>
      <c r="BK313" s="20">
        <v>0.1</v>
      </c>
      <c r="BL313" s="20">
        <v>0.12</v>
      </c>
      <c r="BM313" s="20">
        <v>3489247</v>
      </c>
      <c r="BN313" s="20">
        <v>336871</v>
      </c>
      <c r="BO313" s="20"/>
      <c r="BP313" s="20"/>
      <c r="BQ313" s="20">
        <v>1444457</v>
      </c>
      <c r="BR313" s="20"/>
      <c r="BS313" s="20"/>
      <c r="BT313" s="20">
        <v>311964</v>
      </c>
      <c r="BU313" s="20">
        <v>26876</v>
      </c>
      <c r="BV313" s="20">
        <v>2609</v>
      </c>
      <c r="BW313" s="20"/>
      <c r="BX313" s="20"/>
      <c r="BY313" s="20">
        <v>10363</v>
      </c>
      <c r="BZ313" s="20"/>
      <c r="CA313" s="20"/>
      <c r="CB313" s="20">
        <v>2495</v>
      </c>
      <c r="CC313" s="20">
        <v>20978</v>
      </c>
      <c r="CD313" s="20">
        <v>1586</v>
      </c>
      <c r="CE313" s="20"/>
      <c r="CF313" s="20"/>
      <c r="CG313" s="20">
        <v>6058</v>
      </c>
      <c r="CH313" s="20"/>
      <c r="CI313" s="20"/>
      <c r="CJ313" s="20">
        <v>1509</v>
      </c>
      <c r="CK313" s="20">
        <v>155211</v>
      </c>
      <c r="CL313" s="20">
        <v>15297</v>
      </c>
      <c r="CM313" s="20"/>
      <c r="CN313" s="20"/>
      <c r="CO313" s="20">
        <v>60869</v>
      </c>
      <c r="CP313" s="20"/>
      <c r="CQ313" s="20"/>
      <c r="CR313" s="20">
        <v>14042</v>
      </c>
    </row>
    <row r="314" spans="1:96" x14ac:dyDescent="0.35">
      <c r="A314" s="14">
        <f t="shared" si="2190"/>
        <v>44220</v>
      </c>
      <c r="B314" s="9">
        <v>1447206</v>
      </c>
      <c r="C314">
        <v>312807</v>
      </c>
      <c r="D314">
        <v>274099</v>
      </c>
      <c r="E314" s="9">
        <v>4487</v>
      </c>
      <c r="F314" s="9">
        <v>382</v>
      </c>
      <c r="H314">
        <v>79</v>
      </c>
      <c r="I314">
        <v>51</v>
      </c>
      <c r="J314">
        <v>75</v>
      </c>
      <c r="K314">
        <v>14</v>
      </c>
      <c r="L314">
        <v>14</v>
      </c>
      <c r="M314">
        <f t="shared" ref="M314" si="2269">-(J314-J313)+L314</f>
        <v>19</v>
      </c>
      <c r="N314" s="7">
        <f t="shared" ref="N314" si="2270">B314-C314</f>
        <v>1134399</v>
      </c>
      <c r="O314" s="4">
        <f t="shared" ref="O314" si="2271">C314/B314</f>
        <v>0.21614545545001887</v>
      </c>
      <c r="R314">
        <f t="shared" ref="R314" si="2272">C314-C313</f>
        <v>843</v>
      </c>
      <c r="S314">
        <f t="shared" ref="S314" si="2273">N314-N313</f>
        <v>1906</v>
      </c>
      <c r="T314" s="8">
        <f t="shared" ref="T314" si="2274">R314/V314</f>
        <v>0.30665696616951621</v>
      </c>
      <c r="U314" s="8">
        <f t="shared" ref="U314" si="2275">SUM(R308:R314)/SUM(V308:V314)</f>
        <v>0.30937937470835275</v>
      </c>
      <c r="V314">
        <f t="shared" ref="V314" si="2276">B314-B313</f>
        <v>2749</v>
      </c>
      <c r="W314">
        <f t="shared" ref="W314" si="2277">C314-D314-E314</f>
        <v>34221</v>
      </c>
      <c r="X314" s="3">
        <f t="shared" ref="X314" si="2278">F314/W314</f>
        <v>1.1162736331492359E-2</v>
      </c>
      <c r="Y314">
        <f t="shared" ref="Y314" si="2279">E314-E313</f>
        <v>9</v>
      </c>
      <c r="Z314">
        <v>2498</v>
      </c>
      <c r="AA314">
        <v>1513</v>
      </c>
      <c r="AB314">
        <v>14078</v>
      </c>
      <c r="AC314">
        <v>2257</v>
      </c>
      <c r="AD314">
        <v>1248</v>
      </c>
      <c r="AE314">
        <v>12584</v>
      </c>
      <c r="AF314">
        <v>48</v>
      </c>
      <c r="AG314">
        <v>24</v>
      </c>
      <c r="AH314">
        <v>243</v>
      </c>
      <c r="AI314">
        <f t="shared" ref="AI314" si="2280">Z314-AC314-AF314</f>
        <v>193</v>
      </c>
      <c r="AJ314">
        <f t="shared" ref="AJ314" si="2281">AA314-AD314-AG314</f>
        <v>241</v>
      </c>
      <c r="AK314">
        <f t="shared" ref="AK314" si="2282">AB314-AE314-AH314</f>
        <v>1251</v>
      </c>
      <c r="AL314">
        <v>16</v>
      </c>
      <c r="AM314">
        <v>16</v>
      </c>
      <c r="AN314">
        <v>52</v>
      </c>
      <c r="AS314">
        <f t="shared" ref="AS314" si="2283">BM314-BM313</f>
        <v>9168</v>
      </c>
      <c r="AT314">
        <f t="shared" si="1922"/>
        <v>914</v>
      </c>
      <c r="AU314">
        <f t="shared" ref="AU314" si="2284">AT314/AS314</f>
        <v>9.9694589877835957E-2</v>
      </c>
      <c r="AV314">
        <f t="shared" ref="AV314" si="2285">BU314-BU313</f>
        <v>46</v>
      </c>
      <c r="AW314">
        <f t="shared" si="1869"/>
        <v>5</v>
      </c>
      <c r="AX314">
        <f t="shared" ref="AX314" si="2286">CK314-CK313</f>
        <v>372</v>
      </c>
      <c r="AY314">
        <f t="shared" si="1871"/>
        <v>38</v>
      </c>
      <c r="AZ314">
        <f t="shared" ref="AZ314" si="2287">CC314-CC313</f>
        <v>49</v>
      </c>
      <c r="BA314">
        <f t="shared" si="1873"/>
        <v>4</v>
      </c>
      <c r="BB314">
        <f t="shared" ref="BB314" si="2288">AW314/AV314</f>
        <v>0.10869565217391304</v>
      </c>
      <c r="BC314">
        <f t="shared" ref="BC314" si="2289">AY314/AX314</f>
        <v>0.10215053763440861</v>
      </c>
      <c r="BD314">
        <f t="shared" si="1929"/>
        <v>8.1632653061224483E-2</v>
      </c>
      <c r="BE314">
        <f t="shared" ref="BE314" si="2290">SUM(AT308:AT314)/SUM(AS308:AS314)</f>
        <v>6.8320160622091911E-2</v>
      </c>
      <c r="BF314">
        <f t="shared" ref="BF314" si="2291">SUM(AT301:AT314)/SUM(AS301:AS314)</f>
        <v>7.0670120815243029E-2</v>
      </c>
      <c r="BG314">
        <f t="shared" ref="BG314" si="2292">SUM(AW308:AW314)/SUM(AV308:AV314)</f>
        <v>5.9541984732824425E-2</v>
      </c>
      <c r="BH314">
        <f t="shared" ref="BH314" si="2293">SUM(AY308:AY314)/SUM(AX308:AX314)</f>
        <v>7.9288888888888895E-2</v>
      </c>
      <c r="BI314">
        <f t="shared" ref="BI314" si="2294">SUM(BA308:BA314)/SUM(AZ308:AZ314)</f>
        <v>5.2631578947368418E-2</v>
      </c>
      <c r="BJ314" s="20">
        <v>0.08</v>
      </c>
      <c r="BK314" s="20">
        <v>0.11</v>
      </c>
      <c r="BL314" s="20">
        <v>0.12</v>
      </c>
      <c r="BM314" s="20">
        <v>3498415</v>
      </c>
      <c r="BN314" s="20">
        <v>337785</v>
      </c>
      <c r="BO314" s="20"/>
      <c r="BP314" s="20"/>
      <c r="BQ314" s="20">
        <v>1447206</v>
      </c>
      <c r="BR314" s="20"/>
      <c r="BS314" s="20"/>
      <c r="BT314" s="20">
        <v>312807</v>
      </c>
      <c r="BU314" s="20">
        <v>26922</v>
      </c>
      <c r="BV314" s="20">
        <v>2614</v>
      </c>
      <c r="BW314" s="20"/>
      <c r="BX314" s="20"/>
      <c r="BY314" s="20">
        <v>10373</v>
      </c>
      <c r="BZ314" s="20"/>
      <c r="CA314" s="20"/>
      <c r="CB314" s="20">
        <v>2498</v>
      </c>
      <c r="CC314" s="20">
        <v>21027</v>
      </c>
      <c r="CD314" s="20">
        <v>1590</v>
      </c>
      <c r="CE314" s="20"/>
      <c r="CF314" s="20"/>
      <c r="CG314" s="20">
        <v>6071</v>
      </c>
      <c r="CH314" s="20"/>
      <c r="CI314" s="20"/>
      <c r="CJ314" s="20">
        <v>1513</v>
      </c>
      <c r="CK314" s="20">
        <v>155583</v>
      </c>
      <c r="CL314" s="20">
        <v>15335</v>
      </c>
      <c r="CM314" s="20"/>
      <c r="CN314" s="20"/>
      <c r="CO314" s="20">
        <v>60983</v>
      </c>
      <c r="CP314" s="20"/>
      <c r="CQ314" s="20"/>
      <c r="CR314" s="20">
        <v>14078</v>
      </c>
    </row>
    <row r="315" spans="1:96" x14ac:dyDescent="0.35">
      <c r="A315" s="14">
        <f t="shared" si="2190"/>
        <v>44221</v>
      </c>
      <c r="B315" s="9">
        <v>1448928</v>
      </c>
      <c r="C315">
        <v>313238</v>
      </c>
      <c r="D315">
        <v>274730</v>
      </c>
      <c r="E315" s="9">
        <v>4488</v>
      </c>
      <c r="F315" s="9">
        <v>383</v>
      </c>
      <c r="H315">
        <v>78</v>
      </c>
      <c r="I315">
        <v>40</v>
      </c>
      <c r="J315">
        <v>70</v>
      </c>
      <c r="K315">
        <v>14</v>
      </c>
      <c r="L315">
        <v>6</v>
      </c>
      <c r="M315">
        <f t="shared" ref="M315" si="2295">-(J315-J314)+L315</f>
        <v>11</v>
      </c>
      <c r="N315" s="7">
        <f t="shared" ref="N315" si="2296">B315-C315</f>
        <v>1135690</v>
      </c>
      <c r="O315" s="4">
        <f t="shared" ref="O315" si="2297">C315/B315</f>
        <v>0.21618603546898121</v>
      </c>
      <c r="R315">
        <f t="shared" ref="R315" si="2298">C315-C314</f>
        <v>431</v>
      </c>
      <c r="S315">
        <f t="shared" ref="S315" si="2299">N315-N314</f>
        <v>1291</v>
      </c>
      <c r="T315" s="8">
        <f t="shared" ref="T315" si="2300">R315/V315</f>
        <v>0.25029036004645761</v>
      </c>
      <c r="U315" s="8">
        <f t="shared" ref="U315" si="2301">SUM(R309:R315)/SUM(V309:V315)</f>
        <v>0.30631011927664487</v>
      </c>
      <c r="V315">
        <f t="shared" ref="V315" si="2302">B315-B314</f>
        <v>1722</v>
      </c>
      <c r="W315">
        <f t="shared" ref="W315" si="2303">C315-D315-E315</f>
        <v>34020</v>
      </c>
      <c r="X315" s="3">
        <f t="shared" ref="X315" si="2304">F315/W315</f>
        <v>1.1258083480305702E-2</v>
      </c>
      <c r="Y315">
        <f t="shared" ref="Y315" si="2305">E315-E314</f>
        <v>1</v>
      </c>
      <c r="Z315">
        <v>2501</v>
      </c>
      <c r="AA315">
        <v>1518</v>
      </c>
      <c r="AB315">
        <v>14094</v>
      </c>
      <c r="AC315">
        <v>2263</v>
      </c>
      <c r="AD315">
        <v>1249</v>
      </c>
      <c r="AE315">
        <v>12616</v>
      </c>
      <c r="AF315">
        <v>48</v>
      </c>
      <c r="AG315">
        <v>24</v>
      </c>
      <c r="AH315">
        <v>243</v>
      </c>
      <c r="AI315">
        <f t="shared" ref="AI315" si="2306">Z315-AC315-AF315</f>
        <v>190</v>
      </c>
      <c r="AJ315">
        <f t="shared" ref="AJ315" si="2307">AA315-AD315-AG315</f>
        <v>245</v>
      </c>
      <c r="AK315">
        <f t="shared" ref="AK315" si="2308">AB315-AE315-AH315</f>
        <v>1235</v>
      </c>
      <c r="AL315">
        <v>16</v>
      </c>
      <c r="AM315">
        <v>16</v>
      </c>
      <c r="AN315">
        <v>24</v>
      </c>
      <c r="AS315">
        <f t="shared" ref="AS315" si="2309">BM315-BM314</f>
        <v>5978</v>
      </c>
      <c r="AT315">
        <f t="shared" si="1922"/>
        <v>470</v>
      </c>
      <c r="AU315">
        <f t="shared" ref="AU315" si="2310">AT315/AS315</f>
        <v>7.8621612579458017E-2</v>
      </c>
      <c r="AV315">
        <f t="shared" ref="AV315" si="2311">BU315-BU314</f>
        <v>35</v>
      </c>
      <c r="AW315">
        <f t="shared" si="1869"/>
        <v>1</v>
      </c>
      <c r="AX315">
        <f t="shared" ref="AX315" si="2312">CK315-CK314</f>
        <v>254</v>
      </c>
      <c r="AY315">
        <f t="shared" si="1871"/>
        <v>13</v>
      </c>
      <c r="AZ315">
        <f t="shared" ref="AZ315" si="2313">CC315-CC314</f>
        <v>56</v>
      </c>
      <c r="BA315">
        <f t="shared" si="1873"/>
        <v>5</v>
      </c>
      <c r="BB315">
        <f t="shared" ref="BB315" si="2314">AW315/AV315</f>
        <v>2.8571428571428571E-2</v>
      </c>
      <c r="BC315">
        <f t="shared" ref="BC315" si="2315">AY315/AX315</f>
        <v>5.1181102362204724E-2</v>
      </c>
      <c r="BD315">
        <f t="shared" si="1929"/>
        <v>8.9285714285714288E-2</v>
      </c>
      <c r="BE315">
        <f t="shared" ref="BE315" si="2316">SUM(AT309:AT315)/SUM(AS309:AS315)</f>
        <v>6.8060301189572264E-2</v>
      </c>
      <c r="BF315">
        <f t="shared" ref="BF315" si="2317">SUM(AT302:AT315)/SUM(AS302:AS315)</f>
        <v>7.0697793289619754E-2</v>
      </c>
      <c r="BG315">
        <f t="shared" ref="BG315" si="2318">SUM(AW309:AW315)/SUM(AV309:AV315)</f>
        <v>5.7619408642911298E-2</v>
      </c>
      <c r="BH315">
        <f t="shared" ref="BH315" si="2319">SUM(AY309:AY315)/SUM(AX309:AX315)</f>
        <v>8.0827732578705347E-2</v>
      </c>
      <c r="BI315">
        <f t="shared" ref="BI315" si="2320">SUM(BA309:BA315)/SUM(AZ309:AZ315)</f>
        <v>5.573080967402734E-2</v>
      </c>
      <c r="BJ315" s="20">
        <v>0.08</v>
      </c>
      <c r="BK315" s="20">
        <v>0.11</v>
      </c>
      <c r="BL315" s="20">
        <v>0.12</v>
      </c>
      <c r="BM315" s="20">
        <v>3504393</v>
      </c>
      <c r="BN315" s="20">
        <v>338255</v>
      </c>
      <c r="BO315" s="20"/>
      <c r="BP315" s="20"/>
      <c r="BQ315" s="20">
        <v>1448928</v>
      </c>
      <c r="BR315" s="20"/>
      <c r="BS315" s="20"/>
      <c r="BT315" s="20">
        <v>313238</v>
      </c>
      <c r="BU315" s="20">
        <v>26957</v>
      </c>
      <c r="BV315" s="20">
        <v>2615</v>
      </c>
      <c r="BW315" s="20"/>
      <c r="BX315" s="20"/>
      <c r="BY315" s="20">
        <v>10385</v>
      </c>
      <c r="BZ315" s="20"/>
      <c r="CA315" s="20"/>
      <c r="CB315" s="20">
        <v>2501</v>
      </c>
      <c r="CC315" s="20">
        <v>21083</v>
      </c>
      <c r="CD315" s="20">
        <v>1595</v>
      </c>
      <c r="CE315" s="20"/>
      <c r="CF315" s="20"/>
      <c r="CG315" s="20">
        <v>6078</v>
      </c>
      <c r="CH315" s="20"/>
      <c r="CI315" s="20"/>
      <c r="CJ315" s="20">
        <v>1518</v>
      </c>
      <c r="CK315" s="20">
        <v>155837</v>
      </c>
      <c r="CL315" s="20">
        <v>15348</v>
      </c>
      <c r="CM315" s="20"/>
      <c r="CN315" s="20"/>
      <c r="CO315" s="20">
        <v>61043</v>
      </c>
      <c r="CP315" s="20"/>
      <c r="CQ315" s="20"/>
      <c r="CR315" s="20">
        <v>14094</v>
      </c>
    </row>
    <row r="316" spans="1:96" x14ac:dyDescent="0.35">
      <c r="A316" s="14">
        <f t="shared" si="2190"/>
        <v>44222</v>
      </c>
      <c r="B316" s="9">
        <v>1451973</v>
      </c>
      <c r="C316">
        <v>314058</v>
      </c>
      <c r="D316">
        <v>276447</v>
      </c>
      <c r="E316" s="9">
        <v>4488</v>
      </c>
      <c r="F316" s="9">
        <v>415</v>
      </c>
      <c r="H316">
        <v>78</v>
      </c>
      <c r="I316">
        <v>49</v>
      </c>
      <c r="J316">
        <v>80</v>
      </c>
      <c r="K316">
        <v>14</v>
      </c>
      <c r="L316">
        <v>13</v>
      </c>
      <c r="M316">
        <f t="shared" ref="M316" si="2321">-(J316-J315)+L316</f>
        <v>3</v>
      </c>
      <c r="N316" s="7">
        <f t="shared" ref="N316" si="2322">B316-C316</f>
        <v>1137915</v>
      </c>
      <c r="O316" s="4">
        <f t="shared" ref="O316" si="2323">C316/B316</f>
        <v>0.21629741048903803</v>
      </c>
      <c r="R316">
        <f t="shared" ref="R316" si="2324">C316-C315</f>
        <v>820</v>
      </c>
      <c r="S316">
        <f t="shared" ref="S316" si="2325">N316-N315</f>
        <v>2225</v>
      </c>
      <c r="T316" s="8">
        <f t="shared" ref="T316" si="2326">R316/V316</f>
        <v>0.26929392446633826</v>
      </c>
      <c r="U316" s="8">
        <f t="shared" ref="U316" si="2327">SUM(R310:R316)/SUM(V310:V316)</f>
        <v>0.30354439225125202</v>
      </c>
      <c r="V316">
        <f t="shared" ref="V316" si="2328">B316-B315</f>
        <v>3045</v>
      </c>
      <c r="W316">
        <f t="shared" ref="W316" si="2329">C316-D316-E316</f>
        <v>33123</v>
      </c>
      <c r="X316" s="3">
        <f t="shared" ref="X316" si="2330">F316/W316</f>
        <v>1.2529058358240497E-2</v>
      </c>
      <c r="Y316">
        <f t="shared" ref="Y316" si="2331">E316-E315</f>
        <v>0</v>
      </c>
      <c r="Z316">
        <v>2504</v>
      </c>
      <c r="AA316">
        <v>1523</v>
      </c>
      <c r="AB316">
        <v>14128</v>
      </c>
      <c r="AC316">
        <v>2249</v>
      </c>
      <c r="AD316">
        <v>1253</v>
      </c>
      <c r="AE316">
        <v>12659</v>
      </c>
      <c r="AF316">
        <v>48</v>
      </c>
      <c r="AG316">
        <v>24</v>
      </c>
      <c r="AH316">
        <v>243</v>
      </c>
      <c r="AI316">
        <f t="shared" ref="AI316" si="2332">Z316-AC316-AF316</f>
        <v>207</v>
      </c>
      <c r="AJ316">
        <f t="shared" ref="AJ316" si="2333">AA316-AD316-AG316</f>
        <v>246</v>
      </c>
      <c r="AK316">
        <f t="shared" ref="AK316" si="2334">AB316-AE316-AH316</f>
        <v>1226</v>
      </c>
      <c r="AL316">
        <v>16</v>
      </c>
      <c r="AM316">
        <v>16</v>
      </c>
      <c r="AN316">
        <v>32</v>
      </c>
      <c r="AS316">
        <f t="shared" ref="AS316" si="2335">BM316-BM315</f>
        <v>20876</v>
      </c>
      <c r="AT316">
        <f t="shared" si="1922"/>
        <v>902</v>
      </c>
      <c r="AU316">
        <f t="shared" ref="AU316" si="2336">AT316/AS316</f>
        <v>4.3207511017436293E-2</v>
      </c>
      <c r="AV316">
        <f t="shared" ref="AV316" si="2337">BU316-BU315</f>
        <v>114</v>
      </c>
      <c r="AW316">
        <f t="shared" si="1869"/>
        <v>4</v>
      </c>
      <c r="AX316">
        <f t="shared" ref="AX316" si="2338">CK316-CK315</f>
        <v>1136</v>
      </c>
      <c r="AY316">
        <f t="shared" si="1871"/>
        <v>48</v>
      </c>
      <c r="AZ316">
        <f t="shared" ref="AZ316" si="2339">CC316-CC315</f>
        <v>136</v>
      </c>
      <c r="BA316">
        <f t="shared" si="1873"/>
        <v>6</v>
      </c>
      <c r="BB316">
        <f t="shared" ref="BB316" si="2340">AW316/AV316</f>
        <v>3.5087719298245612E-2</v>
      </c>
      <c r="BC316">
        <f t="shared" ref="BC316" si="2341">AY316/AX316</f>
        <v>4.2253521126760563E-2</v>
      </c>
      <c r="BD316">
        <f t="shared" si="1929"/>
        <v>4.4117647058823532E-2</v>
      </c>
      <c r="BE316">
        <f t="shared" ref="BE316" si="2342">SUM(AT310:AT316)/SUM(AS310:AS316)</f>
        <v>6.7595051802933501E-2</v>
      </c>
      <c r="BF316">
        <f t="shared" ref="BF316" si="2343">SUM(AT303:AT316)/SUM(AS303:AS316)</f>
        <v>6.9597040199674165E-2</v>
      </c>
      <c r="BG316">
        <f t="shared" ref="BG316" si="2344">SUM(AW310:AW316)/SUM(AV310:AV316)</f>
        <v>6.0113728675873272E-2</v>
      </c>
      <c r="BH316">
        <f t="shared" ref="BH316" si="2345">SUM(AY310:AY316)/SUM(AX310:AX316)</f>
        <v>8.0132681564245814E-2</v>
      </c>
      <c r="BI316">
        <f t="shared" ref="BI316" si="2346">SUM(BA310:BA316)/SUM(AZ310:AZ316)</f>
        <v>6.2571103526734922E-2</v>
      </c>
      <c r="BJ316" s="20">
        <v>7.0000000000000007E-2</v>
      </c>
      <c r="BK316" s="20">
        <v>0.1</v>
      </c>
      <c r="BL316" s="20">
        <v>0.1</v>
      </c>
      <c r="BM316" s="20">
        <v>3525269</v>
      </c>
      <c r="BN316" s="20">
        <v>339157</v>
      </c>
      <c r="BO316" s="20"/>
      <c r="BP316" s="20"/>
      <c r="BQ316" s="20">
        <v>1451973</v>
      </c>
      <c r="BR316" s="20"/>
      <c r="BS316" s="20"/>
      <c r="BT316" s="20">
        <v>314058</v>
      </c>
      <c r="BU316" s="20">
        <v>27071</v>
      </c>
      <c r="BV316" s="20">
        <v>2619</v>
      </c>
      <c r="BW316" s="20"/>
      <c r="BX316" s="20"/>
      <c r="BY316" s="20">
        <v>10412</v>
      </c>
      <c r="BZ316" s="20"/>
      <c r="CA316" s="20"/>
      <c r="CB316" s="20">
        <v>2504</v>
      </c>
      <c r="CC316" s="20">
        <v>21219</v>
      </c>
      <c r="CD316" s="20">
        <v>1601</v>
      </c>
      <c r="CE316" s="20"/>
      <c r="CF316" s="20"/>
      <c r="CG316" s="20">
        <v>6098</v>
      </c>
      <c r="CH316" s="20"/>
      <c r="CI316" s="20"/>
      <c r="CJ316" s="20">
        <v>1523</v>
      </c>
      <c r="CK316" s="20">
        <v>156973</v>
      </c>
      <c r="CL316" s="20">
        <v>15396</v>
      </c>
      <c r="CM316" s="20"/>
      <c r="CN316" s="20"/>
      <c r="CO316" s="20">
        <v>61199</v>
      </c>
      <c r="CP316" s="20"/>
      <c r="CQ316" s="20"/>
      <c r="CR316" s="20">
        <v>14128</v>
      </c>
    </row>
    <row r="317" spans="1:96" x14ac:dyDescent="0.35">
      <c r="A317" s="14">
        <f t="shared" si="2190"/>
        <v>44223</v>
      </c>
      <c r="B317" s="9">
        <v>1455735</v>
      </c>
      <c r="C317">
        <v>315152</v>
      </c>
      <c r="D317">
        <v>277831</v>
      </c>
      <c r="E317" s="9">
        <v>4492</v>
      </c>
      <c r="F317" s="9">
        <v>408</v>
      </c>
      <c r="H317">
        <v>81</v>
      </c>
      <c r="I317">
        <v>76</v>
      </c>
      <c r="J317">
        <v>75</v>
      </c>
      <c r="K317">
        <v>14</v>
      </c>
      <c r="L317">
        <v>17</v>
      </c>
      <c r="M317">
        <f t="shared" ref="M317" si="2347">-(J317-J316)+L317</f>
        <v>22</v>
      </c>
      <c r="N317" s="7">
        <f t="shared" ref="N317" si="2348">B317-C317</f>
        <v>1140583</v>
      </c>
      <c r="O317" s="4">
        <f t="shared" ref="O317" si="2349">C317/B317</f>
        <v>0.21648995181128433</v>
      </c>
      <c r="R317">
        <f t="shared" ref="R317" si="2350">C317-C316</f>
        <v>1094</v>
      </c>
      <c r="S317">
        <f t="shared" ref="S317" si="2351">N317-N316</f>
        <v>2668</v>
      </c>
      <c r="T317" s="8">
        <f t="shared" ref="T317" si="2352">R317/V317</f>
        <v>0.29080276448697501</v>
      </c>
      <c r="U317" s="8">
        <f t="shared" ref="U317" si="2353">SUM(R311:R317)/SUM(V311:V317)</f>
        <v>0.29892761394101874</v>
      </c>
      <c r="V317">
        <f t="shared" ref="V317" si="2354">B317-B316</f>
        <v>3762</v>
      </c>
      <c r="W317">
        <f t="shared" ref="W317" si="2355">C317-D317-E317</f>
        <v>32829</v>
      </c>
      <c r="X317" s="3">
        <f t="shared" ref="X317" si="2356">F317/W317</f>
        <v>1.2428036187517134E-2</v>
      </c>
      <c r="Y317">
        <f t="shared" ref="Y317" si="2357">E317-E316</f>
        <v>4</v>
      </c>
      <c r="Z317">
        <v>2510</v>
      </c>
      <c r="AA317">
        <v>1526</v>
      </c>
      <c r="AB317">
        <v>14187</v>
      </c>
      <c r="AC317">
        <v>2256</v>
      </c>
      <c r="AD317">
        <v>1260</v>
      </c>
      <c r="AE317">
        <v>12721</v>
      </c>
      <c r="AF317">
        <v>48</v>
      </c>
      <c r="AG317">
        <v>24</v>
      </c>
      <c r="AH317">
        <v>243</v>
      </c>
      <c r="AI317">
        <f t="shared" ref="AI317" si="2358">Z317-AC317-AF317</f>
        <v>206</v>
      </c>
      <c r="AJ317">
        <f t="shared" ref="AJ317" si="2359">AA317-AD317-AG317</f>
        <v>242</v>
      </c>
      <c r="AK317">
        <f t="shared" ref="AK317" si="2360">AB317-AE317-AH317</f>
        <v>1223</v>
      </c>
      <c r="AL317">
        <v>15</v>
      </c>
      <c r="AM317">
        <v>15</v>
      </c>
      <c r="AN317">
        <v>34</v>
      </c>
      <c r="AS317">
        <f t="shared" ref="AS317" si="2361">BM317-BM316</f>
        <v>19151</v>
      </c>
      <c r="AT317">
        <f t="shared" si="1922"/>
        <v>1187</v>
      </c>
      <c r="AU317">
        <f t="shared" ref="AU317" si="2362">AT317/AS317</f>
        <v>6.1981097592814997E-2</v>
      </c>
      <c r="AV317">
        <f t="shared" ref="AV317" si="2363">BU317-BU316</f>
        <v>153</v>
      </c>
      <c r="AW317">
        <f t="shared" si="1869"/>
        <v>7</v>
      </c>
      <c r="AX317">
        <f t="shared" ref="AX317" si="2364">CK317-CK316</f>
        <v>1163</v>
      </c>
      <c r="AY317">
        <f t="shared" si="1871"/>
        <v>55</v>
      </c>
      <c r="AZ317">
        <f t="shared" ref="AZ317" si="2365">CC317-CC316</f>
        <v>154</v>
      </c>
      <c r="BA317">
        <f t="shared" si="1873"/>
        <v>1</v>
      </c>
      <c r="BB317">
        <f t="shared" ref="BB317" si="2366">AW317/AV317</f>
        <v>4.5751633986928102E-2</v>
      </c>
      <c r="BC317">
        <f t="shared" ref="BC317" si="2367">AY317/AX317</f>
        <v>4.7291487532244193E-2</v>
      </c>
      <c r="BD317">
        <f t="shared" si="1929"/>
        <v>6.4935064935064939E-3</v>
      </c>
      <c r="BE317">
        <f t="shared" ref="BE317" si="2368">SUM(AT311:AT317)/SUM(AS311:AS317)</f>
        <v>6.6983784835052629E-2</v>
      </c>
      <c r="BF317">
        <f t="shared" ref="BF317" si="2369">SUM(AT304:AT317)/SUM(AS304:AS317)</f>
        <v>6.7631427133581279E-2</v>
      </c>
      <c r="BG317">
        <f t="shared" ref="BG317" si="2370">SUM(AW311:AW317)/SUM(AV311:AV317)</f>
        <v>5.0861361771944218E-2</v>
      </c>
      <c r="BH317">
        <f t="shared" ref="BH317" si="2371">SUM(AY311:AY317)/SUM(AX311:AX317)</f>
        <v>6.7517956903431764E-2</v>
      </c>
      <c r="BI317">
        <f t="shared" ref="BI317" si="2372">SUM(BA311:BA317)/SUM(AZ311:AZ317)</f>
        <v>4.8888888888888891E-2</v>
      </c>
      <c r="BJ317" s="20">
        <v>7.0000000000000007E-2</v>
      </c>
      <c r="BK317" s="20">
        <v>0.1</v>
      </c>
      <c r="BL317" s="20">
        <v>0.1</v>
      </c>
      <c r="BM317" s="20">
        <v>3544420</v>
      </c>
      <c r="BN317" s="20">
        <v>340344</v>
      </c>
      <c r="BO317" s="20"/>
      <c r="BP317" s="20"/>
      <c r="BQ317" s="20">
        <v>1455735</v>
      </c>
      <c r="BR317" s="20"/>
      <c r="BS317" s="20"/>
      <c r="BT317" s="20">
        <v>315152</v>
      </c>
      <c r="BU317" s="20">
        <v>27224</v>
      </c>
      <c r="BV317" s="20">
        <v>2626</v>
      </c>
      <c r="BW317" s="20"/>
      <c r="BX317" s="20"/>
      <c r="BY317" s="20">
        <v>10437</v>
      </c>
      <c r="BZ317" s="20"/>
      <c r="CA317" s="20"/>
      <c r="CB317" s="20">
        <v>2510</v>
      </c>
      <c r="CC317" s="20">
        <v>21373</v>
      </c>
      <c r="CD317" s="20">
        <v>1602</v>
      </c>
      <c r="CE317" s="20"/>
      <c r="CF317" s="20"/>
      <c r="CG317" s="20">
        <v>6112</v>
      </c>
      <c r="CH317" s="20"/>
      <c r="CI317" s="20"/>
      <c r="CJ317" s="20">
        <v>1526</v>
      </c>
      <c r="CK317" s="20">
        <v>158136</v>
      </c>
      <c r="CL317" s="20">
        <v>15451</v>
      </c>
      <c r="CM317" s="20"/>
      <c r="CN317" s="20"/>
      <c r="CO317" s="20">
        <v>61369</v>
      </c>
      <c r="CP317" s="20"/>
      <c r="CQ317" s="20"/>
      <c r="CR317" s="20">
        <v>14187</v>
      </c>
    </row>
    <row r="318" spans="1:96" x14ac:dyDescent="0.35">
      <c r="A318" s="14">
        <f t="shared" si="2190"/>
        <v>44224</v>
      </c>
      <c r="B318" s="9">
        <v>1459926</v>
      </c>
      <c r="C318">
        <v>316437</v>
      </c>
      <c r="D318">
        <v>279687</v>
      </c>
      <c r="E318" s="9">
        <v>4500</v>
      </c>
      <c r="F318" s="9">
        <v>391</v>
      </c>
      <c r="H318">
        <v>80</v>
      </c>
      <c r="I318">
        <v>52</v>
      </c>
      <c r="J318">
        <v>74</v>
      </c>
      <c r="K318">
        <v>16</v>
      </c>
      <c r="L318">
        <v>13</v>
      </c>
      <c r="M318">
        <f t="shared" ref="M318" si="2373">-(J318-J317)+L318</f>
        <v>14</v>
      </c>
      <c r="N318" s="7">
        <f t="shared" ref="N318" si="2374">B318-C318</f>
        <v>1143489</v>
      </c>
      <c r="O318" s="4">
        <f t="shared" ref="O318" si="2375">C318/B318</f>
        <v>0.21674865712371724</v>
      </c>
      <c r="R318">
        <f t="shared" ref="R318" si="2376">C318-C317</f>
        <v>1285</v>
      </c>
      <c r="S318">
        <f t="shared" ref="S318" si="2377">N318-N317</f>
        <v>2906</v>
      </c>
      <c r="T318" s="8">
        <f t="shared" ref="T318" si="2378">R318/V318</f>
        <v>0.30660940109759005</v>
      </c>
      <c r="U318" s="8">
        <f t="shared" ref="U318" si="2379">SUM(R312:R318)/SUM(V312:V318)</f>
        <v>0.29496788008565311</v>
      </c>
      <c r="V318">
        <f t="shared" ref="V318" si="2380">B318-B317</f>
        <v>4191</v>
      </c>
      <c r="W318">
        <f t="shared" ref="W318" si="2381">C318-D318-E318</f>
        <v>32250</v>
      </c>
      <c r="X318" s="3">
        <f t="shared" ref="X318" si="2382">F318/W318</f>
        <v>1.2124031007751938E-2</v>
      </c>
      <c r="Y318">
        <f t="shared" ref="Y318" si="2383">E318-E317</f>
        <v>8</v>
      </c>
      <c r="Z318">
        <v>2515</v>
      </c>
      <c r="AA318">
        <v>1528</v>
      </c>
      <c r="AB318">
        <v>14251</v>
      </c>
      <c r="AC318">
        <v>2265</v>
      </c>
      <c r="AD318">
        <v>1275</v>
      </c>
      <c r="AE318">
        <v>12772</v>
      </c>
      <c r="AF318">
        <v>48</v>
      </c>
      <c r="AG318">
        <v>24</v>
      </c>
      <c r="AH318">
        <v>243</v>
      </c>
      <c r="AI318">
        <f t="shared" ref="AI318" si="2384">Z318-AC318-AF318</f>
        <v>202</v>
      </c>
      <c r="AJ318">
        <f t="shared" ref="AJ318" si="2385">AA318-AD318-AG318</f>
        <v>229</v>
      </c>
      <c r="AK318">
        <f t="shared" ref="AK318" si="2386">AB318-AE318-AH318</f>
        <v>1236</v>
      </c>
      <c r="AL318">
        <v>12</v>
      </c>
      <c r="AM318">
        <v>12</v>
      </c>
      <c r="AN318">
        <v>29</v>
      </c>
      <c r="AS318">
        <f t="shared" ref="AS318" si="2387">BM318-BM317</f>
        <v>20431</v>
      </c>
      <c r="AT318">
        <f t="shared" si="1922"/>
        <v>1363</v>
      </c>
      <c r="AU318">
        <f t="shared" ref="AU318" si="2388">AT318/AS318</f>
        <v>6.6712348881601491E-2</v>
      </c>
      <c r="AV318">
        <f t="shared" ref="AV318" si="2389">BU318-BU317</f>
        <v>243</v>
      </c>
      <c r="AW318">
        <f t="shared" si="1869"/>
        <v>6</v>
      </c>
      <c r="AX318">
        <f t="shared" ref="AX318" si="2390">CK318-CK317</f>
        <v>783</v>
      </c>
      <c r="AY318">
        <f t="shared" si="1871"/>
        <v>67</v>
      </c>
      <c r="AZ318">
        <f t="shared" ref="AZ318" si="2391">CC318-CC317</f>
        <v>122</v>
      </c>
      <c r="BA318">
        <f t="shared" si="1873"/>
        <v>2</v>
      </c>
      <c r="BB318">
        <f t="shared" ref="BB318" si="2392">AW318/AV318</f>
        <v>2.4691358024691357E-2</v>
      </c>
      <c r="BC318">
        <f t="shared" ref="BC318" si="2393">AY318/AX318</f>
        <v>8.5568326947637288E-2</v>
      </c>
      <c r="BD318">
        <f t="shared" si="1929"/>
        <v>1.6393442622950821E-2</v>
      </c>
      <c r="BE318">
        <f t="shared" ref="BE318" si="2394">SUM(AT312:AT318)/SUM(AS312:AS318)</f>
        <v>6.3613273383364699E-2</v>
      </c>
      <c r="BF318">
        <f t="shared" ref="BF318" si="2395">SUM(AT305:AT318)/SUM(AS305:AS318)</f>
        <v>6.6391212747243758E-2</v>
      </c>
      <c r="BG318">
        <f t="shared" ref="BG318" si="2396">SUM(AW312:AW318)/SUM(AV312:AV318)</f>
        <v>4.0350877192982457E-2</v>
      </c>
      <c r="BH318">
        <f t="shared" ref="BH318" si="2397">SUM(AY312:AY318)/SUM(AX312:AX318)</f>
        <v>2.4057338734808351E-2</v>
      </c>
      <c r="BI318">
        <f t="shared" ref="BI318" si="2398">SUM(BA312:BA318)/SUM(AZ312:AZ318)</f>
        <v>4.2402826855123678E-2</v>
      </c>
      <c r="BJ318" s="20">
        <v>0.06</v>
      </c>
      <c r="BK318" s="20">
        <v>0.1</v>
      </c>
      <c r="BL318" s="20">
        <v>0.09</v>
      </c>
      <c r="BM318" s="20">
        <v>3564851</v>
      </c>
      <c r="BN318" s="20">
        <v>341707</v>
      </c>
      <c r="BO318" s="20"/>
      <c r="BP318" s="20"/>
      <c r="BQ318" s="20">
        <v>1459926</v>
      </c>
      <c r="BR318" s="20"/>
      <c r="BS318" s="20"/>
      <c r="BT318" s="20">
        <v>316437</v>
      </c>
      <c r="BU318" s="20">
        <v>27467</v>
      </c>
      <c r="BV318" s="20">
        <v>2632</v>
      </c>
      <c r="BW318" s="20"/>
      <c r="BX318" s="20"/>
      <c r="BY318" s="20">
        <v>10470</v>
      </c>
      <c r="BZ318" s="20"/>
      <c r="CA318" s="20"/>
      <c r="CB318" s="20">
        <v>2515</v>
      </c>
      <c r="CC318" s="20">
        <v>21495</v>
      </c>
      <c r="CD318" s="20">
        <v>1604</v>
      </c>
      <c r="CE318" s="20"/>
      <c r="CF318" s="20"/>
      <c r="CG318" s="20">
        <v>6127</v>
      </c>
      <c r="CH318" s="20"/>
      <c r="CI318" s="20"/>
      <c r="CJ318" s="20">
        <v>1528</v>
      </c>
      <c r="CK318" s="20">
        <v>158919</v>
      </c>
      <c r="CL318" s="20">
        <v>15518</v>
      </c>
      <c r="CM318" s="20"/>
      <c r="CN318" s="20"/>
      <c r="CO318" s="20">
        <v>61565</v>
      </c>
      <c r="CP318" s="20"/>
      <c r="CQ318" s="20"/>
      <c r="CR318" s="20">
        <v>14251</v>
      </c>
    </row>
    <row r="319" spans="1:96" x14ac:dyDescent="0.35">
      <c r="A319" s="14">
        <f t="shared" si="2190"/>
        <v>44225</v>
      </c>
      <c r="B319" s="9">
        <v>1462822</v>
      </c>
      <c r="C319">
        <v>317124</v>
      </c>
      <c r="D319">
        <v>281205</v>
      </c>
      <c r="E319" s="9">
        <v>4532</v>
      </c>
      <c r="F319" s="9">
        <v>383</v>
      </c>
      <c r="H319">
        <v>82</v>
      </c>
      <c r="I319">
        <v>60</v>
      </c>
      <c r="J319">
        <v>87</v>
      </c>
      <c r="K319">
        <v>17</v>
      </c>
      <c r="L319">
        <v>15</v>
      </c>
      <c r="M319">
        <f t="shared" ref="M319" si="2399">-(J319-J318)+L319</f>
        <v>2</v>
      </c>
      <c r="N319" s="7">
        <f t="shared" ref="N319" si="2400">B319-C319</f>
        <v>1145698</v>
      </c>
      <c r="O319" s="4">
        <f t="shared" ref="O319" si="2401">C319/B319</f>
        <v>0.21678919239661421</v>
      </c>
      <c r="R319">
        <f t="shared" ref="R319" si="2402">C319-C318</f>
        <v>687</v>
      </c>
      <c r="S319">
        <f t="shared" ref="S319" si="2403">N319-N318</f>
        <v>2209</v>
      </c>
      <c r="T319" s="8">
        <f t="shared" ref="T319" si="2404">R319/V319</f>
        <v>0.23722375690607736</v>
      </c>
      <c r="U319" s="8">
        <f t="shared" ref="U319" si="2405">SUM(R313:R319)/SUM(V313:V319)</f>
        <v>0.28354847093476565</v>
      </c>
      <c r="V319">
        <f t="shared" ref="V319" si="2406">B319-B318</f>
        <v>2896</v>
      </c>
      <c r="W319">
        <f t="shared" ref="W319" si="2407">C319-D319-E319</f>
        <v>31387</v>
      </c>
      <c r="X319" s="3">
        <f t="shared" ref="X319" si="2408">F319/W319</f>
        <v>1.2202504221492974E-2</v>
      </c>
      <c r="Y319">
        <f t="shared" ref="Y319" si="2409">E319-E318</f>
        <v>32</v>
      </c>
      <c r="Z319">
        <v>2520</v>
      </c>
      <c r="AA319">
        <v>1528</v>
      </c>
      <c r="AB319">
        <v>14276</v>
      </c>
      <c r="AC319">
        <v>2272</v>
      </c>
      <c r="AD319">
        <v>1286</v>
      </c>
      <c r="AE319">
        <v>12830</v>
      </c>
      <c r="AF319">
        <v>48</v>
      </c>
      <c r="AG319">
        <v>26</v>
      </c>
      <c r="AH319">
        <v>246</v>
      </c>
      <c r="AI319">
        <f t="shared" ref="AI319" si="2410">Z319-AC319-AF319</f>
        <v>200</v>
      </c>
      <c r="AJ319">
        <f t="shared" ref="AJ319" si="2411">AA319-AD319-AG319</f>
        <v>216</v>
      </c>
      <c r="AK319">
        <f t="shared" ref="AK319" si="2412">AB319-AE319-AH319</f>
        <v>1200</v>
      </c>
      <c r="AS319">
        <f t="shared" ref="AS319" si="2413">BM319-BM318</f>
        <v>14707</v>
      </c>
      <c r="AT319">
        <f t="shared" si="1922"/>
        <v>792</v>
      </c>
      <c r="AU319">
        <f t="shared" ref="AU319" si="2414">AT319/AS319</f>
        <v>5.3851907255048619E-2</v>
      </c>
      <c r="AV319">
        <f t="shared" ref="AV319" si="2415">BU319-BU318</f>
        <v>156</v>
      </c>
      <c r="AW319">
        <f t="shared" si="1869"/>
        <v>0</v>
      </c>
      <c r="AX319">
        <f t="shared" ref="AX319" si="2416">CK319-CK318</f>
        <v>834</v>
      </c>
      <c r="AY319">
        <f t="shared" si="1871"/>
        <v>39</v>
      </c>
      <c r="AZ319">
        <f t="shared" ref="AZ319" si="2417">CC319-CC318</f>
        <v>72</v>
      </c>
      <c r="BA319">
        <f t="shared" si="1873"/>
        <v>0</v>
      </c>
      <c r="BB319">
        <f t="shared" ref="BB319" si="2418">AW319/AV319</f>
        <v>0</v>
      </c>
      <c r="BC319">
        <f t="shared" ref="BC319" si="2419">AY319/AX319</f>
        <v>4.6762589928057555E-2</v>
      </c>
      <c r="BD319">
        <f t="shared" si="1929"/>
        <v>0</v>
      </c>
      <c r="BE319">
        <f t="shared" ref="BE319" si="2420">SUM(AT313:AT319)/SUM(AS313:AS319)</f>
        <v>6.3027773602256545E-2</v>
      </c>
      <c r="BF319">
        <f t="shared" ref="BF319" si="2421">SUM(AT306:AT319)/SUM(AS306:AS319)</f>
        <v>6.5920798454603996E-2</v>
      </c>
      <c r="BG319">
        <f t="shared" ref="BG319" si="2422">SUM(AW313:AW319)/SUM(AV313:AV319)</f>
        <v>3.4791252485089463E-2</v>
      </c>
      <c r="BH319">
        <f t="shared" ref="BH319" si="2423">SUM(AY313:AY319)/SUM(AX313:AX319)</f>
        <v>6.2219831450600678E-2</v>
      </c>
      <c r="BI319">
        <f t="shared" ref="BI319" si="2424">SUM(BA313:BA319)/SUM(AZ313:AZ319)</f>
        <v>3.9845758354755782E-2</v>
      </c>
      <c r="BJ319" s="20">
        <v>0.06</v>
      </c>
      <c r="BK319" s="20">
        <v>0.1</v>
      </c>
      <c r="BL319" s="20">
        <v>0.08</v>
      </c>
      <c r="BM319" s="20">
        <v>3579558</v>
      </c>
      <c r="BN319" s="20">
        <v>342499</v>
      </c>
      <c r="BO319" s="20"/>
      <c r="BP319" s="20"/>
      <c r="BQ319" s="20">
        <v>1462822</v>
      </c>
      <c r="BR319" s="20"/>
      <c r="BS319" s="20"/>
      <c r="BT319" s="20">
        <v>317124</v>
      </c>
      <c r="BU319" s="20">
        <v>27623</v>
      </c>
      <c r="BV319" s="20">
        <v>2632</v>
      </c>
      <c r="BW319" s="20"/>
      <c r="BX319" s="20"/>
      <c r="BY319" s="20">
        <v>10498</v>
      </c>
      <c r="BZ319" s="20"/>
      <c r="CA319" s="20"/>
      <c r="CB319" s="20">
        <v>2520</v>
      </c>
      <c r="CC319" s="20">
        <v>21567</v>
      </c>
      <c r="CD319" s="20">
        <v>1604</v>
      </c>
      <c r="CE319" s="20"/>
      <c r="CF319" s="20"/>
      <c r="CG319" s="20">
        <v>6136</v>
      </c>
      <c r="CH319" s="20"/>
      <c r="CI319" s="20"/>
      <c r="CJ319" s="20">
        <v>1528</v>
      </c>
      <c r="CK319" s="20">
        <v>159753</v>
      </c>
      <c r="CL319" s="20">
        <v>15557</v>
      </c>
      <c r="CM319" s="20"/>
      <c r="CN319" s="20"/>
      <c r="CO319" s="20">
        <v>61704</v>
      </c>
      <c r="CP319" s="20"/>
      <c r="CQ319" s="20"/>
      <c r="CR319" s="20">
        <v>14276</v>
      </c>
    </row>
    <row r="320" spans="1:96" x14ac:dyDescent="0.35">
      <c r="A320" s="14">
        <f t="shared" si="2190"/>
        <v>44226</v>
      </c>
      <c r="B320" s="9">
        <v>1469900</v>
      </c>
      <c r="C320">
        <v>318450</v>
      </c>
      <c r="D320">
        <v>281526</v>
      </c>
      <c r="E320" s="9">
        <v>4577</v>
      </c>
      <c r="F320" s="9">
        <v>376</v>
      </c>
      <c r="H320">
        <v>84</v>
      </c>
      <c r="I320">
        <v>48</v>
      </c>
      <c r="J320">
        <v>83</v>
      </c>
      <c r="K320">
        <v>14</v>
      </c>
      <c r="L320">
        <v>15</v>
      </c>
      <c r="M320">
        <f t="shared" ref="M320" si="2425">-(J320-J319)+L320</f>
        <v>19</v>
      </c>
      <c r="N320" s="7">
        <f t="shared" ref="N320" si="2426">B320-C320</f>
        <v>1151450</v>
      </c>
      <c r="O320" s="4">
        <f t="shared" ref="O320" si="2427">C320/B320</f>
        <v>0.21664739097897817</v>
      </c>
      <c r="R320">
        <f t="shared" ref="R320" si="2428">C320-C319</f>
        <v>1326</v>
      </c>
      <c r="S320">
        <f t="shared" ref="S320" si="2429">N320-N319</f>
        <v>5752</v>
      </c>
      <c r="T320" s="8">
        <f t="shared" ref="T320" si="2430">R320/V320</f>
        <v>0.18734105679570501</v>
      </c>
      <c r="U320" s="8">
        <f t="shared" ref="U320" si="2431">SUM(R314:R320)/SUM(V314:V320)</f>
        <v>0.25492276854144558</v>
      </c>
      <c r="V320">
        <f t="shared" ref="V320" si="2432">B320-B319</f>
        <v>7078</v>
      </c>
      <c r="W320">
        <f t="shared" ref="W320" si="2433">C320-D320-E320</f>
        <v>32347</v>
      </c>
      <c r="X320" s="3">
        <f t="shared" ref="X320" si="2434">F320/W320</f>
        <v>1.162395276223452E-2</v>
      </c>
      <c r="Y320">
        <f t="shared" ref="Y320" si="2435">E320-E319</f>
        <v>45</v>
      </c>
      <c r="Z320">
        <v>2529</v>
      </c>
      <c r="AA320">
        <v>1535</v>
      </c>
      <c r="AB320">
        <v>14338</v>
      </c>
      <c r="AC320">
        <v>2274</v>
      </c>
      <c r="AD320">
        <v>1288</v>
      </c>
      <c r="AE320">
        <v>12840</v>
      </c>
      <c r="AF320">
        <v>48</v>
      </c>
      <c r="AG320">
        <v>26</v>
      </c>
      <c r="AH320">
        <v>248</v>
      </c>
      <c r="AI320">
        <f t="shared" ref="AI320" si="2436">Z320-AC320-AF320</f>
        <v>207</v>
      </c>
      <c r="AJ320">
        <f t="shared" ref="AJ320" si="2437">AA320-AD320-AG320</f>
        <v>221</v>
      </c>
      <c r="AK320">
        <f t="shared" ref="AK320" si="2438">AB320-AE320-AH320</f>
        <v>1250</v>
      </c>
      <c r="AS320">
        <f t="shared" ref="AS320" si="2439">BM320-BM319</f>
        <v>33002</v>
      </c>
      <c r="AT320">
        <f t="shared" si="1922"/>
        <v>1429</v>
      </c>
      <c r="AU320">
        <f t="shared" ref="AU320" si="2440">AT320/AS320</f>
        <v>4.3300406035997815E-2</v>
      </c>
      <c r="AV320">
        <f t="shared" ref="AV320" si="2441">BU320-BU319</f>
        <v>462</v>
      </c>
      <c r="AW320">
        <f t="shared" si="1869"/>
        <v>15</v>
      </c>
      <c r="AX320">
        <f t="shared" ref="AX320" si="2442">CK320-CK319</f>
        <v>3046</v>
      </c>
      <c r="AY320">
        <f t="shared" si="1871"/>
        <v>59</v>
      </c>
      <c r="AZ320">
        <f t="shared" ref="AZ320" si="2443">CC320-CC319</f>
        <v>388</v>
      </c>
      <c r="BA320">
        <f t="shared" si="1873"/>
        <v>9</v>
      </c>
      <c r="BB320">
        <f t="shared" ref="BB320" si="2444">AW320/AV320</f>
        <v>3.2467532467532464E-2</v>
      </c>
      <c r="BC320">
        <f t="shared" ref="BC320" si="2445">AY320/AX320</f>
        <v>1.9369665134602757E-2</v>
      </c>
      <c r="BD320">
        <f t="shared" si="1929"/>
        <v>2.3195876288659795E-2</v>
      </c>
      <c r="BE320">
        <f t="shared" ref="BE320" si="2446">SUM(AT314:AT320)/SUM(AS314:AS320)</f>
        <v>5.7228353863745106E-2</v>
      </c>
      <c r="BF320">
        <f t="shared" ref="BF320" si="2447">SUM(AT307:AT320)/SUM(AS307:AS320)</f>
        <v>6.2645648811182592E-2</v>
      </c>
      <c r="BG320">
        <f t="shared" ref="BG320" si="2448">SUM(AW314:AW320)/SUM(AV314:AV320)</f>
        <v>3.1430934656741107E-2</v>
      </c>
      <c r="BH320">
        <f t="shared" ref="BH320" si="2449">SUM(AY314:AY320)/SUM(AX314:AX320)</f>
        <v>4.2040063257775435E-2</v>
      </c>
      <c r="BI320">
        <f t="shared" ref="BI320" si="2450">SUM(BA314:BA320)/SUM(AZ314:AZ320)</f>
        <v>2.7635619242579325E-2</v>
      </c>
      <c r="BJ320" s="20">
        <v>0.06</v>
      </c>
      <c r="BK320" s="20">
        <v>0.1</v>
      </c>
      <c r="BL320" s="20">
        <v>0.08</v>
      </c>
      <c r="BM320" s="20">
        <v>3612560</v>
      </c>
      <c r="BN320" s="20">
        <v>343928</v>
      </c>
      <c r="BO320" s="20"/>
      <c r="BP320" s="20"/>
      <c r="BQ320" s="20">
        <v>1469900</v>
      </c>
      <c r="BR320" s="20"/>
      <c r="BS320" s="20"/>
      <c r="BT320" s="20">
        <v>318450</v>
      </c>
      <c r="BU320" s="20">
        <v>28085</v>
      </c>
      <c r="BV320" s="20">
        <v>2647</v>
      </c>
      <c r="BW320" s="20"/>
      <c r="BX320" s="20"/>
      <c r="BY320" s="20">
        <v>10801</v>
      </c>
      <c r="BZ320" s="20"/>
      <c r="CA320" s="20"/>
      <c r="CB320" s="20">
        <v>2529</v>
      </c>
      <c r="CC320" s="20">
        <v>21955</v>
      </c>
      <c r="CD320" s="20">
        <v>1613</v>
      </c>
      <c r="CE320" s="20"/>
      <c r="CF320" s="20"/>
      <c r="CG320" s="20">
        <v>6257</v>
      </c>
      <c r="CH320" s="20"/>
      <c r="CI320" s="20"/>
      <c r="CJ320" s="20">
        <v>1535</v>
      </c>
      <c r="CK320" s="20">
        <v>162799</v>
      </c>
      <c r="CL320" s="20">
        <v>15616</v>
      </c>
      <c r="CM320" s="20"/>
      <c r="CN320" s="20"/>
      <c r="CO320" s="20">
        <v>63041</v>
      </c>
      <c r="CP320" s="20"/>
      <c r="CQ320" s="20"/>
      <c r="CR320" s="20">
        <v>14338</v>
      </c>
    </row>
    <row r="321" spans="1:96" x14ac:dyDescent="0.35">
      <c r="A321" s="14">
        <f t="shared" si="2190"/>
        <v>44227</v>
      </c>
      <c r="B321" s="9">
        <v>1472772</v>
      </c>
      <c r="C321">
        <v>319206</v>
      </c>
      <c r="D321">
        <v>282480</v>
      </c>
      <c r="E321" s="9">
        <v>4651</v>
      </c>
      <c r="F321" s="9">
        <v>358</v>
      </c>
      <c r="H321">
        <v>94</v>
      </c>
      <c r="I321">
        <v>55</v>
      </c>
      <c r="J321">
        <v>72</v>
      </c>
      <c r="K321">
        <v>16</v>
      </c>
      <c r="L321">
        <v>8</v>
      </c>
      <c r="M321">
        <f t="shared" ref="M321" si="2451">-(J321-J320)+L321</f>
        <v>19</v>
      </c>
      <c r="N321" s="7">
        <f t="shared" ref="N321" si="2452">B321-C321</f>
        <v>1153566</v>
      </c>
      <c r="O321" s="4">
        <f t="shared" ref="O321" si="2453">C321/B321</f>
        <v>0.21673823239442358</v>
      </c>
      <c r="R321">
        <f t="shared" ref="R321" si="2454">C321-C320</f>
        <v>756</v>
      </c>
      <c r="S321">
        <f t="shared" ref="S321" si="2455">N321-N320</f>
        <v>2116</v>
      </c>
      <c r="T321" s="8">
        <f t="shared" ref="T321" si="2456">R321/V321</f>
        <v>0.26323119777158777</v>
      </c>
      <c r="U321" s="8">
        <f t="shared" ref="U321" si="2457">SUM(R315:R321)/SUM(V315:V321)</f>
        <v>0.25029335836658062</v>
      </c>
      <c r="V321">
        <f t="shared" ref="V321" si="2458">B321-B320</f>
        <v>2872</v>
      </c>
      <c r="W321">
        <f t="shared" ref="W321" si="2459">C321-D321-E321</f>
        <v>32075</v>
      </c>
      <c r="X321" s="3">
        <f t="shared" ref="X321" si="2460">F321/W321</f>
        <v>1.1161340607950116E-2</v>
      </c>
      <c r="Y321">
        <f t="shared" ref="Y321" si="2461">E321-E320</f>
        <v>74</v>
      </c>
      <c r="Z321">
        <v>2535</v>
      </c>
      <c r="AA321">
        <v>1536</v>
      </c>
      <c r="AB321">
        <v>14371</v>
      </c>
      <c r="AC321">
        <v>2285</v>
      </c>
      <c r="AD321">
        <v>1293</v>
      </c>
      <c r="AE321">
        <v>12865</v>
      </c>
      <c r="AF321">
        <v>48</v>
      </c>
      <c r="AG321">
        <v>26</v>
      </c>
      <c r="AH321">
        <v>248</v>
      </c>
      <c r="AI321">
        <f t="shared" ref="AI321:AI322" si="2462">Z321-AC321-AF321</f>
        <v>202</v>
      </c>
      <c r="AJ321">
        <f t="shared" ref="AJ321:AJ322" si="2463">AA321-AD321-AG321</f>
        <v>217</v>
      </c>
      <c r="AK321">
        <f t="shared" ref="AK321:AK322" si="2464">AB321-AE321-AH321</f>
        <v>1258</v>
      </c>
      <c r="AS321">
        <f t="shared" ref="AS321" si="2465">BM321-BM320</f>
        <v>9588</v>
      </c>
      <c r="AT321">
        <f t="shared" si="1922"/>
        <v>842</v>
      </c>
      <c r="AU321">
        <f t="shared" ref="AU321" si="2466">AT321/AS321</f>
        <v>8.7818105965790566E-2</v>
      </c>
      <c r="AV321">
        <f t="shared" ref="AV321" si="2467">BU321-BU320</f>
        <v>71</v>
      </c>
      <c r="AW321">
        <f t="shared" si="1869"/>
        <v>5</v>
      </c>
      <c r="AX321">
        <f t="shared" ref="AX321" si="2468">CK321-CK320</f>
        <v>456</v>
      </c>
      <c r="AY321">
        <f t="shared" si="1871"/>
        <v>41</v>
      </c>
      <c r="AZ321">
        <f t="shared" ref="AZ321" si="2469">CC321-CC320</f>
        <v>27</v>
      </c>
      <c r="BA321">
        <f t="shared" si="1873"/>
        <v>2</v>
      </c>
      <c r="BB321">
        <f t="shared" ref="BB321" si="2470">AW321/AV321</f>
        <v>7.0422535211267609E-2</v>
      </c>
      <c r="BC321">
        <f t="shared" ref="BC321" si="2471">AY321/AX321</f>
        <v>8.9912280701754388E-2</v>
      </c>
      <c r="BD321">
        <f t="shared" si="1929"/>
        <v>7.407407407407407E-2</v>
      </c>
      <c r="BE321">
        <f t="shared" ref="BE321" si="2472">SUM(AT315:AT321)/SUM(AS315:AS321)</f>
        <v>5.645219949407191E-2</v>
      </c>
      <c r="BF321">
        <f t="shared" ref="BF321" si="2473">SUM(AT308:AT321)/SUM(AS308:AS321)</f>
        <v>6.2428534173203071E-2</v>
      </c>
      <c r="BG321">
        <f t="shared" ref="BG321" si="2474">SUM(AW315:AW321)/SUM(AV315:AV321)</f>
        <v>3.0794165316045379E-2</v>
      </c>
      <c r="BH321">
        <f t="shared" ref="BH321" si="2475">SUM(AY315:AY321)/SUM(AX315:AX321)</f>
        <v>4.1970802919708027E-2</v>
      </c>
      <c r="BI321">
        <f t="shared" ref="BI321" si="2476">SUM(BA315:BA321)/SUM(AZ315:AZ321)</f>
        <v>2.6178010471204188E-2</v>
      </c>
      <c r="BJ321" s="20">
        <v>7.0000000000000007E-2</v>
      </c>
      <c r="BK321" s="20">
        <v>0.1</v>
      </c>
      <c r="BL321" s="20">
        <v>0.08</v>
      </c>
      <c r="BM321" s="20">
        <v>3622148</v>
      </c>
      <c r="BN321" s="20">
        <v>344770</v>
      </c>
      <c r="BO321" s="20"/>
      <c r="BP321" s="20"/>
      <c r="BQ321" s="20">
        <v>1472772</v>
      </c>
      <c r="BR321" s="20"/>
      <c r="BS321" s="20"/>
      <c r="BT321" s="20">
        <v>319206</v>
      </c>
      <c r="BU321" s="20">
        <v>28156</v>
      </c>
      <c r="BV321" s="20">
        <v>2652</v>
      </c>
      <c r="BW321" s="20"/>
      <c r="BX321" s="20"/>
      <c r="BY321" s="20">
        <v>10817</v>
      </c>
      <c r="BZ321" s="20"/>
      <c r="CA321" s="20"/>
      <c r="CB321" s="20">
        <v>2535</v>
      </c>
      <c r="CC321" s="20">
        <v>21982</v>
      </c>
      <c r="CD321" s="20">
        <v>1615</v>
      </c>
      <c r="CE321" s="20"/>
      <c r="CF321" s="20"/>
      <c r="CG321" s="20">
        <v>6265</v>
      </c>
      <c r="CH321" s="20"/>
      <c r="CI321" s="20"/>
      <c r="CJ321" s="20">
        <v>1536</v>
      </c>
      <c r="CK321" s="20">
        <v>163255</v>
      </c>
      <c r="CL321" s="20">
        <v>15657</v>
      </c>
      <c r="CM321" s="20"/>
      <c r="CN321" s="20"/>
      <c r="CO321" s="20">
        <v>63162</v>
      </c>
      <c r="CP321" s="20"/>
      <c r="CQ321" s="20"/>
      <c r="CR321" s="20">
        <v>14371</v>
      </c>
    </row>
    <row r="322" spans="1:96" x14ac:dyDescent="0.35">
      <c r="A322" s="14">
        <f t="shared" si="2190"/>
        <v>44228</v>
      </c>
      <c r="B322" s="9">
        <v>1474033</v>
      </c>
      <c r="C322">
        <v>319495</v>
      </c>
      <c r="D322">
        <v>283038</v>
      </c>
      <c r="E322" s="9">
        <v>4901</v>
      </c>
      <c r="F322" s="9">
        <v>368</v>
      </c>
      <c r="H322">
        <v>92</v>
      </c>
      <c r="I322">
        <v>41</v>
      </c>
      <c r="J322">
        <v>71</v>
      </c>
      <c r="K322">
        <v>13</v>
      </c>
      <c r="L322">
        <v>8</v>
      </c>
      <c r="M322">
        <f t="shared" ref="M322" si="2477">-(J322-J321)+L322</f>
        <v>9</v>
      </c>
      <c r="N322" s="7">
        <f t="shared" ref="N322" si="2478">B322-C322</f>
        <v>1154538</v>
      </c>
      <c r="O322" s="4">
        <f t="shared" ref="O322" si="2479">C322/B322</f>
        <v>0.21674887875644575</v>
      </c>
      <c r="R322">
        <f t="shared" ref="R322" si="2480">C322-C321</f>
        <v>289</v>
      </c>
      <c r="S322">
        <f t="shared" ref="S322" si="2481">N322-N321</f>
        <v>972</v>
      </c>
      <c r="T322" s="8">
        <f t="shared" ref="T322" si="2482">R322/V322</f>
        <v>0.22918318794607453</v>
      </c>
      <c r="U322" s="8">
        <f t="shared" ref="U322" si="2483">SUM(R316:R322)/SUM(V316:V322)</f>
        <v>0.24923322047400917</v>
      </c>
      <c r="V322">
        <f t="shared" ref="V322" si="2484">B322-B321</f>
        <v>1261</v>
      </c>
      <c r="W322">
        <f t="shared" ref="W322" si="2485">C322-D322-E322</f>
        <v>31556</v>
      </c>
      <c r="X322" s="3">
        <f t="shared" ref="X322" si="2486">F322/W322</f>
        <v>1.1661807580174927E-2</v>
      </c>
      <c r="Y322">
        <f t="shared" ref="Y322" si="2487">E322-E321</f>
        <v>250</v>
      </c>
      <c r="Z322">
        <v>2537</v>
      </c>
      <c r="AA322">
        <v>1536</v>
      </c>
      <c r="AB322">
        <v>14377</v>
      </c>
      <c r="AC322">
        <v>2287</v>
      </c>
      <c r="AD322">
        <v>1296</v>
      </c>
      <c r="AE322">
        <v>12876</v>
      </c>
      <c r="AF322">
        <v>51</v>
      </c>
      <c r="AG322">
        <v>29</v>
      </c>
      <c r="AH322">
        <v>259</v>
      </c>
      <c r="AI322">
        <f t="shared" si="2462"/>
        <v>199</v>
      </c>
      <c r="AJ322">
        <f t="shared" si="2463"/>
        <v>211</v>
      </c>
      <c r="AK322">
        <f t="shared" si="2464"/>
        <v>1242</v>
      </c>
      <c r="AL322">
        <v>3</v>
      </c>
      <c r="AM322">
        <v>3</v>
      </c>
      <c r="AN322">
        <v>18</v>
      </c>
      <c r="AS322">
        <f t="shared" ref="AS322" si="2488">BM322-BM321</f>
        <v>5800</v>
      </c>
      <c r="AT322">
        <f t="shared" si="1922"/>
        <v>282</v>
      </c>
      <c r="AU322">
        <f t="shared" ref="AU322" si="2489">AT322/AS322</f>
        <v>4.8620689655172411E-2</v>
      </c>
      <c r="AV322">
        <f t="shared" ref="AV322" si="2490">BU322-BU321</f>
        <v>41</v>
      </c>
      <c r="AW322">
        <f t="shared" si="1869"/>
        <v>0</v>
      </c>
      <c r="AX322">
        <f t="shared" ref="AX322" si="2491">CK322-CK321</f>
        <v>454</v>
      </c>
      <c r="AY322">
        <f t="shared" si="1871"/>
        <v>15</v>
      </c>
      <c r="AZ322">
        <f t="shared" ref="AZ322" si="2492">CC322-CC321</f>
        <v>16</v>
      </c>
      <c r="BA322">
        <f t="shared" si="1873"/>
        <v>0</v>
      </c>
      <c r="BB322">
        <f t="shared" ref="BB322" si="2493">AW322/AV322</f>
        <v>0</v>
      </c>
      <c r="BC322">
        <f t="shared" ref="BC322" si="2494">AY322/AX322</f>
        <v>3.3039647577092511E-2</v>
      </c>
      <c r="BD322">
        <f t="shared" si="1929"/>
        <v>0</v>
      </c>
      <c r="BE322">
        <f t="shared" ref="BE322" si="2495">SUM(AT316:AT322)/SUM(AS316:AS322)</f>
        <v>5.5011938003318363E-2</v>
      </c>
      <c r="BF322">
        <f t="shared" ref="BF322" si="2496">SUM(AT309:AT322)/SUM(AS309:AS322)</f>
        <v>6.1611203782596692E-2</v>
      </c>
      <c r="BG322">
        <f t="shared" ref="BG322" si="2497">SUM(AW316:AW322)/SUM(AV316:AV322)</f>
        <v>2.9838709677419355E-2</v>
      </c>
      <c r="BH322">
        <f t="shared" ref="BH322" si="2498">SUM(AY316:AY322)/SUM(AX316:AX322)</f>
        <v>4.1158536585365856E-2</v>
      </c>
      <c r="BI322">
        <f t="shared" ref="BI322" si="2499">SUM(BA316:BA322)/SUM(AZ316:AZ322)</f>
        <v>2.185792349726776E-2</v>
      </c>
      <c r="BJ322" s="20">
        <v>0.06</v>
      </c>
      <c r="BK322" s="20">
        <v>0.1</v>
      </c>
      <c r="BL322" s="20">
        <v>7.0000000000000007E-2</v>
      </c>
      <c r="BM322" s="20">
        <v>3627948</v>
      </c>
      <c r="BN322" s="20">
        <v>345052</v>
      </c>
      <c r="BO322" s="20"/>
      <c r="BP322" s="20"/>
      <c r="BQ322" s="20">
        <v>1474033</v>
      </c>
      <c r="BR322" s="20"/>
      <c r="BS322" s="20"/>
      <c r="BT322" s="20">
        <v>319495</v>
      </c>
      <c r="BU322" s="20">
        <v>28197</v>
      </c>
      <c r="BV322" s="20">
        <v>2652</v>
      </c>
      <c r="BW322" s="20"/>
      <c r="BX322" s="20"/>
      <c r="BY322" s="20">
        <v>10828</v>
      </c>
      <c r="BZ322" s="20"/>
      <c r="CA322" s="20"/>
      <c r="CB322" s="20">
        <v>2537</v>
      </c>
      <c r="CC322" s="20">
        <v>21998</v>
      </c>
      <c r="CD322" s="20">
        <v>1615</v>
      </c>
      <c r="CE322" s="20"/>
      <c r="CF322" s="20"/>
      <c r="CG322" s="20">
        <v>6266</v>
      </c>
      <c r="CH322" s="20"/>
      <c r="CI322" s="20"/>
      <c r="CJ322" s="20">
        <v>1536</v>
      </c>
      <c r="CK322" s="20">
        <v>163709</v>
      </c>
      <c r="CL322" s="20">
        <v>15672</v>
      </c>
      <c r="CM322" s="20"/>
      <c r="CN322" s="20"/>
      <c r="CO322" s="20">
        <v>63210</v>
      </c>
      <c r="CP322" s="20"/>
      <c r="CQ322" s="20"/>
      <c r="CR322" s="20">
        <v>14377</v>
      </c>
    </row>
    <row r="323" spans="1:96" x14ac:dyDescent="0.35">
      <c r="A323" s="14">
        <f t="shared" si="2190"/>
        <v>44229</v>
      </c>
      <c r="B323" s="9">
        <v>1477304</v>
      </c>
      <c r="C323">
        <v>320342</v>
      </c>
      <c r="D323">
        <v>286341</v>
      </c>
      <c r="E323" s="9">
        <v>4906</v>
      </c>
      <c r="F323" s="9">
        <v>390</v>
      </c>
      <c r="H323">
        <v>88</v>
      </c>
      <c r="I323">
        <v>49</v>
      </c>
      <c r="J323">
        <v>75</v>
      </c>
      <c r="K323">
        <v>17</v>
      </c>
      <c r="L323">
        <v>11</v>
      </c>
      <c r="M323">
        <f t="shared" ref="M323" si="2500">-(J323-J322)+L323</f>
        <v>7</v>
      </c>
      <c r="N323" s="7">
        <f t="shared" ref="N323" si="2501">B323-C323</f>
        <v>1156962</v>
      </c>
      <c r="O323" s="4">
        <f t="shared" ref="O323" si="2502">C323/B323</f>
        <v>0.21684230192296236</v>
      </c>
      <c r="R323">
        <f t="shared" ref="R323" si="2503">C323-C322</f>
        <v>847</v>
      </c>
      <c r="S323">
        <f t="shared" ref="S323" si="2504">N323-N322</f>
        <v>2424</v>
      </c>
      <c r="T323" s="8">
        <f t="shared" ref="T323" si="2505">R323/V323</f>
        <v>0.25894221950473861</v>
      </c>
      <c r="U323" s="8">
        <f t="shared" ref="U323" si="2506">SUM(R317:R323)/SUM(V317:V323)</f>
        <v>0.24807548063637441</v>
      </c>
      <c r="V323">
        <f t="shared" ref="V323" si="2507">B323-B322</f>
        <v>3271</v>
      </c>
      <c r="W323">
        <f t="shared" ref="W323" si="2508">C323-D323-E323</f>
        <v>29095</v>
      </c>
      <c r="X323" s="3">
        <f t="shared" ref="X323" si="2509">F323/W323</f>
        <v>1.3404365011170304E-2</v>
      </c>
      <c r="Y323">
        <f t="shared" ref="Y323" si="2510">E323-E322</f>
        <v>5</v>
      </c>
      <c r="Z323">
        <v>2544</v>
      </c>
      <c r="AA323">
        <v>1538</v>
      </c>
      <c r="AB323">
        <v>14389</v>
      </c>
      <c r="AC323">
        <v>2300</v>
      </c>
      <c r="AD323">
        <v>1325</v>
      </c>
      <c r="AE323">
        <v>12998</v>
      </c>
      <c r="AF323">
        <v>51</v>
      </c>
      <c r="AG323">
        <v>29</v>
      </c>
      <c r="AH323">
        <v>261</v>
      </c>
      <c r="AI323">
        <f t="shared" ref="AI323" si="2511">Z323-AC323-AF323</f>
        <v>193</v>
      </c>
      <c r="AJ323">
        <f t="shared" ref="AJ323" si="2512">AA323-AD323-AG323</f>
        <v>184</v>
      </c>
      <c r="AK323">
        <f t="shared" ref="AK323" si="2513">AB323-AE323-AH323</f>
        <v>1130</v>
      </c>
      <c r="AL323">
        <v>2</v>
      </c>
      <c r="AM323">
        <v>2</v>
      </c>
      <c r="AN323">
        <v>8</v>
      </c>
      <c r="AS323">
        <f t="shared" ref="AS323:AS324" si="2514">BM323-BM322</f>
        <v>20700</v>
      </c>
      <c r="AT323">
        <f t="shared" si="1922"/>
        <v>950</v>
      </c>
      <c r="AU323">
        <f t="shared" ref="AU323" si="2515">AT323/AS323</f>
        <v>4.5893719806763288E-2</v>
      </c>
      <c r="AV323">
        <f t="shared" ref="AV323" si="2516">BU323-BU322</f>
        <v>154</v>
      </c>
      <c r="AW323">
        <f t="shared" si="1869"/>
        <v>9</v>
      </c>
      <c r="AX323">
        <f t="shared" ref="AX323" si="2517">CK323-CK322</f>
        <v>769</v>
      </c>
      <c r="AY323">
        <f t="shared" si="1871"/>
        <v>11</v>
      </c>
      <c r="AZ323">
        <f t="shared" ref="AZ323" si="2518">CC323-CC322</f>
        <v>96</v>
      </c>
      <c r="BA323">
        <f t="shared" si="1873"/>
        <v>2</v>
      </c>
      <c r="BB323">
        <f t="shared" ref="BB323" si="2519">AW323/AV323</f>
        <v>5.844155844155844E-2</v>
      </c>
      <c r="BC323">
        <f t="shared" ref="BC323" si="2520">AY323/AX323</f>
        <v>1.4304291287386216E-2</v>
      </c>
      <c r="BD323">
        <f t="shared" si="1929"/>
        <v>2.0833333333333332E-2</v>
      </c>
      <c r="BE323">
        <f t="shared" ref="BE323" si="2521">SUM(AT317:AT323)/SUM(AS317:AS323)</f>
        <v>5.5479457606237688E-2</v>
      </c>
      <c r="BF323">
        <f t="shared" ref="BF323" si="2522">SUM(AT310:AT323)/SUM(AS310:AS323)</f>
        <v>6.1585959044533241E-2</v>
      </c>
      <c r="BG323">
        <f t="shared" ref="BG323" si="2523">SUM(AW317:AW323)/SUM(AV317:AV323)</f>
        <v>3.2812500000000001E-2</v>
      </c>
      <c r="BH323">
        <f t="shared" ref="BH323" si="2524">SUM(AY317:AY323)/SUM(AX317:AX323)</f>
        <v>3.8241172551632244E-2</v>
      </c>
      <c r="BI323">
        <f t="shared" ref="BI323" si="2525">SUM(BA317:BA323)/SUM(AZ317:AZ323)</f>
        <v>1.8285714285714287E-2</v>
      </c>
      <c r="BJ323" s="20">
        <v>7.0000000000000007E-2</v>
      </c>
      <c r="BK323" s="20">
        <v>0.09</v>
      </c>
      <c r="BL323" s="20">
        <v>7.0000000000000007E-2</v>
      </c>
      <c r="BM323" s="20">
        <v>3648648</v>
      </c>
      <c r="BN323" s="20">
        <v>346002</v>
      </c>
      <c r="BO323" s="20"/>
      <c r="BP323" s="20"/>
      <c r="BQ323" s="20">
        <v>1477304</v>
      </c>
      <c r="BR323" s="20"/>
      <c r="BS323" s="20"/>
      <c r="BT323" s="20">
        <v>320342</v>
      </c>
      <c r="BU323" s="20">
        <v>28351</v>
      </c>
      <c r="BV323" s="20">
        <v>2661</v>
      </c>
      <c r="BW323" s="20"/>
      <c r="BX323" s="20"/>
      <c r="BY323" s="20">
        <v>10856</v>
      </c>
      <c r="BZ323" s="20"/>
      <c r="CA323" s="20"/>
      <c r="CB323" s="20">
        <v>2544</v>
      </c>
      <c r="CC323" s="20">
        <v>22094</v>
      </c>
      <c r="CD323" s="20">
        <v>1617</v>
      </c>
      <c r="CE323" s="20"/>
      <c r="CF323" s="20"/>
      <c r="CG323" s="20">
        <v>6276</v>
      </c>
      <c r="CH323" s="20"/>
      <c r="CI323" s="20"/>
      <c r="CJ323" s="20">
        <v>1538</v>
      </c>
      <c r="CK323" s="20">
        <v>164478</v>
      </c>
      <c r="CL323" s="20">
        <v>15683</v>
      </c>
      <c r="CM323" s="20"/>
      <c r="CN323" s="20"/>
      <c r="CO323" s="20">
        <v>63330</v>
      </c>
      <c r="CP323" s="20"/>
      <c r="CQ323" s="20"/>
      <c r="CR323" s="20">
        <v>14389</v>
      </c>
    </row>
    <row r="324" spans="1:96" x14ac:dyDescent="0.35">
      <c r="A324" s="14">
        <f t="shared" si="2190"/>
        <v>44230</v>
      </c>
      <c r="B324" s="9">
        <v>1480685</v>
      </c>
      <c r="C324">
        <v>321271</v>
      </c>
      <c r="D324">
        <v>288312</v>
      </c>
      <c r="E324" s="9">
        <v>4919</v>
      </c>
      <c r="F324" s="9">
        <v>382</v>
      </c>
      <c r="H324">
        <v>86</v>
      </c>
      <c r="I324">
        <v>58</v>
      </c>
      <c r="J324">
        <v>77</v>
      </c>
      <c r="K324">
        <v>18</v>
      </c>
      <c r="L324">
        <v>16</v>
      </c>
      <c r="M324">
        <f t="shared" ref="M324" si="2526">-(J324-J323)+L324</f>
        <v>14</v>
      </c>
      <c r="N324" s="7">
        <f t="shared" ref="N324" si="2527">B324-C324</f>
        <v>1159414</v>
      </c>
      <c r="O324" s="4">
        <f t="shared" ref="O324" si="2528">C324/B324</f>
        <v>0.21697457595639855</v>
      </c>
      <c r="R324">
        <f t="shared" ref="R324" si="2529">C324-C323</f>
        <v>929</v>
      </c>
      <c r="S324">
        <f t="shared" ref="S324" si="2530">N324-N323</f>
        <v>2452</v>
      </c>
      <c r="T324" s="8">
        <f t="shared" ref="T324" si="2531">R324/V324</f>
        <v>0.27477077787636794</v>
      </c>
      <c r="U324" s="8">
        <f t="shared" ref="U324" si="2532">SUM(R318:R324)/SUM(V318:V324)</f>
        <v>0.24525050100200402</v>
      </c>
      <c r="V324">
        <f t="shared" ref="V324" si="2533">B324-B323</f>
        <v>3381</v>
      </c>
      <c r="W324">
        <f t="shared" ref="W324" si="2534">C324-D324-E324</f>
        <v>28040</v>
      </c>
      <c r="X324" s="3">
        <f t="shared" ref="X324" si="2535">F324/W324</f>
        <v>1.362339514978602E-2</v>
      </c>
      <c r="Y324">
        <f t="shared" ref="Y324" si="2536">E324-E323</f>
        <v>13</v>
      </c>
      <c r="Z324">
        <v>2554</v>
      </c>
      <c r="AA324">
        <v>1543</v>
      </c>
      <c r="AB324">
        <v>14432</v>
      </c>
      <c r="AC324">
        <v>2313</v>
      </c>
      <c r="AD324">
        <v>1352</v>
      </c>
      <c r="AE324">
        <v>13071</v>
      </c>
      <c r="AF324">
        <v>51</v>
      </c>
      <c r="AG324">
        <v>29</v>
      </c>
      <c r="AH324">
        <v>261</v>
      </c>
      <c r="AI324">
        <f t="shared" ref="AI324" si="2537">Z324-AC324-AF324</f>
        <v>190</v>
      </c>
      <c r="AJ324">
        <f t="shared" ref="AJ324" si="2538">AA324-AD324-AG324</f>
        <v>162</v>
      </c>
      <c r="AK324">
        <f t="shared" ref="AK324" si="2539">AB324-AE324-AH324</f>
        <v>1100</v>
      </c>
      <c r="AL324">
        <v>3</v>
      </c>
      <c r="AM324">
        <v>3</v>
      </c>
      <c r="AN324">
        <v>20</v>
      </c>
      <c r="AS324">
        <f t="shared" si="2514"/>
        <v>14888</v>
      </c>
      <c r="AT324">
        <f t="shared" si="1922"/>
        <v>989</v>
      </c>
      <c r="AU324">
        <f t="shared" ref="AU324" si="2540">AT324/AS324</f>
        <v>6.6429339065018814E-2</v>
      </c>
      <c r="AV324">
        <f t="shared" ref="AV324" si="2541">BU324-BU323</f>
        <v>88</v>
      </c>
      <c r="AW324">
        <f t="shared" si="1869"/>
        <v>8</v>
      </c>
      <c r="AX324">
        <f t="shared" ref="AX324" si="2542">CK324-CK323</f>
        <v>696</v>
      </c>
      <c r="AY324">
        <f t="shared" si="1871"/>
        <v>47</v>
      </c>
      <c r="AZ324">
        <f t="shared" ref="AZ324" si="2543">CC324-CC323</f>
        <v>84</v>
      </c>
      <c r="BA324">
        <f t="shared" si="1873"/>
        <v>5</v>
      </c>
      <c r="BB324">
        <f t="shared" ref="BB324" si="2544">AW324/AV324</f>
        <v>9.0909090909090912E-2</v>
      </c>
      <c r="BC324">
        <f t="shared" ref="BC324" si="2545">AY324/AX324</f>
        <v>6.7528735632183909E-2</v>
      </c>
      <c r="BD324">
        <f t="shared" si="1929"/>
        <v>5.9523809523809521E-2</v>
      </c>
      <c r="BE324">
        <f t="shared" ref="BE324" si="2546">SUM(AT318:AT324)/SUM(AS318:AS324)</f>
        <v>5.5802746902179387E-2</v>
      </c>
      <c r="BF324">
        <f t="shared" ref="BF324" si="2547">SUM(AT311:AT324)/SUM(AS311:AS324)</f>
        <v>6.1492089279602834E-2</v>
      </c>
      <c r="BG324">
        <f t="shared" ref="BG324" si="2548">SUM(AW318:AW324)/SUM(AV318:AV324)</f>
        <v>3.539094650205761E-2</v>
      </c>
      <c r="BH324">
        <f t="shared" ref="BH324" si="2549">SUM(AY318:AY324)/SUM(AX318:AX324)</f>
        <v>3.9641943734015347E-2</v>
      </c>
      <c r="BI324">
        <f t="shared" ref="BI324" si="2550">SUM(BA318:BA324)/SUM(AZ318:AZ324)</f>
        <v>2.4844720496894408E-2</v>
      </c>
      <c r="BJ324" s="20">
        <v>0.08</v>
      </c>
      <c r="BK324" s="20">
        <v>0.09</v>
      </c>
      <c r="BL324" s="20">
        <v>7.0000000000000007E-2</v>
      </c>
      <c r="BM324" s="20">
        <v>3663536</v>
      </c>
      <c r="BN324" s="20">
        <v>346991</v>
      </c>
      <c r="BO324" s="20"/>
      <c r="BP324" s="20"/>
      <c r="BQ324" s="20">
        <v>1480685</v>
      </c>
      <c r="BR324" s="20"/>
      <c r="BS324" s="20"/>
      <c r="BT324" s="20">
        <v>321271</v>
      </c>
      <c r="BU324" s="20">
        <v>28439</v>
      </c>
      <c r="BV324" s="20">
        <v>2669</v>
      </c>
      <c r="BW324" s="20"/>
      <c r="BX324" s="20"/>
      <c r="BY324" s="20">
        <v>10877</v>
      </c>
      <c r="BZ324" s="20"/>
      <c r="CA324" s="20"/>
      <c r="CB324" s="20">
        <v>2554</v>
      </c>
      <c r="CC324" s="20">
        <v>22178</v>
      </c>
      <c r="CD324" s="20">
        <v>1622</v>
      </c>
      <c r="CE324" s="20"/>
      <c r="CF324" s="20"/>
      <c r="CG324" s="20">
        <v>6291</v>
      </c>
      <c r="CH324" s="20"/>
      <c r="CI324" s="20"/>
      <c r="CJ324" s="20">
        <v>1543</v>
      </c>
      <c r="CK324" s="20">
        <v>165174</v>
      </c>
      <c r="CL324" s="20">
        <v>15730</v>
      </c>
      <c r="CM324" s="20"/>
      <c r="CN324" s="20"/>
      <c r="CO324" s="20">
        <v>63478</v>
      </c>
      <c r="CP324" s="20"/>
      <c r="CQ324" s="20"/>
      <c r="CR324" s="20">
        <v>14432</v>
      </c>
    </row>
    <row r="325" spans="1:96" x14ac:dyDescent="0.35">
      <c r="A325" s="14">
        <f t="shared" si="2190"/>
        <v>44231</v>
      </c>
      <c r="B325" s="9">
        <v>1485685</v>
      </c>
      <c r="C325">
        <v>322512</v>
      </c>
      <c r="D325">
        <v>290011</v>
      </c>
      <c r="E325" s="9">
        <v>4975</v>
      </c>
      <c r="F325" s="9">
        <v>360</v>
      </c>
      <c r="H325">
        <v>77</v>
      </c>
      <c r="I325">
        <v>54</v>
      </c>
      <c r="J325">
        <v>66</v>
      </c>
      <c r="K325">
        <v>12</v>
      </c>
      <c r="L325">
        <v>11</v>
      </c>
      <c r="M325">
        <f t="shared" ref="M325" si="2551">-(J325-J324)+L325</f>
        <v>22</v>
      </c>
      <c r="N325" s="7">
        <f t="shared" ref="N325" si="2552">B325-C325</f>
        <v>1163173</v>
      </c>
      <c r="O325" s="4">
        <f t="shared" ref="O325" si="2553">C325/B325</f>
        <v>0.21707966358952269</v>
      </c>
      <c r="R325">
        <f t="shared" ref="R325" si="2554">C325-C324</f>
        <v>1241</v>
      </c>
      <c r="S325">
        <f t="shared" ref="S325" si="2555">N325-N324</f>
        <v>3759</v>
      </c>
      <c r="T325" s="8">
        <f t="shared" ref="T325" si="2556">R325/V325</f>
        <v>0.2482</v>
      </c>
      <c r="U325" s="8">
        <f t="shared" ref="U325" si="2557">SUM(R319:R325)/SUM(V319:V325)</f>
        <v>0.23583990061725998</v>
      </c>
      <c r="V325">
        <f t="shared" ref="V325" si="2558">B325-B324</f>
        <v>5000</v>
      </c>
      <c r="W325">
        <f t="shared" ref="W325" si="2559">C325-D325-E325</f>
        <v>27526</v>
      </c>
      <c r="X325" s="3">
        <f t="shared" ref="X325" si="2560">F325/W325</f>
        <v>1.3078543922110004E-2</v>
      </c>
      <c r="Y325">
        <f t="shared" ref="Y325" si="2561">E325-E324</f>
        <v>56</v>
      </c>
      <c r="Z325">
        <v>2559</v>
      </c>
      <c r="AA325">
        <v>1546</v>
      </c>
      <c r="AB325">
        <v>14473</v>
      </c>
      <c r="AC325">
        <v>2328</v>
      </c>
      <c r="AD325">
        <v>1371</v>
      </c>
      <c r="AE325">
        <v>13120</v>
      </c>
      <c r="AF325">
        <v>51</v>
      </c>
      <c r="AG325">
        <v>29</v>
      </c>
      <c r="AH325">
        <v>263</v>
      </c>
      <c r="AI325">
        <f t="shared" ref="AI325" si="2562">Z325-AC325-AF325</f>
        <v>180</v>
      </c>
      <c r="AJ325">
        <f t="shared" ref="AJ325" si="2563">AA325-AD325-AG325</f>
        <v>146</v>
      </c>
      <c r="AK325">
        <f t="shared" ref="AK325" si="2564">AB325-AE325-AH325</f>
        <v>1090</v>
      </c>
      <c r="AL325">
        <v>2</v>
      </c>
      <c r="AM325">
        <v>2</v>
      </c>
      <c r="AN325">
        <v>14</v>
      </c>
      <c r="AS325">
        <f t="shared" ref="AS325" si="2565">BM325-BM324</f>
        <v>26416</v>
      </c>
      <c r="AT325">
        <f t="shared" si="1922"/>
        <v>1343</v>
      </c>
      <c r="AU325">
        <f t="shared" ref="AU325" si="2566">AT325/AS325</f>
        <v>5.0840399757722594E-2</v>
      </c>
      <c r="AV325">
        <f t="shared" ref="AV325" si="2567">BU325-BU324</f>
        <v>317</v>
      </c>
      <c r="AW325">
        <f t="shared" si="1869"/>
        <v>7</v>
      </c>
      <c r="AX325">
        <f t="shared" ref="AX325" si="2568">CK325-CK324</f>
        <v>1588</v>
      </c>
      <c r="AY325">
        <f t="shared" si="1871"/>
        <v>38</v>
      </c>
      <c r="AZ325">
        <f t="shared" ref="AZ325" si="2569">CC325-CC324</f>
        <v>226</v>
      </c>
      <c r="BA325">
        <f t="shared" si="1873"/>
        <v>3</v>
      </c>
      <c r="BB325">
        <f t="shared" ref="BB325" si="2570">AW325/AV325</f>
        <v>2.2082018927444796E-2</v>
      </c>
      <c r="BC325">
        <f t="shared" ref="BC325" si="2571">AY325/AX325</f>
        <v>2.3929471032745592E-2</v>
      </c>
      <c r="BD325">
        <f t="shared" si="1929"/>
        <v>1.3274336283185841E-2</v>
      </c>
      <c r="BE325">
        <f t="shared" ref="BE325" si="2572">SUM(AT319:AT325)/SUM(AS319:AS325)</f>
        <v>5.2973197656293713E-2</v>
      </c>
      <c r="BF325">
        <f t="shared" ref="BF325" si="2573">SUM(AT312:AT325)/SUM(AS312:AS325)</f>
        <v>5.821898378168084E-2</v>
      </c>
      <c r="BG325">
        <f t="shared" ref="BG325" si="2574">SUM(AW319:AW325)/SUM(AV319:AV325)</f>
        <v>3.4134988363072147E-2</v>
      </c>
      <c r="BH325">
        <f t="shared" ref="BH325" si="2575">SUM(AY319:AY325)/SUM(AX319:AX325)</f>
        <v>3.1875557822261889E-2</v>
      </c>
      <c r="BI325">
        <f t="shared" ref="BI325" si="2576">SUM(BA319:BA325)/SUM(AZ319:AZ325)</f>
        <v>2.3102310231023101E-2</v>
      </c>
      <c r="BJ325" s="20">
        <v>7.0000000000000007E-2</v>
      </c>
      <c r="BK325" s="20">
        <v>0.09</v>
      </c>
      <c r="BL325" s="20">
        <v>0.06</v>
      </c>
      <c r="BM325" s="20">
        <v>3689952</v>
      </c>
      <c r="BN325" s="20">
        <v>348334</v>
      </c>
      <c r="BO325" s="20"/>
      <c r="BP325" s="20"/>
      <c r="BQ325" s="20">
        <v>1485685</v>
      </c>
      <c r="BR325" s="20"/>
      <c r="BS325" s="20"/>
      <c r="BT325" s="20">
        <v>322512</v>
      </c>
      <c r="BU325" s="20">
        <v>28756</v>
      </c>
      <c r="BV325" s="20">
        <v>2676</v>
      </c>
      <c r="BW325" s="20"/>
      <c r="BX325" s="20"/>
      <c r="BY325" s="20">
        <v>10923</v>
      </c>
      <c r="BZ325" s="20"/>
      <c r="CA325" s="20"/>
      <c r="CB325" s="20">
        <v>2559</v>
      </c>
      <c r="CC325" s="20">
        <v>22404</v>
      </c>
      <c r="CD325" s="20">
        <v>1625</v>
      </c>
      <c r="CE325" s="20"/>
      <c r="CF325" s="20"/>
      <c r="CG325" s="20">
        <v>6305</v>
      </c>
      <c r="CH325" s="20"/>
      <c r="CI325" s="20"/>
      <c r="CJ325" s="20">
        <v>1546</v>
      </c>
      <c r="CK325" s="20">
        <v>166762</v>
      </c>
      <c r="CL325" s="20">
        <v>15768</v>
      </c>
      <c r="CM325" s="20"/>
      <c r="CN325" s="20"/>
      <c r="CO325" s="20">
        <v>63679</v>
      </c>
      <c r="CP325" s="20"/>
      <c r="CQ325" s="20"/>
      <c r="CR325" s="20">
        <v>14473</v>
      </c>
    </row>
    <row r="326" spans="1:96" x14ac:dyDescent="0.35">
      <c r="A326" s="14">
        <f t="shared" si="2190"/>
        <v>44232</v>
      </c>
      <c r="B326" s="9">
        <v>1489077</v>
      </c>
      <c r="C326">
        <v>323301</v>
      </c>
      <c r="D326">
        <v>291529</v>
      </c>
      <c r="E326" s="9">
        <v>5033</v>
      </c>
      <c r="F326" s="9">
        <v>348</v>
      </c>
      <c r="H326">
        <v>66</v>
      </c>
      <c r="I326">
        <v>52</v>
      </c>
      <c r="J326">
        <v>71</v>
      </c>
      <c r="K326">
        <v>11</v>
      </c>
      <c r="L326">
        <v>14</v>
      </c>
      <c r="M326">
        <f t="shared" ref="M326" si="2577">-(J326-J325)+L326</f>
        <v>9</v>
      </c>
      <c r="N326" s="7">
        <f t="shared" ref="N326" si="2578">B326-C326</f>
        <v>1165776</v>
      </c>
      <c r="O326" s="4">
        <f t="shared" ref="O326" si="2579">C326/B326</f>
        <v>0.21711503166055213</v>
      </c>
      <c r="R326">
        <f t="shared" ref="R326" si="2580">C326-C325</f>
        <v>789</v>
      </c>
      <c r="S326">
        <f t="shared" ref="S326" si="2581">N326-N325</f>
        <v>2603</v>
      </c>
      <c r="T326" s="8">
        <f t="shared" ref="T326" si="2582">R326/V326</f>
        <v>0.23260613207547171</v>
      </c>
      <c r="U326" s="8">
        <f t="shared" ref="U326" si="2583">SUM(R320:R326)/SUM(V320:V326)</f>
        <v>0.2352694724814321</v>
      </c>
      <c r="V326">
        <f t="shared" ref="V326" si="2584">B326-B325</f>
        <v>3392</v>
      </c>
      <c r="W326">
        <f t="shared" ref="W326" si="2585">C326-D326-E326</f>
        <v>26739</v>
      </c>
      <c r="X326" s="3">
        <f t="shared" ref="X326" si="2586">F326/W326</f>
        <v>1.3014697632671379E-2</v>
      </c>
      <c r="Y326">
        <f t="shared" ref="Y326" si="2587">E326-E325</f>
        <v>58</v>
      </c>
      <c r="Z326">
        <v>2565</v>
      </c>
      <c r="AA326">
        <v>1550</v>
      </c>
      <c r="AB326">
        <v>14504</v>
      </c>
      <c r="AC326">
        <v>2341</v>
      </c>
      <c r="AD326">
        <v>1384</v>
      </c>
      <c r="AE326">
        <v>13176</v>
      </c>
      <c r="AF326">
        <v>52</v>
      </c>
      <c r="AG326">
        <v>29</v>
      </c>
      <c r="AH326">
        <v>264</v>
      </c>
      <c r="AI326">
        <f t="shared" ref="AI326" si="2588">Z326-AC326-AF326</f>
        <v>172</v>
      </c>
      <c r="AJ326">
        <f t="shared" ref="AJ326" si="2589">AA326-AD326-AG326</f>
        <v>137</v>
      </c>
      <c r="AK326">
        <f t="shared" ref="AK326" si="2590">AB326-AE326-AH326</f>
        <v>1064</v>
      </c>
      <c r="AL326">
        <v>2</v>
      </c>
      <c r="AM326">
        <v>2</v>
      </c>
      <c r="AN326">
        <v>14</v>
      </c>
      <c r="AS326">
        <f t="shared" ref="AS326" si="2591">BM326-BM325</f>
        <v>19613</v>
      </c>
      <c r="AT326">
        <f t="shared" si="1922"/>
        <v>871</v>
      </c>
      <c r="AU326">
        <f t="shared" ref="AU326" si="2592">AT326/AS326</f>
        <v>4.4409320348748282E-2</v>
      </c>
      <c r="AV326">
        <f t="shared" ref="AV326" si="2593">BU326-BU325</f>
        <v>159</v>
      </c>
      <c r="AW326">
        <f t="shared" si="1869"/>
        <v>6</v>
      </c>
      <c r="AX326">
        <f t="shared" ref="AX326" si="2594">CK326-CK325</f>
        <v>864</v>
      </c>
      <c r="AY326">
        <f t="shared" si="1871"/>
        <v>36</v>
      </c>
      <c r="AZ326">
        <f t="shared" ref="AZ326" si="2595">CC326-CC325</f>
        <v>90</v>
      </c>
      <c r="BA326">
        <f t="shared" si="1873"/>
        <v>3</v>
      </c>
      <c r="BB326">
        <f t="shared" ref="BB326" si="2596">AW326/AV326</f>
        <v>3.7735849056603772E-2</v>
      </c>
      <c r="BC326">
        <f t="shared" ref="BC326" si="2597">AY326/AX326</f>
        <v>4.1666666666666664E-2</v>
      </c>
      <c r="BD326">
        <f t="shared" si="1929"/>
        <v>3.3333333333333333E-2</v>
      </c>
      <c r="BE326">
        <f t="shared" ref="BE326" si="2598">SUM(AT320:AT326)/SUM(AS320:AS326)</f>
        <v>5.1581837901036098E-2</v>
      </c>
      <c r="BF326">
        <f t="shared" ref="BF326" si="2599">SUM(AT313:AT326)/SUM(AS313:AS326)</f>
        <v>5.6906622788975729E-2</v>
      </c>
      <c r="BG326">
        <f t="shared" ref="BG326" si="2600">SUM(AW320:AW326)/SUM(AV320:AV326)</f>
        <v>3.8699690402476783E-2</v>
      </c>
      <c r="BH326">
        <f t="shared" ref="BH326" si="2601">SUM(AY320:AY326)/SUM(AX320:AX326)</f>
        <v>3.1373047123078875E-2</v>
      </c>
      <c r="BI326">
        <f t="shared" ref="BI326" si="2602">SUM(BA320:BA326)/SUM(AZ320:AZ326)</f>
        <v>2.5889967637540454E-2</v>
      </c>
      <c r="BJ326" s="20">
        <v>7.0000000000000007E-2</v>
      </c>
      <c r="BK326" s="20">
        <v>0.08</v>
      </c>
      <c r="BL326" s="20">
        <v>0.06</v>
      </c>
      <c r="BM326" s="20">
        <v>3709565</v>
      </c>
      <c r="BN326" s="20">
        <v>349205</v>
      </c>
      <c r="BO326" s="20"/>
      <c r="BP326" s="20"/>
      <c r="BQ326" s="20">
        <v>1489077</v>
      </c>
      <c r="BR326" s="20"/>
      <c r="BS326" s="20"/>
      <c r="BT326" s="20">
        <v>323301</v>
      </c>
      <c r="BU326" s="20">
        <v>28915</v>
      </c>
      <c r="BV326" s="20">
        <v>2682</v>
      </c>
      <c r="BW326" s="20"/>
      <c r="BX326" s="20"/>
      <c r="BY326" s="20">
        <v>10952</v>
      </c>
      <c r="BZ326" s="20"/>
      <c r="CA326" s="20"/>
      <c r="CB326" s="20">
        <v>2565</v>
      </c>
      <c r="CC326" s="20">
        <v>22494</v>
      </c>
      <c r="CD326" s="20">
        <v>1628</v>
      </c>
      <c r="CE326" s="20"/>
      <c r="CF326" s="20"/>
      <c r="CG326" s="20">
        <v>6316</v>
      </c>
      <c r="CH326" s="20"/>
      <c r="CI326" s="20"/>
      <c r="CJ326" s="20">
        <v>1550</v>
      </c>
      <c r="CK326" s="20">
        <v>167626</v>
      </c>
      <c r="CL326" s="20">
        <v>15804</v>
      </c>
      <c r="CM326" s="20"/>
      <c r="CN326" s="20"/>
      <c r="CO326" s="20">
        <v>63803</v>
      </c>
      <c r="CP326" s="20"/>
      <c r="CQ326" s="20"/>
      <c r="CR326" s="20">
        <v>14504</v>
      </c>
    </row>
    <row r="327" spans="1:96" x14ac:dyDescent="0.35">
      <c r="A327" s="14">
        <f t="shared" si="2190"/>
        <v>44233</v>
      </c>
      <c r="B327" s="9">
        <v>1491722</v>
      </c>
      <c r="C327">
        <v>323872</v>
      </c>
      <c r="D327">
        <v>293102</v>
      </c>
      <c r="E327" s="9">
        <v>5067</v>
      </c>
      <c r="F327" s="9">
        <v>336</v>
      </c>
      <c r="H327">
        <v>67</v>
      </c>
      <c r="I327">
        <v>47</v>
      </c>
      <c r="J327">
        <v>70</v>
      </c>
      <c r="K327">
        <v>12</v>
      </c>
      <c r="L327">
        <v>10</v>
      </c>
      <c r="M327">
        <f t="shared" ref="M327" si="2603">-(J327-J326)+L327</f>
        <v>11</v>
      </c>
      <c r="N327" s="7">
        <f t="shared" ref="N327" si="2604">B327-C327</f>
        <v>1167850</v>
      </c>
      <c r="O327" s="4">
        <f t="shared" ref="O327" si="2605">C327/B327</f>
        <v>0.21711284006001119</v>
      </c>
      <c r="R327">
        <f t="shared" ref="R327" si="2606">C327-C326</f>
        <v>571</v>
      </c>
      <c r="S327">
        <f t="shared" ref="S327" si="2607">N327-N326</f>
        <v>2074</v>
      </c>
      <c r="T327" s="8">
        <f t="shared" ref="T327" si="2608">R327/V327</f>
        <v>0.2158790170132325</v>
      </c>
      <c r="U327" s="8">
        <f t="shared" ref="U327" si="2609">SUM(R321:R327)/SUM(V321:V327)</f>
        <v>0.2484648519842361</v>
      </c>
      <c r="V327">
        <f t="shared" ref="V327" si="2610">B327-B326</f>
        <v>2645</v>
      </c>
      <c r="W327">
        <f t="shared" ref="W327" si="2611">C327-D327-E327</f>
        <v>25703</v>
      </c>
      <c r="X327" s="3">
        <f t="shared" ref="X327" si="2612">F327/W327</f>
        <v>1.3072403999533128E-2</v>
      </c>
      <c r="Y327">
        <f t="shared" ref="Y327" si="2613">E327-E326</f>
        <v>34</v>
      </c>
      <c r="Z327">
        <v>2572</v>
      </c>
      <c r="AA327">
        <v>1551</v>
      </c>
      <c r="AB327">
        <v>14517</v>
      </c>
      <c r="AC327">
        <v>2354</v>
      </c>
      <c r="AD327">
        <v>1391</v>
      </c>
      <c r="AE327">
        <v>13221</v>
      </c>
      <c r="AF327">
        <v>52</v>
      </c>
      <c r="AG327">
        <v>29</v>
      </c>
      <c r="AH327">
        <v>265</v>
      </c>
      <c r="AI327">
        <f t="shared" ref="AI327" si="2614">Z327-AC327-AF327</f>
        <v>166</v>
      </c>
      <c r="AJ327">
        <f t="shared" ref="AJ327" si="2615">AA327-AD327-AG327</f>
        <v>131</v>
      </c>
      <c r="AK327">
        <f t="shared" ref="AK327" si="2616">AB327-AE327-AH327</f>
        <v>1031</v>
      </c>
      <c r="AL327">
        <v>1</v>
      </c>
      <c r="AM327">
        <v>1</v>
      </c>
      <c r="AN327">
        <v>30</v>
      </c>
      <c r="AS327">
        <f t="shared" ref="AS327" si="2617">BM327-BM326</f>
        <v>16480</v>
      </c>
      <c r="AT327">
        <f t="shared" si="1922"/>
        <v>593</v>
      </c>
      <c r="AU327">
        <f t="shared" ref="AU327" si="2618">AT327/AS327</f>
        <v>3.5983009708737863E-2</v>
      </c>
      <c r="AV327">
        <f t="shared" ref="AV327" si="2619">BU327-BU326</f>
        <v>120</v>
      </c>
      <c r="AW327">
        <f t="shared" si="1869"/>
        <v>3</v>
      </c>
      <c r="AX327">
        <f t="shared" ref="AX327" si="2620">CK327-CK326</f>
        <v>1201</v>
      </c>
      <c r="AY327">
        <f t="shared" si="1871"/>
        <v>27</v>
      </c>
      <c r="AZ327">
        <f t="shared" ref="AZ327" si="2621">CC327-CC326</f>
        <v>128</v>
      </c>
      <c r="BA327">
        <f t="shared" si="1873"/>
        <v>5</v>
      </c>
      <c r="BB327">
        <f t="shared" ref="BB327" si="2622">AW327/AV327</f>
        <v>2.5000000000000001E-2</v>
      </c>
      <c r="BC327">
        <f t="shared" ref="BC327" si="2623">AY327/AX327</f>
        <v>2.2481265611990008E-2</v>
      </c>
      <c r="BD327">
        <f t="shared" si="1929"/>
        <v>3.90625E-2</v>
      </c>
      <c r="BE327">
        <f t="shared" ref="BE327" si="2624">SUM(AT321:AT327)/SUM(AS321:AS327)</f>
        <v>5.1724897563554653E-2</v>
      </c>
      <c r="BF327">
        <f t="shared" ref="BF327" si="2625">SUM(AT314:AT327)/SUM(AS314:AS327)</f>
        <v>5.4590832692843691E-2</v>
      </c>
      <c r="BG327">
        <f t="shared" ref="BG327" si="2626">SUM(AW321:AW327)/SUM(AV321:AV327)</f>
        <v>0.04</v>
      </c>
      <c r="BH327">
        <f t="shared" ref="BH327" si="2627">SUM(AY321:AY327)/SUM(AX321:AX327)</f>
        <v>3.5666887856668876E-2</v>
      </c>
      <c r="BI327">
        <f t="shared" ref="BI327" si="2628">SUM(BA321:BA327)/SUM(AZ321:AZ327)</f>
        <v>2.9985007496251874E-2</v>
      </c>
      <c r="BJ327" s="20">
        <v>7.0000000000000007E-2</v>
      </c>
      <c r="BK327" s="20">
        <v>0.08</v>
      </c>
      <c r="BL327" s="20">
        <v>0.05</v>
      </c>
      <c r="BM327" s="20">
        <v>3726045</v>
      </c>
      <c r="BN327" s="20">
        <v>349798</v>
      </c>
      <c r="BO327" s="20"/>
      <c r="BP327" s="20"/>
      <c r="BQ327" s="20">
        <v>1491722</v>
      </c>
      <c r="BR327" s="20"/>
      <c r="BS327" s="20"/>
      <c r="BT327" s="20">
        <v>323872</v>
      </c>
      <c r="BU327" s="20">
        <v>29035</v>
      </c>
      <c r="BV327" s="20">
        <v>2685</v>
      </c>
      <c r="BW327" s="20"/>
      <c r="BX327" s="20"/>
      <c r="BY327" s="20">
        <v>10967</v>
      </c>
      <c r="BZ327" s="20"/>
      <c r="CA327" s="20"/>
      <c r="CB327" s="20">
        <v>2572</v>
      </c>
      <c r="CC327" s="20">
        <v>22622</v>
      </c>
      <c r="CD327" s="20">
        <v>1633</v>
      </c>
      <c r="CE327" s="20"/>
      <c r="CF327" s="20"/>
      <c r="CG327" s="20">
        <v>6327</v>
      </c>
      <c r="CH327" s="20"/>
      <c r="CI327" s="20"/>
      <c r="CJ327" s="20">
        <v>1551</v>
      </c>
      <c r="CK327" s="20">
        <v>168827</v>
      </c>
      <c r="CL327" s="20">
        <v>15831</v>
      </c>
      <c r="CM327" s="20"/>
      <c r="CN327" s="20"/>
      <c r="CO327" s="20">
        <v>63898</v>
      </c>
      <c r="CP327" s="20"/>
      <c r="CQ327" s="20"/>
      <c r="CR327" s="20">
        <v>14517</v>
      </c>
    </row>
    <row r="328" spans="1:96" x14ac:dyDescent="0.35">
      <c r="A328" s="14">
        <f t="shared" si="2190"/>
        <v>44234</v>
      </c>
      <c r="B328" s="9">
        <v>1491935</v>
      </c>
      <c r="C328">
        <v>323936</v>
      </c>
      <c r="D328">
        <v>293072</v>
      </c>
      <c r="E328" s="9">
        <v>5108</v>
      </c>
      <c r="F328" s="9">
        <v>316</v>
      </c>
      <c r="H328">
        <v>68</v>
      </c>
      <c r="I328">
        <v>69</v>
      </c>
      <c r="J328">
        <v>70</v>
      </c>
      <c r="K328">
        <v>12</v>
      </c>
      <c r="L328">
        <v>17</v>
      </c>
      <c r="M328">
        <f t="shared" ref="M328" si="2629">-(J328-J327)+L328</f>
        <v>17</v>
      </c>
      <c r="N328" s="7">
        <f t="shared" ref="N328" si="2630">B328-C328</f>
        <v>1167999</v>
      </c>
      <c r="O328" s="4">
        <f t="shared" ref="O328" si="2631">C328/B328</f>
        <v>0.21712474068910509</v>
      </c>
      <c r="R328">
        <f t="shared" ref="R328" si="2632">C328-C327</f>
        <v>64</v>
      </c>
      <c r="S328">
        <f t="shared" ref="S328" si="2633">N328-N327</f>
        <v>149</v>
      </c>
      <c r="T328" s="8">
        <f t="shared" ref="T328" si="2634">R328/V328</f>
        <v>0.30046948356807512</v>
      </c>
      <c r="U328" s="8">
        <f t="shared" ref="U328" si="2635">SUM(R322:R328)/SUM(V322:V328)</f>
        <v>0.24682982831498199</v>
      </c>
      <c r="V328">
        <f t="shared" ref="V328" si="2636">B328-B327</f>
        <v>213</v>
      </c>
      <c r="W328">
        <f t="shared" ref="W328" si="2637">C328-D328-E328</f>
        <v>25756</v>
      </c>
      <c r="X328" s="3">
        <f t="shared" ref="X328" si="2638">F328/W328</f>
        <v>1.226898586737071E-2</v>
      </c>
      <c r="Y328">
        <f t="shared" ref="Y328" si="2639">E328-E327</f>
        <v>41</v>
      </c>
      <c r="Z328">
        <v>2573</v>
      </c>
      <c r="AA328">
        <v>1551</v>
      </c>
      <c r="AB328">
        <v>14550</v>
      </c>
      <c r="AC328">
        <v>2360</v>
      </c>
      <c r="AD328">
        <v>1398</v>
      </c>
      <c r="AE328">
        <v>13234</v>
      </c>
      <c r="AF328">
        <v>52</v>
      </c>
      <c r="AG328">
        <v>29</v>
      </c>
      <c r="AH328">
        <v>265</v>
      </c>
      <c r="AI328">
        <f t="shared" ref="AI328" si="2640">Z328-AC328-AF328</f>
        <v>161</v>
      </c>
      <c r="AJ328">
        <f t="shared" ref="AJ328" si="2641">AA328-AD328-AG328</f>
        <v>124</v>
      </c>
      <c r="AK328">
        <f t="shared" ref="AK328" si="2642">AB328-AE328-AH328</f>
        <v>1051</v>
      </c>
      <c r="AL328">
        <v>1</v>
      </c>
      <c r="AM328">
        <v>1</v>
      </c>
      <c r="AN328">
        <v>30</v>
      </c>
      <c r="AS328">
        <f t="shared" ref="AS328" si="2643">BM328-BM327</f>
        <v>8382</v>
      </c>
      <c r="AT328">
        <f t="shared" si="1922"/>
        <v>604</v>
      </c>
      <c r="AU328">
        <f t="shared" ref="AU328" si="2644">AT328/AS328</f>
        <v>7.2059174421379144E-2</v>
      </c>
      <c r="AV328">
        <f t="shared" ref="AV328" si="2645">BU328-BU327</f>
        <v>29</v>
      </c>
      <c r="AW328">
        <f t="shared" si="1869"/>
        <v>3</v>
      </c>
      <c r="AX328">
        <f t="shared" ref="AX328" si="2646">CK328-CK327</f>
        <v>345</v>
      </c>
      <c r="AY328">
        <f t="shared" si="1871"/>
        <v>31</v>
      </c>
      <c r="AZ328">
        <f t="shared" ref="AZ328" si="2647">CC328-CC327</f>
        <v>38</v>
      </c>
      <c r="BA328">
        <f t="shared" si="1873"/>
        <v>-1</v>
      </c>
      <c r="BB328">
        <f t="shared" ref="BB328" si="2648">AW328/AV328</f>
        <v>0.10344827586206896</v>
      </c>
      <c r="BC328">
        <f t="shared" ref="BC328" si="2649">AY328/AX328</f>
        <v>8.9855072463768115E-2</v>
      </c>
      <c r="BD328">
        <f t="shared" si="1929"/>
        <v>-2.6315789473684209E-2</v>
      </c>
      <c r="BE328">
        <f t="shared" ref="BE328" si="2650">SUM(AT322:AT328)/SUM(AS322:AS328)</f>
        <v>5.0160760249022524E-2</v>
      </c>
      <c r="BF328">
        <f t="shared" ref="BF328" si="2651">SUM(AT315:AT328)/SUM(AS315:AS328)</f>
        <v>5.3459146145111262E-2</v>
      </c>
      <c r="BG328">
        <f t="shared" ref="BG328" si="2652">SUM(AW322:AW328)/SUM(AV322:AV328)</f>
        <v>3.9647577092511016E-2</v>
      </c>
      <c r="BH328">
        <f t="shared" ref="BH328" si="2653">SUM(AY322:AY328)/SUM(AX322:AX328)</f>
        <v>3.4645935440256889E-2</v>
      </c>
      <c r="BI328">
        <f t="shared" ref="BI328" si="2654">SUM(BA322:BA328)/SUM(AZ322:AZ328)</f>
        <v>2.5073746312684365E-2</v>
      </c>
      <c r="BJ328" s="20">
        <v>7.0000000000000007E-2</v>
      </c>
      <c r="BK328" s="20">
        <v>0.08</v>
      </c>
      <c r="BL328" s="20">
        <v>0.05</v>
      </c>
      <c r="BM328" s="20">
        <v>3734427</v>
      </c>
      <c r="BN328" s="20">
        <v>350402</v>
      </c>
      <c r="BO328" s="20"/>
      <c r="BP328" s="20"/>
      <c r="BQ328" s="20">
        <v>1493897</v>
      </c>
      <c r="BR328" s="20"/>
      <c r="BS328" s="20"/>
      <c r="BT328" s="20">
        <v>324403</v>
      </c>
      <c r="BU328" s="20">
        <v>29064</v>
      </c>
      <c r="BV328" s="20">
        <v>2688</v>
      </c>
      <c r="BW328" s="20"/>
      <c r="BX328" s="20"/>
      <c r="BY328" s="20">
        <v>10976</v>
      </c>
      <c r="BZ328" s="20"/>
      <c r="CA328" s="20"/>
      <c r="CB328" s="20">
        <v>2573</v>
      </c>
      <c r="CC328" s="20">
        <v>22660</v>
      </c>
      <c r="CD328" s="20">
        <v>1632</v>
      </c>
      <c r="CE328" s="20"/>
      <c r="CF328" s="20"/>
      <c r="CG328" s="20">
        <v>6333</v>
      </c>
      <c r="CH328" s="20"/>
      <c r="CI328" s="20"/>
      <c r="CJ328" s="20">
        <v>1551</v>
      </c>
      <c r="CK328" s="20">
        <v>169172</v>
      </c>
      <c r="CL328" s="20">
        <v>15862</v>
      </c>
      <c r="CM328" s="20"/>
      <c r="CN328" s="20"/>
      <c r="CO328" s="20">
        <v>64006</v>
      </c>
      <c r="CP328" s="20"/>
      <c r="CQ328" s="20"/>
      <c r="CR328" s="20">
        <v>14550</v>
      </c>
    </row>
    <row r="329" spans="1:96" x14ac:dyDescent="0.35">
      <c r="A329" s="14">
        <f t="shared" si="2190"/>
        <v>44235</v>
      </c>
      <c r="B329" s="9">
        <v>1495202</v>
      </c>
      <c r="C329">
        <v>324664</v>
      </c>
      <c r="D329">
        <v>294117</v>
      </c>
      <c r="E329" s="9">
        <v>5108</v>
      </c>
      <c r="F329" s="9">
        <v>318</v>
      </c>
      <c r="H329">
        <v>69</v>
      </c>
      <c r="I329">
        <v>34</v>
      </c>
      <c r="J329">
        <v>69</v>
      </c>
      <c r="K329">
        <v>11</v>
      </c>
      <c r="L329">
        <v>10</v>
      </c>
      <c r="M329">
        <f t="shared" ref="M329" si="2655">-(J329-J328)+L329</f>
        <v>11</v>
      </c>
      <c r="N329" s="7">
        <f t="shared" ref="N329" si="2656">B329-C329</f>
        <v>1170538</v>
      </c>
      <c r="O329" s="4">
        <f t="shared" ref="O329" si="2657">C329/B329</f>
        <v>0.21713721624235388</v>
      </c>
      <c r="R329">
        <f t="shared" ref="R329" si="2658">C329-C328</f>
        <v>728</v>
      </c>
      <c r="S329">
        <f t="shared" ref="S329" si="2659">N329-N328</f>
        <v>2539</v>
      </c>
      <c r="T329" s="8">
        <f t="shared" ref="T329" si="2660">R329/V329</f>
        <v>0.22283440465258647</v>
      </c>
      <c r="U329" s="8">
        <f t="shared" ref="U329" si="2661">SUM(R323:R329)/SUM(V323:V329)</f>
        <v>0.24417780717086304</v>
      </c>
      <c r="V329">
        <f t="shared" ref="V329" si="2662">B329-B328</f>
        <v>3267</v>
      </c>
      <c r="W329">
        <f t="shared" ref="W329" si="2663">C329-D329-E329</f>
        <v>25439</v>
      </c>
      <c r="X329" s="3">
        <f t="shared" ref="X329" si="2664">F329/W329</f>
        <v>1.2500491371516176E-2</v>
      </c>
      <c r="Y329">
        <f t="shared" ref="Y329" si="2665">E329-E328</f>
        <v>0</v>
      </c>
      <c r="Z329">
        <v>2575</v>
      </c>
      <c r="AA329">
        <v>1551</v>
      </c>
      <c r="AB329">
        <v>14556</v>
      </c>
      <c r="AC329">
        <v>2361</v>
      </c>
      <c r="AD329">
        <v>1403</v>
      </c>
      <c r="AE329">
        <v>13255</v>
      </c>
      <c r="AF329">
        <v>52</v>
      </c>
      <c r="AG329">
        <v>29</v>
      </c>
      <c r="AH329">
        <v>265</v>
      </c>
      <c r="AI329">
        <f t="shared" ref="AI329" si="2666">Z329-AC329-AF329</f>
        <v>162</v>
      </c>
      <c r="AJ329">
        <f t="shared" ref="AJ329" si="2667">AA329-AD329-AG329</f>
        <v>119</v>
      </c>
      <c r="AK329">
        <f t="shared" ref="AK329" si="2668">AB329-AE329-AH329</f>
        <v>1036</v>
      </c>
      <c r="AL329">
        <v>1</v>
      </c>
      <c r="AM329">
        <v>1</v>
      </c>
      <c r="AN329">
        <v>26</v>
      </c>
      <c r="AS329">
        <f t="shared" ref="AS329" si="2669">BM329-BM328</f>
        <v>4942</v>
      </c>
      <c r="AT329">
        <f t="shared" si="1922"/>
        <v>274</v>
      </c>
      <c r="AU329">
        <f t="shared" ref="AU329" si="2670">AT329/AS329</f>
        <v>5.544314042897612E-2</v>
      </c>
      <c r="AV329">
        <f t="shared" ref="AV329" si="2671">BU329-BU328</f>
        <v>23</v>
      </c>
      <c r="AW329">
        <f t="shared" si="1869"/>
        <v>1</v>
      </c>
      <c r="AX329">
        <f t="shared" ref="AX329" si="2672">CK329-CK328</f>
        <v>231</v>
      </c>
      <c r="AY329">
        <f t="shared" si="1871"/>
        <v>2</v>
      </c>
      <c r="AZ329">
        <f t="shared" ref="AZ329" si="2673">CC329-CC328</f>
        <v>22</v>
      </c>
      <c r="BA329">
        <f t="shared" si="1873"/>
        <v>0</v>
      </c>
      <c r="BB329">
        <f t="shared" ref="BB329" si="2674">AW329/AV329</f>
        <v>4.3478260869565216E-2</v>
      </c>
      <c r="BC329">
        <f t="shared" ref="BC329" si="2675">AY329/AX329</f>
        <v>8.658008658008658E-3</v>
      </c>
      <c r="BD329">
        <f t="shared" si="1929"/>
        <v>0</v>
      </c>
      <c r="BE329">
        <f t="shared" ref="BE329" si="2676">SUM(AT323:AT329)/SUM(AS323:AS329)</f>
        <v>5.047522459859452E-2</v>
      </c>
      <c r="BF329">
        <f t="shared" ref="BF329" si="2677">SUM(AT316:AT329)/SUM(AS316:AS329)</f>
        <v>5.2860717690317312E-2</v>
      </c>
      <c r="BG329">
        <f t="shared" ref="BG329" si="2678">SUM(AW323:AW329)/SUM(AV323:AV329)</f>
        <v>4.1573033707865172E-2</v>
      </c>
      <c r="BH329">
        <f t="shared" ref="BH329" si="2679">SUM(AY323:AY329)/SUM(AX323:AX329)</f>
        <v>3.3719704952581663E-2</v>
      </c>
      <c r="BI329">
        <f t="shared" ref="BI329" si="2680">SUM(BA323:BA329)/SUM(AZ323:AZ329)</f>
        <v>2.4853801169590642E-2</v>
      </c>
      <c r="BJ329" s="20">
        <v>7.0000000000000007E-2</v>
      </c>
      <c r="BK329" s="20">
        <v>0.08</v>
      </c>
      <c r="BL329" s="20">
        <v>0.05</v>
      </c>
      <c r="BM329" s="20">
        <v>3739369</v>
      </c>
      <c r="BN329" s="20">
        <v>350676</v>
      </c>
      <c r="BO329" s="20"/>
      <c r="BP329" s="20"/>
      <c r="BQ329" s="20">
        <v>1495202</v>
      </c>
      <c r="BR329" s="20"/>
      <c r="BS329" s="20"/>
      <c r="BT329" s="20">
        <v>324664</v>
      </c>
      <c r="BU329" s="20">
        <v>29087</v>
      </c>
      <c r="BV329" s="20">
        <v>2689</v>
      </c>
      <c r="BW329" s="20"/>
      <c r="BX329" s="20"/>
      <c r="BY329" s="20">
        <v>10980</v>
      </c>
      <c r="BZ329" s="20"/>
      <c r="CA329" s="20"/>
      <c r="CB329" s="20">
        <v>2575</v>
      </c>
      <c r="CC329" s="20">
        <v>22682</v>
      </c>
      <c r="CD329" s="20">
        <v>1632</v>
      </c>
      <c r="CE329" s="20"/>
      <c r="CF329" s="20"/>
      <c r="CG329" s="20">
        <v>6339</v>
      </c>
      <c r="CH329" s="20"/>
      <c r="CI329" s="20"/>
      <c r="CJ329" s="20">
        <v>1551</v>
      </c>
      <c r="CK329" s="20">
        <v>169403</v>
      </c>
      <c r="CL329" s="20">
        <v>15864</v>
      </c>
      <c r="CM329" s="20"/>
      <c r="CN329" s="20"/>
      <c r="CO329" s="20">
        <v>64042</v>
      </c>
      <c r="CP329" s="20"/>
      <c r="CQ329" s="20"/>
      <c r="CR329" s="20">
        <v>14556</v>
      </c>
    </row>
    <row r="330" spans="1:96" x14ac:dyDescent="0.35">
      <c r="A330" s="14">
        <f t="shared" si="2190"/>
        <v>44236</v>
      </c>
      <c r="B330" s="9">
        <v>1498121</v>
      </c>
      <c r="C330">
        <v>325376</v>
      </c>
      <c r="D330">
        <v>296440</v>
      </c>
      <c r="E330" s="9">
        <v>5110</v>
      </c>
      <c r="F330" s="9">
        <v>327</v>
      </c>
      <c r="H330">
        <v>67</v>
      </c>
      <c r="I330">
        <v>40</v>
      </c>
      <c r="J330">
        <v>73</v>
      </c>
      <c r="K330">
        <v>12</v>
      </c>
      <c r="L330">
        <v>10</v>
      </c>
      <c r="M330">
        <f t="shared" ref="M330" si="2681">-(J330-J329)+L330</f>
        <v>6</v>
      </c>
      <c r="N330" s="7">
        <f t="shared" ref="N330" si="2682">B330-C330</f>
        <v>1172745</v>
      </c>
      <c r="O330" s="4">
        <f t="shared" ref="O330" si="2683">C330/B330</f>
        <v>0.21718939925413233</v>
      </c>
      <c r="R330">
        <f t="shared" ref="R330" si="2684">C330-C329</f>
        <v>712</v>
      </c>
      <c r="S330">
        <f t="shared" ref="S330" si="2685">N330-N329</f>
        <v>2207</v>
      </c>
      <c r="T330" s="8">
        <f t="shared" ref="T330" si="2686">R330/V330</f>
        <v>0.24391915039397052</v>
      </c>
      <c r="U330" s="8">
        <f t="shared" ref="U330" si="2687">SUM(R324:R330)/SUM(V324:V330)</f>
        <v>0.24182158812509008</v>
      </c>
      <c r="V330">
        <f t="shared" ref="V330" si="2688">B330-B329</f>
        <v>2919</v>
      </c>
      <c r="W330">
        <f t="shared" ref="W330" si="2689">C330-D330-E330</f>
        <v>23826</v>
      </c>
      <c r="X330" s="3">
        <f t="shared" ref="X330" si="2690">F330/W330</f>
        <v>1.3724502644170234E-2</v>
      </c>
      <c r="Y330">
        <f t="shared" ref="Y330" si="2691">E330-E329</f>
        <v>2</v>
      </c>
      <c r="Z330">
        <v>2582</v>
      </c>
      <c r="AA330">
        <v>1555</v>
      </c>
      <c r="AB330">
        <v>14570</v>
      </c>
      <c r="AC330">
        <v>2370</v>
      </c>
      <c r="AD330">
        <v>1422</v>
      </c>
      <c r="AE330">
        <v>13345</v>
      </c>
      <c r="AF330">
        <v>52</v>
      </c>
      <c r="AG330">
        <v>29</v>
      </c>
      <c r="AH330">
        <v>265</v>
      </c>
      <c r="AI330">
        <f t="shared" ref="AI330:AI335" si="2692">Z330-AC330-AF330</f>
        <v>160</v>
      </c>
      <c r="AJ330">
        <f t="shared" ref="AJ330" si="2693">AA330-AD330-AG330</f>
        <v>104</v>
      </c>
      <c r="AK330">
        <f t="shared" ref="AK330" si="2694">AB330-AE330-AH330</f>
        <v>960</v>
      </c>
      <c r="AL330">
        <v>1</v>
      </c>
      <c r="AM330">
        <v>1</v>
      </c>
      <c r="AN330">
        <v>26</v>
      </c>
      <c r="AS330">
        <f t="shared" ref="AS330" si="2695">BM330-BM329</f>
        <v>19065</v>
      </c>
      <c r="AT330">
        <f t="shared" si="1922"/>
        <v>788</v>
      </c>
      <c r="AU330">
        <f t="shared" ref="AU330" si="2696">AT330/AS330</f>
        <v>4.1332284290584845E-2</v>
      </c>
      <c r="AV330">
        <f t="shared" ref="AV330" si="2697">BU330-BU329</f>
        <v>192</v>
      </c>
      <c r="AW330">
        <f t="shared" ref="AW330:AW344" si="2698">BV330-BV329</f>
        <v>12</v>
      </c>
      <c r="AX330">
        <f t="shared" ref="AX330" si="2699">CK330-CK329</f>
        <v>1071</v>
      </c>
      <c r="AY330">
        <f t="shared" ref="AY330:AY344" si="2700">CL330-CL329</f>
        <v>16</v>
      </c>
      <c r="AZ330">
        <f t="shared" ref="AZ330" si="2701">CC330-CC329</f>
        <v>153</v>
      </c>
      <c r="BA330">
        <f t="shared" ref="BA330:BA344" si="2702">CD330-CD329</f>
        <v>2</v>
      </c>
      <c r="BB330">
        <f t="shared" ref="BB330" si="2703">AW330/AV330</f>
        <v>6.25E-2</v>
      </c>
      <c r="BC330">
        <f t="shared" ref="BC330" si="2704">AY330/AX330</f>
        <v>1.4939309056956116E-2</v>
      </c>
      <c r="BD330">
        <f t="shared" si="1929"/>
        <v>1.3071895424836602E-2</v>
      </c>
      <c r="BE330">
        <f t="shared" ref="BE330" si="2705">SUM(AT324:AT330)/SUM(AS324:AS330)</f>
        <v>4.9751334414224038E-2</v>
      </c>
      <c r="BF330">
        <f t="shared" ref="BF330" si="2706">SUM(AT317:AT330)/SUM(AS317:AS330)</f>
        <v>5.2782364420045892E-2</v>
      </c>
      <c r="BG330">
        <f t="shared" ref="BG330" si="2707">SUM(AW324:AW330)/SUM(AV324:AV330)</f>
        <v>4.3103448275862072E-2</v>
      </c>
      <c r="BH330">
        <f t="shared" ref="BH330" si="2708">SUM(AY324:AY330)/SUM(AX324:AX330)</f>
        <v>3.2855236824549702E-2</v>
      </c>
      <c r="BI330">
        <f t="shared" ref="BI330" si="2709">SUM(BA324:BA330)/SUM(AZ324:AZ330)</f>
        <v>2.2941970310391364E-2</v>
      </c>
      <c r="BJ330" s="20">
        <v>7.0000000000000007E-2</v>
      </c>
      <c r="BK330" s="20">
        <v>7.0000000000000007E-2</v>
      </c>
      <c r="BL330" s="20">
        <v>0.05</v>
      </c>
      <c r="BM330" s="20">
        <v>3758434</v>
      </c>
      <c r="BN330" s="20">
        <v>351464</v>
      </c>
      <c r="BO330" s="20"/>
      <c r="BP330" s="20"/>
      <c r="BQ330" s="20">
        <v>1498121</v>
      </c>
      <c r="BR330" s="20"/>
      <c r="BS330" s="20"/>
      <c r="BT330" s="20">
        <v>325376</v>
      </c>
      <c r="BU330" s="20">
        <v>29279</v>
      </c>
      <c r="BV330" s="20">
        <v>2701</v>
      </c>
      <c r="BW330" s="20"/>
      <c r="BX330" s="20"/>
      <c r="BY330" s="20">
        <v>11009</v>
      </c>
      <c r="BZ330" s="20"/>
      <c r="CA330" s="20"/>
      <c r="CB330" s="20">
        <v>2582</v>
      </c>
      <c r="CC330" s="20">
        <v>22835</v>
      </c>
      <c r="CD330" s="20">
        <v>1634</v>
      </c>
      <c r="CE330" s="20"/>
      <c r="CF330" s="20"/>
      <c r="CG330" s="20">
        <v>6355</v>
      </c>
      <c r="CH330" s="20"/>
      <c r="CI330" s="20"/>
      <c r="CJ330" s="20">
        <v>1555</v>
      </c>
      <c r="CK330" s="20">
        <v>170474</v>
      </c>
      <c r="CL330" s="20">
        <v>15880</v>
      </c>
      <c r="CM330" s="20"/>
      <c r="CN330" s="20"/>
      <c r="CO330" s="20">
        <v>64158</v>
      </c>
      <c r="CP330" s="20"/>
      <c r="CQ330" s="20"/>
      <c r="CR330" s="20">
        <v>14570</v>
      </c>
    </row>
    <row r="331" spans="1:96" x14ac:dyDescent="0.35">
      <c r="A331" s="14">
        <f t="shared" si="2190"/>
        <v>44237</v>
      </c>
      <c r="B331" s="9">
        <v>1501787</v>
      </c>
      <c r="C331">
        <v>326414</v>
      </c>
      <c r="D331">
        <v>297820</v>
      </c>
      <c r="E331" s="9">
        <v>5145</v>
      </c>
      <c r="F331" s="9">
        <v>292</v>
      </c>
      <c r="H331">
        <v>67</v>
      </c>
      <c r="I331">
        <v>48</v>
      </c>
      <c r="J331">
        <v>60</v>
      </c>
      <c r="K331">
        <v>11</v>
      </c>
      <c r="L331">
        <v>11</v>
      </c>
      <c r="M331">
        <f t="shared" ref="M331" si="2710">-(J331-J330)+L331</f>
        <v>24</v>
      </c>
      <c r="N331" s="7">
        <f t="shared" ref="N331" si="2711">B331-C331</f>
        <v>1175373</v>
      </c>
      <c r="O331" s="4">
        <f t="shared" ref="O331" si="2712">C331/B331</f>
        <v>0.21735039656089711</v>
      </c>
      <c r="R331">
        <f t="shared" ref="R331" si="2713">C331-C330</f>
        <v>1038</v>
      </c>
      <c r="S331">
        <f t="shared" ref="S331" si="2714">N331-N330</f>
        <v>2628</v>
      </c>
      <c r="T331" s="8">
        <f t="shared" ref="T331" si="2715">R331/V331</f>
        <v>0.28314238952536824</v>
      </c>
      <c r="U331" s="8">
        <f t="shared" ref="U331" si="2716">SUM(R325:R331)/SUM(V325:V331)</f>
        <v>0.24372097431523079</v>
      </c>
      <c r="V331">
        <f t="shared" ref="V331" si="2717">B331-B330</f>
        <v>3666</v>
      </c>
      <c r="W331">
        <f t="shared" ref="W331" si="2718">C331-D331-E331</f>
        <v>23449</v>
      </c>
      <c r="X331" s="3">
        <f t="shared" ref="X331" si="2719">F331/W331</f>
        <v>1.2452556612222269E-2</v>
      </c>
      <c r="Y331">
        <f t="shared" ref="Y331" si="2720">E331-E330</f>
        <v>35</v>
      </c>
      <c r="Z331">
        <v>2592</v>
      </c>
      <c r="AA331">
        <v>1557</v>
      </c>
      <c r="AB331">
        <v>14603</v>
      </c>
      <c r="AC331">
        <v>2381</v>
      </c>
      <c r="AD331">
        <v>1426</v>
      </c>
      <c r="AE331">
        <v>13398</v>
      </c>
      <c r="AF331">
        <v>52</v>
      </c>
      <c r="AG331">
        <v>29</v>
      </c>
      <c r="AH331">
        <v>267</v>
      </c>
      <c r="AI331">
        <f t="shared" si="2692"/>
        <v>159</v>
      </c>
      <c r="AJ331">
        <f t="shared" ref="AJ331" si="2721">AA331-AD331-AG331</f>
        <v>102</v>
      </c>
      <c r="AK331">
        <f t="shared" ref="AK331" si="2722">AB331-AE331-AH331</f>
        <v>938</v>
      </c>
      <c r="AL331">
        <v>1</v>
      </c>
      <c r="AM331">
        <v>1</v>
      </c>
      <c r="AN331">
        <v>16</v>
      </c>
      <c r="AS331">
        <f t="shared" ref="AS331" si="2723">BM331-BM330</f>
        <v>20114</v>
      </c>
      <c r="AT331">
        <f t="shared" si="1922"/>
        <v>1138</v>
      </c>
      <c r="AU331">
        <f t="shared" ref="AU331" si="2724">AT331/AS331</f>
        <v>5.6577508203241526E-2</v>
      </c>
      <c r="AV331">
        <f t="shared" ref="AV331" si="2725">BU331-BU330</f>
        <v>87</v>
      </c>
      <c r="AW331">
        <f t="shared" si="2698"/>
        <v>9</v>
      </c>
      <c r="AX331">
        <f t="shared" ref="AX331" si="2726">CK331-CK330</f>
        <v>1016</v>
      </c>
      <c r="AY331">
        <f t="shared" si="2700"/>
        <v>39</v>
      </c>
      <c r="AZ331">
        <f t="shared" ref="AZ331" si="2727">CC331-CC330</f>
        <v>141</v>
      </c>
      <c r="BA331">
        <f t="shared" si="2702"/>
        <v>4</v>
      </c>
      <c r="BB331">
        <f t="shared" ref="BB331" si="2728">AW331/AV331</f>
        <v>0.10344827586206896</v>
      </c>
      <c r="BC331">
        <f t="shared" ref="BC331" si="2729">AY331/AX331</f>
        <v>3.8385826771653545E-2</v>
      </c>
      <c r="BD331">
        <f t="shared" si="1929"/>
        <v>2.8368794326241134E-2</v>
      </c>
      <c r="BE331">
        <f t="shared" ref="BE331" si="2730">SUM(AT325:AT331)/SUM(AS325:AS331)</f>
        <v>4.8786213612492607E-2</v>
      </c>
      <c r="BF331">
        <f t="shared" ref="BF331" si="2731">SUM(AT318:AT331)/SUM(AS318:AS331)</f>
        <v>5.235597621813709E-2</v>
      </c>
      <c r="BG331">
        <f t="shared" ref="BG331" si="2732">SUM(AW325:AW331)/SUM(AV325:AV331)</f>
        <v>4.4228694714131607E-2</v>
      </c>
      <c r="BH331">
        <f t="shared" ref="BH331" si="2733">SUM(AY325:AY331)/SUM(AX325:AX331)</f>
        <v>2.9924002533248891E-2</v>
      </c>
      <c r="BI331">
        <f t="shared" ref="BI331" si="2734">SUM(BA325:BA331)/SUM(AZ325:AZ331)</f>
        <v>2.0050125313283207E-2</v>
      </c>
      <c r="BJ331" s="20">
        <v>0.08</v>
      </c>
      <c r="BK331" s="20">
        <v>7.0000000000000007E-2</v>
      </c>
      <c r="BL331" s="20">
        <v>0.05</v>
      </c>
      <c r="BM331" s="20">
        <v>3778548</v>
      </c>
      <c r="BN331" s="20">
        <v>352602</v>
      </c>
      <c r="BO331" s="20"/>
      <c r="BP331" s="20"/>
      <c r="BQ331" s="20">
        <v>1501787</v>
      </c>
      <c r="BR331" s="20"/>
      <c r="BS331" s="20"/>
      <c r="BT331" s="20">
        <v>326414</v>
      </c>
      <c r="BU331" s="20">
        <v>29366</v>
      </c>
      <c r="BV331" s="20">
        <v>2710</v>
      </c>
      <c r="BW331" s="20"/>
      <c r="BX331" s="20"/>
      <c r="BY331" s="20">
        <v>11027</v>
      </c>
      <c r="BZ331" s="20"/>
      <c r="CA331" s="20"/>
      <c r="CB331" s="20">
        <v>2592</v>
      </c>
      <c r="CC331" s="20">
        <v>22976</v>
      </c>
      <c r="CD331" s="20">
        <v>1638</v>
      </c>
      <c r="CE331" s="20"/>
      <c r="CF331" s="20"/>
      <c r="CG331" s="20">
        <v>6377</v>
      </c>
      <c r="CH331" s="20"/>
      <c r="CI331" s="20"/>
      <c r="CJ331" s="20">
        <v>1557</v>
      </c>
      <c r="CK331" s="20">
        <v>171490</v>
      </c>
      <c r="CL331" s="20">
        <v>15919</v>
      </c>
      <c r="CM331" s="20"/>
      <c r="CN331" s="20"/>
      <c r="CO331" s="20">
        <v>64293</v>
      </c>
      <c r="CP331" s="20"/>
      <c r="CQ331" s="20"/>
      <c r="CR331" s="20">
        <v>14603</v>
      </c>
    </row>
    <row r="332" spans="1:96" x14ac:dyDescent="0.35">
      <c r="A332" s="14">
        <f t="shared" si="2190"/>
        <v>44238</v>
      </c>
      <c r="B332" s="9">
        <v>1505497</v>
      </c>
      <c r="C332">
        <v>327253</v>
      </c>
      <c r="D332">
        <v>299124</v>
      </c>
      <c r="E332" s="9">
        <v>5174</v>
      </c>
      <c r="F332" s="9">
        <v>273</v>
      </c>
      <c r="H332">
        <v>64</v>
      </c>
      <c r="I332">
        <v>32</v>
      </c>
      <c r="J332">
        <v>61</v>
      </c>
      <c r="K332">
        <v>12</v>
      </c>
      <c r="L332">
        <v>12</v>
      </c>
      <c r="M332">
        <f t="shared" ref="M332" si="2735">-(J332-J331)+L332</f>
        <v>11</v>
      </c>
      <c r="N332" s="7">
        <f t="shared" ref="N332" si="2736">B332-C332</f>
        <v>1178244</v>
      </c>
      <c r="O332" s="4">
        <f t="shared" ref="O332" si="2737">C332/B332</f>
        <v>0.21737207048569343</v>
      </c>
      <c r="R332">
        <f t="shared" ref="R332" si="2738">C332-C331</f>
        <v>839</v>
      </c>
      <c r="S332">
        <f t="shared" ref="S332" si="2739">N332-N331</f>
        <v>2871</v>
      </c>
      <c r="T332" s="8">
        <f t="shared" ref="T332" si="2740">R332/V332</f>
        <v>0.22614555256064689</v>
      </c>
      <c r="U332" s="8">
        <f t="shared" ref="U332" si="2741">SUM(R326:R332)/SUM(V326:V332)</f>
        <v>0.23929941449626488</v>
      </c>
      <c r="V332">
        <f t="shared" ref="V332" si="2742">B332-B331</f>
        <v>3710</v>
      </c>
      <c r="W332">
        <f t="shared" ref="W332" si="2743">C332-D332-E332</f>
        <v>22955</v>
      </c>
      <c r="X332" s="3">
        <f t="shared" ref="X332" si="2744">F332/W332</f>
        <v>1.1892833805271183E-2</v>
      </c>
      <c r="Y332">
        <f t="shared" ref="Y332" si="2745">E332-E331</f>
        <v>29</v>
      </c>
      <c r="Z332">
        <v>2597</v>
      </c>
      <c r="AA332">
        <v>1558</v>
      </c>
      <c r="AB332">
        <v>14634</v>
      </c>
      <c r="AC332">
        <v>2390</v>
      </c>
      <c r="AD332">
        <v>1436</v>
      </c>
      <c r="AE332">
        <v>13431</v>
      </c>
      <c r="AF332">
        <v>53</v>
      </c>
      <c r="AG332">
        <v>30</v>
      </c>
      <c r="AH332">
        <v>270</v>
      </c>
      <c r="AI332">
        <f t="shared" si="2692"/>
        <v>154</v>
      </c>
      <c r="AJ332">
        <f t="shared" ref="AJ332" si="2746">AA332-AD332-AG332</f>
        <v>92</v>
      </c>
      <c r="AK332">
        <f t="shared" ref="AK332" si="2747">AB332-AE332-AH332</f>
        <v>933</v>
      </c>
      <c r="AL332">
        <v>2</v>
      </c>
      <c r="AM332">
        <v>2</v>
      </c>
      <c r="AN332">
        <v>16</v>
      </c>
      <c r="AS332">
        <f t="shared" ref="AS332" si="2748">BM332-BM331</f>
        <v>18861</v>
      </c>
      <c r="AT332">
        <f t="shared" ref="AT332:AT344" si="2749">BN332-BN331</f>
        <v>918</v>
      </c>
      <c r="AU332">
        <f t="shared" ref="AU332" si="2750">AT332/AS332</f>
        <v>4.8671862573564498E-2</v>
      </c>
      <c r="AV332">
        <f t="shared" ref="AV332" si="2751">BU332-BU331</f>
        <v>134</v>
      </c>
      <c r="AW332">
        <f t="shared" si="2698"/>
        <v>8</v>
      </c>
      <c r="AX332">
        <f t="shared" ref="AX332" si="2752">CK332-CK331</f>
        <v>872</v>
      </c>
      <c r="AY332">
        <f t="shared" si="2700"/>
        <v>31</v>
      </c>
      <c r="AZ332">
        <f t="shared" ref="AZ332" si="2753">CC332-CC331</f>
        <v>112</v>
      </c>
      <c r="BA332">
        <f t="shared" si="2702"/>
        <v>-1</v>
      </c>
      <c r="BB332">
        <f t="shared" ref="BB332" si="2754">AW332/AV332</f>
        <v>5.9701492537313432E-2</v>
      </c>
      <c r="BC332">
        <f t="shared" ref="BC332" si="2755">AY332/AX332</f>
        <v>3.5550458715596332E-2</v>
      </c>
      <c r="BD332">
        <f t="shared" si="1929"/>
        <v>-8.9285714285714281E-3</v>
      </c>
      <c r="BE332">
        <f t="shared" ref="BE332" si="2756">SUM(AT326:AT332)/SUM(AS326:AS332)</f>
        <v>4.8261164931088715E-2</v>
      </c>
      <c r="BF332">
        <f t="shared" ref="BF332" si="2757">SUM(AT319:AT332)/SUM(AS319:AS332)</f>
        <v>5.0795930477558288E-2</v>
      </c>
      <c r="BG332">
        <f t="shared" ref="BG332" si="2758">SUM(AW326:AW332)/SUM(AV326:AV332)</f>
        <v>5.6451612903225805E-2</v>
      </c>
      <c r="BH332">
        <f t="shared" ref="BH332" si="2759">SUM(AY326:AY332)/SUM(AX326:AX332)</f>
        <v>3.2500000000000001E-2</v>
      </c>
      <c r="BI332">
        <f t="shared" ref="BI332" si="2760">SUM(BA326:BA332)/SUM(AZ326:AZ332)</f>
        <v>1.7543859649122806E-2</v>
      </c>
      <c r="BJ332" s="20">
        <v>0.08</v>
      </c>
      <c r="BK332" s="20">
        <v>7.0000000000000007E-2</v>
      </c>
      <c r="BL332" s="20">
        <v>0.05</v>
      </c>
      <c r="BM332" s="20">
        <v>3797409</v>
      </c>
      <c r="BN332" s="20">
        <v>353520</v>
      </c>
      <c r="BO332" s="20"/>
      <c r="BP332" s="20"/>
      <c r="BQ332" s="20">
        <v>1505497</v>
      </c>
      <c r="BR332" s="20"/>
      <c r="BS332" s="20"/>
      <c r="BT332" s="20">
        <v>327253</v>
      </c>
      <c r="BU332" s="20">
        <v>29500</v>
      </c>
      <c r="BV332" s="20">
        <v>2718</v>
      </c>
      <c r="BW332" s="20"/>
      <c r="BX332" s="20"/>
      <c r="BY332" s="20">
        <v>11054</v>
      </c>
      <c r="BZ332" s="20"/>
      <c r="CA332" s="20"/>
      <c r="CB332" s="20">
        <v>2597</v>
      </c>
      <c r="CC332" s="20">
        <v>23088</v>
      </c>
      <c r="CD332" s="20">
        <v>1637</v>
      </c>
      <c r="CE332" s="20"/>
      <c r="CF332" s="20"/>
      <c r="CG332" s="20">
        <v>6397</v>
      </c>
      <c r="CH332" s="20"/>
      <c r="CI332" s="20"/>
      <c r="CJ332" s="20">
        <v>1558</v>
      </c>
      <c r="CK332" s="20">
        <v>172362</v>
      </c>
      <c r="CL332" s="20">
        <v>15950</v>
      </c>
      <c r="CM332" s="20"/>
      <c r="CN332" s="20"/>
      <c r="CO332" s="20">
        <v>64445</v>
      </c>
      <c r="CP332" s="20"/>
      <c r="CQ332" s="20"/>
      <c r="CR332" s="20">
        <v>14634</v>
      </c>
    </row>
    <row r="333" spans="1:96" x14ac:dyDescent="0.35">
      <c r="A333" s="14">
        <f t="shared" ref="A333:A464" si="2761">A332+1</f>
        <v>44239</v>
      </c>
      <c r="B333" s="9">
        <v>1508871</v>
      </c>
      <c r="C333">
        <v>327991</v>
      </c>
      <c r="D333">
        <v>300363</v>
      </c>
      <c r="E333" s="9">
        <v>5196</v>
      </c>
      <c r="F333" s="9">
        <v>249</v>
      </c>
      <c r="H333">
        <v>59</v>
      </c>
      <c r="I333">
        <v>41</v>
      </c>
      <c r="J333">
        <v>57</v>
      </c>
      <c r="K333">
        <v>11</v>
      </c>
      <c r="L333">
        <v>8</v>
      </c>
      <c r="M333">
        <f t="shared" ref="M333" si="2762">-(J333-J332)+L333</f>
        <v>12</v>
      </c>
      <c r="N333" s="7">
        <f t="shared" ref="N333" si="2763">B333-C333</f>
        <v>1180880</v>
      </c>
      <c r="O333" s="4">
        <f t="shared" ref="O333" si="2764">C333/B333</f>
        <v>0.21737511026456205</v>
      </c>
      <c r="R333">
        <f t="shared" ref="R333" si="2765">C333-C332</f>
        <v>738</v>
      </c>
      <c r="S333">
        <f t="shared" ref="S333" si="2766">N333-N332</f>
        <v>2636</v>
      </c>
      <c r="T333" s="8">
        <f t="shared" ref="T333" si="2767">R333/V333</f>
        <v>0.21873147599288678</v>
      </c>
      <c r="U333" s="8">
        <f t="shared" ref="U333" si="2768">SUM(R327:R333)/SUM(V327:V333)</f>
        <v>0.23694048701626755</v>
      </c>
      <c r="V333">
        <f t="shared" ref="V333" si="2769">B333-B332</f>
        <v>3374</v>
      </c>
      <c r="W333">
        <f t="shared" ref="W333" si="2770">C333-D333-E333</f>
        <v>22432</v>
      </c>
      <c r="X333" s="3">
        <f t="shared" ref="X333" si="2771">F333/W333</f>
        <v>1.110021398002853E-2</v>
      </c>
      <c r="Y333">
        <f t="shared" ref="Y333" si="2772">E333-E332</f>
        <v>22</v>
      </c>
      <c r="Z333">
        <v>2602</v>
      </c>
      <c r="AA333">
        <v>1561</v>
      </c>
      <c r="AB333">
        <v>14653</v>
      </c>
      <c r="AC333">
        <v>2397</v>
      </c>
      <c r="AD333">
        <v>1443</v>
      </c>
      <c r="AE333">
        <v>13473</v>
      </c>
      <c r="AF333">
        <v>53</v>
      </c>
      <c r="AG333">
        <v>30</v>
      </c>
      <c r="AH333">
        <v>271</v>
      </c>
      <c r="AI333">
        <f t="shared" si="2692"/>
        <v>152</v>
      </c>
      <c r="AJ333">
        <f t="shared" ref="AJ333" si="2773">AA333-AD333-AG333</f>
        <v>88</v>
      </c>
      <c r="AK333">
        <f t="shared" ref="AK333" si="2774">AB333-AE333-AH333</f>
        <v>909</v>
      </c>
      <c r="AL333">
        <v>1</v>
      </c>
      <c r="AM333">
        <v>1</v>
      </c>
      <c r="AN333">
        <v>14</v>
      </c>
      <c r="AS333">
        <f t="shared" ref="AS333" si="2775">BM333-BM332</f>
        <v>20265</v>
      </c>
      <c r="AT333">
        <f t="shared" si="2749"/>
        <v>818</v>
      </c>
      <c r="AU333">
        <f t="shared" ref="AU333" si="2776">AT333/AS333</f>
        <v>4.0365161608684925E-2</v>
      </c>
      <c r="AV333">
        <f t="shared" ref="AV333" si="2777">BU333-BU332</f>
        <v>283</v>
      </c>
      <c r="AW333">
        <f t="shared" si="2698"/>
        <v>2</v>
      </c>
      <c r="AX333">
        <f t="shared" ref="AX333" si="2778">CK333-CK332</f>
        <v>603</v>
      </c>
      <c r="AY333">
        <f t="shared" si="2700"/>
        <v>29</v>
      </c>
      <c r="AZ333">
        <f t="shared" ref="AZ333" si="2779">CC333-CC332</f>
        <v>151</v>
      </c>
      <c r="BA333">
        <f t="shared" si="2702"/>
        <v>5</v>
      </c>
      <c r="BB333">
        <f t="shared" ref="BB333" si="2780">AW333/AV333</f>
        <v>7.0671378091872791E-3</v>
      </c>
      <c r="BC333">
        <f t="shared" ref="BC333" si="2781">AY333/AX333</f>
        <v>4.809286898839138E-2</v>
      </c>
      <c r="BD333">
        <f t="shared" si="1929"/>
        <v>3.3112582781456956E-2</v>
      </c>
      <c r="BE333">
        <f t="shared" ref="BE333" si="2782">SUM(AT327:AT333)/SUM(AS327:AS333)</f>
        <v>4.7479858291169096E-2</v>
      </c>
      <c r="BF333">
        <f t="shared" ref="BF333" si="2783">SUM(AT320:AT333)/SUM(AS320:AS333)</f>
        <v>4.9719464462698849E-2</v>
      </c>
      <c r="BG333">
        <f t="shared" ref="BG333" si="2784">SUM(AW327:AW333)/SUM(AV327:AV333)</f>
        <v>4.377880184331797E-2</v>
      </c>
      <c r="BH333">
        <f t="shared" ref="BH333" si="2785">SUM(AY327:AY333)/SUM(AX327:AX333)</f>
        <v>3.2777673721670723E-2</v>
      </c>
      <c r="BI333">
        <f t="shared" ref="BI333" si="2786">SUM(BA327:BA333)/SUM(AZ327:AZ333)</f>
        <v>1.8791946308724831E-2</v>
      </c>
      <c r="BJ333" s="20">
        <v>7.0000000000000007E-2</v>
      </c>
      <c r="BK333" s="20">
        <v>0.06</v>
      </c>
      <c r="BL333" s="20">
        <v>0.05</v>
      </c>
      <c r="BM333" s="20">
        <v>3817674</v>
      </c>
      <c r="BN333" s="20">
        <v>354338</v>
      </c>
      <c r="BO333" s="20"/>
      <c r="BP333" s="20"/>
      <c r="BQ333" s="20">
        <v>1508871</v>
      </c>
      <c r="BR333" s="20"/>
      <c r="BS333" s="20"/>
      <c r="BT333" s="20">
        <v>327991</v>
      </c>
      <c r="BU333" s="20">
        <v>29783</v>
      </c>
      <c r="BV333" s="20">
        <v>2720</v>
      </c>
      <c r="BW333" s="20"/>
      <c r="BX333" s="20"/>
      <c r="BY333" s="20">
        <v>11084</v>
      </c>
      <c r="BZ333" s="20"/>
      <c r="CA333" s="20"/>
      <c r="CB333" s="20">
        <v>2602</v>
      </c>
      <c r="CC333" s="20">
        <v>23239</v>
      </c>
      <c r="CD333" s="20">
        <v>1642</v>
      </c>
      <c r="CE333" s="20"/>
      <c r="CF333" s="20"/>
      <c r="CG333" s="20">
        <v>6410</v>
      </c>
      <c r="CH333" s="20"/>
      <c r="CI333" s="20"/>
      <c r="CJ333" s="20">
        <v>1561</v>
      </c>
      <c r="CK333" s="20">
        <v>172965</v>
      </c>
      <c r="CL333" s="20">
        <v>15979</v>
      </c>
      <c r="CM333" s="20"/>
      <c r="CN333" s="20"/>
      <c r="CO333" s="20">
        <v>64540</v>
      </c>
      <c r="CP333" s="20"/>
      <c r="CQ333" s="20"/>
      <c r="CR333" s="20">
        <v>14653</v>
      </c>
    </row>
    <row r="334" spans="1:96" x14ac:dyDescent="0.35">
      <c r="A334" s="14">
        <f t="shared" si="2761"/>
        <v>44240</v>
      </c>
      <c r="B334" s="9">
        <v>1511672</v>
      </c>
      <c r="C334">
        <v>328642</v>
      </c>
      <c r="D334">
        <v>301175</v>
      </c>
      <c r="E334" s="9">
        <v>5223</v>
      </c>
      <c r="F334" s="9">
        <v>225</v>
      </c>
      <c r="H334">
        <v>55</v>
      </c>
      <c r="I334">
        <v>37</v>
      </c>
      <c r="J334">
        <v>45</v>
      </c>
      <c r="K334">
        <v>10</v>
      </c>
      <c r="L334">
        <v>4</v>
      </c>
      <c r="M334">
        <f t="shared" ref="M334" si="2787">-(J334-J333)+L334</f>
        <v>16</v>
      </c>
      <c r="N334" s="7">
        <f t="shared" ref="N334" si="2788">B334-C334</f>
        <v>1183030</v>
      </c>
      <c r="O334" s="4">
        <f t="shared" ref="O334" si="2789">C334/B334</f>
        <v>0.21740298159918289</v>
      </c>
      <c r="R334">
        <f t="shared" ref="R334" si="2790">C334-C333</f>
        <v>651</v>
      </c>
      <c r="S334">
        <f t="shared" ref="S334" si="2791">N334-N333</f>
        <v>2150</v>
      </c>
      <c r="T334" s="8">
        <f t="shared" ref="T334" si="2792">R334/V334</f>
        <v>0.23241699393073903</v>
      </c>
      <c r="U334" s="8">
        <f t="shared" ref="U334" si="2793">SUM(R328:R334)/SUM(V328:V334)</f>
        <v>0.23909774436090225</v>
      </c>
      <c r="V334">
        <f t="shared" ref="V334" si="2794">B334-B333</f>
        <v>2801</v>
      </c>
      <c r="W334">
        <f t="shared" ref="W334" si="2795">C334-D334-E334</f>
        <v>22244</v>
      </c>
      <c r="X334" s="3">
        <f t="shared" ref="X334" si="2796">F334/W334</f>
        <v>1.011508721452976E-2</v>
      </c>
      <c r="Y334">
        <f t="shared" ref="Y334" si="2797">E334-E333</f>
        <v>27</v>
      </c>
      <c r="Z334">
        <v>2607</v>
      </c>
      <c r="AA334">
        <v>1561</v>
      </c>
      <c r="AB334">
        <v>14679</v>
      </c>
      <c r="AC334">
        <v>2402</v>
      </c>
      <c r="AD334">
        <v>1450</v>
      </c>
      <c r="AE334">
        <v>13507</v>
      </c>
      <c r="AF334">
        <v>53</v>
      </c>
      <c r="AG334">
        <v>30</v>
      </c>
      <c r="AH334">
        <v>274</v>
      </c>
      <c r="AI334">
        <f t="shared" si="2692"/>
        <v>152</v>
      </c>
      <c r="AJ334">
        <f t="shared" ref="AJ334" si="2798">AA334-AD334-AG334</f>
        <v>81</v>
      </c>
      <c r="AK334">
        <f t="shared" ref="AK334" si="2799">AB334-AE334-AH334</f>
        <v>898</v>
      </c>
      <c r="AL334">
        <v>1</v>
      </c>
      <c r="AM334">
        <v>1</v>
      </c>
      <c r="AN334">
        <v>13</v>
      </c>
      <c r="AS334">
        <f t="shared" ref="AS334" si="2800">BM334-BM333</f>
        <v>16135</v>
      </c>
      <c r="AT334">
        <f t="shared" si="2749"/>
        <v>710</v>
      </c>
      <c r="AU334">
        <f t="shared" ref="AU334" si="2801">AT334/AS334</f>
        <v>4.4003718624109081E-2</v>
      </c>
      <c r="AV334">
        <f t="shared" ref="AV334" si="2802">BU334-BU333</f>
        <v>97</v>
      </c>
      <c r="AW334">
        <f t="shared" si="2698"/>
        <v>11</v>
      </c>
      <c r="AX334">
        <f t="shared" ref="AX334" si="2803">CK334-CK333</f>
        <v>872</v>
      </c>
      <c r="AY334">
        <f t="shared" si="2700"/>
        <v>21</v>
      </c>
      <c r="AZ334">
        <f t="shared" ref="AZ334" si="2804">CC334-CC333</f>
        <v>113</v>
      </c>
      <c r="BA334">
        <f t="shared" si="2702"/>
        <v>-4</v>
      </c>
      <c r="BB334">
        <f t="shared" ref="BB334" si="2805">AW334/AV334</f>
        <v>0.1134020618556701</v>
      </c>
      <c r="BC334">
        <f t="shared" ref="BC334" si="2806">AY334/AX334</f>
        <v>2.4082568807339451E-2</v>
      </c>
      <c r="BD334">
        <f t="shared" si="1929"/>
        <v>-3.5398230088495575E-2</v>
      </c>
      <c r="BE334">
        <f t="shared" ref="BE334" si="2807">SUM(AT328:AT334)/SUM(AS328:AS334)</f>
        <v>4.8717568019004488E-2</v>
      </c>
      <c r="BF334">
        <f t="shared" ref="BF334" si="2808">SUM(AT321:AT334)/SUM(AS321:AS334)</f>
        <v>5.0260114170007551E-2</v>
      </c>
      <c r="BG334">
        <f t="shared" ref="BG334" si="2809">SUM(AW328:AW334)/SUM(AV328:AV334)</f>
        <v>5.4437869822485205E-2</v>
      </c>
      <c r="BH334">
        <f t="shared" ref="BH334" si="2810">SUM(AY328:AY334)/SUM(AX328:AX334)</f>
        <v>3.3732534930139724E-2</v>
      </c>
      <c r="BI334">
        <f t="shared" ref="BI334" si="2811">SUM(BA328:BA334)/SUM(AZ328:AZ334)</f>
        <v>6.8493150684931503E-3</v>
      </c>
      <c r="BJ334" s="20">
        <v>7.0000000000000007E-2</v>
      </c>
      <c r="BK334" s="20">
        <v>0.06</v>
      </c>
      <c r="BL334" s="20">
        <v>0.04</v>
      </c>
      <c r="BM334" s="20">
        <v>3833809</v>
      </c>
      <c r="BN334" s="20">
        <v>355048</v>
      </c>
      <c r="BO334" s="20"/>
      <c r="BP334" s="20"/>
      <c r="BQ334" s="20">
        <v>1511672</v>
      </c>
      <c r="BR334" s="20"/>
      <c r="BS334" s="20"/>
      <c r="BT334" s="20">
        <v>328642</v>
      </c>
      <c r="BU334" s="20">
        <v>29880</v>
      </c>
      <c r="BV334" s="20">
        <v>2731</v>
      </c>
      <c r="BW334" s="20"/>
      <c r="BX334" s="20"/>
      <c r="BY334" s="20">
        <v>11104</v>
      </c>
      <c r="BZ334" s="20"/>
      <c r="CA334" s="20"/>
      <c r="CB334" s="20">
        <v>2607</v>
      </c>
      <c r="CC334" s="20">
        <v>23352</v>
      </c>
      <c r="CD334" s="20">
        <v>1638</v>
      </c>
      <c r="CE334" s="20"/>
      <c r="CF334" s="20"/>
      <c r="CG334" s="20">
        <v>6423</v>
      </c>
      <c r="CH334" s="20"/>
      <c r="CI334" s="20"/>
      <c r="CJ334" s="20">
        <v>1561</v>
      </c>
      <c r="CK334" s="20">
        <v>173837</v>
      </c>
      <c r="CL334" s="20">
        <v>16000</v>
      </c>
      <c r="CM334" s="20"/>
      <c r="CN334" s="20"/>
      <c r="CO334" s="20">
        <v>64663</v>
      </c>
      <c r="CP334" s="20"/>
      <c r="CQ334" s="20"/>
      <c r="CR334" s="20">
        <v>14679</v>
      </c>
    </row>
    <row r="335" spans="1:96" x14ac:dyDescent="0.35">
      <c r="A335" s="14">
        <f t="shared" si="2761"/>
        <v>44241</v>
      </c>
      <c r="B335" s="9">
        <v>1513648</v>
      </c>
      <c r="C335">
        <v>329096</v>
      </c>
      <c r="D335">
        <v>301773</v>
      </c>
      <c r="E335" s="9">
        <v>5236</v>
      </c>
      <c r="F335" s="9">
        <v>240</v>
      </c>
      <c r="H335">
        <v>57</v>
      </c>
      <c r="I335">
        <v>54</v>
      </c>
      <c r="J335">
        <v>51</v>
      </c>
      <c r="K335">
        <v>13</v>
      </c>
      <c r="L335">
        <v>14</v>
      </c>
      <c r="M335">
        <f t="shared" ref="M335" si="2812">-(J335-J334)+L335</f>
        <v>8</v>
      </c>
      <c r="N335" s="7">
        <f t="shared" ref="N335" si="2813">B335-C335</f>
        <v>1184552</v>
      </c>
      <c r="O335" s="4">
        <f t="shared" ref="O335" si="2814">C335/B335</f>
        <v>0.2174191093305709</v>
      </c>
      <c r="R335">
        <f t="shared" ref="R335" si="2815">C335-C334</f>
        <v>454</v>
      </c>
      <c r="S335">
        <f t="shared" ref="S335" si="2816">N335-N334</f>
        <v>1522</v>
      </c>
      <c r="T335" s="8">
        <f t="shared" ref="T335" si="2817">R335/V335</f>
        <v>0.22975708502024292</v>
      </c>
      <c r="U335" s="8">
        <f t="shared" ref="U335" si="2818">SUM(R329:R335)/SUM(V329:V335)</f>
        <v>0.2376456500713858</v>
      </c>
      <c r="V335">
        <f t="shared" ref="V335" si="2819">B335-B334</f>
        <v>1976</v>
      </c>
      <c r="W335">
        <f t="shared" ref="W335" si="2820">C335-D335-E335</f>
        <v>22087</v>
      </c>
      <c r="X335" s="3">
        <f t="shared" ref="X335" si="2821">F335/W335</f>
        <v>1.0866120342282791E-2</v>
      </c>
      <c r="Y335">
        <f t="shared" ref="Y335" si="2822">E335-E334</f>
        <v>13</v>
      </c>
      <c r="Z335">
        <v>2609</v>
      </c>
      <c r="AA335">
        <v>1562</v>
      </c>
      <c r="AB335">
        <v>14695</v>
      </c>
      <c r="AC335">
        <v>2406</v>
      </c>
      <c r="AD335">
        <v>1451</v>
      </c>
      <c r="AE335">
        <v>13519</v>
      </c>
      <c r="AF335">
        <v>53</v>
      </c>
      <c r="AG335">
        <v>30</v>
      </c>
      <c r="AH335">
        <v>275</v>
      </c>
      <c r="AI335">
        <f t="shared" si="2692"/>
        <v>150</v>
      </c>
      <c r="AJ335">
        <f t="shared" ref="AJ335" si="2823">AA335-AD335-AG335</f>
        <v>81</v>
      </c>
      <c r="AK335">
        <f t="shared" ref="AK335" si="2824">AB335-AE335-AH335</f>
        <v>901</v>
      </c>
      <c r="AL335">
        <v>1</v>
      </c>
      <c r="AM335">
        <v>1</v>
      </c>
      <c r="AN335">
        <v>13</v>
      </c>
      <c r="AS335">
        <f t="shared" ref="AS335" si="2825">BM335-BM334</f>
        <v>6370</v>
      </c>
      <c r="AT335">
        <f t="shared" si="2749"/>
        <v>499</v>
      </c>
      <c r="AU335">
        <f t="shared" ref="AU335" si="2826">AT335/AS335</f>
        <v>7.8335949764521198E-2</v>
      </c>
      <c r="AV335">
        <f t="shared" ref="AV335" si="2827">BU335-BU334</f>
        <v>32</v>
      </c>
      <c r="AW335">
        <f t="shared" si="2698"/>
        <v>-4</v>
      </c>
      <c r="AX335">
        <f t="shared" ref="AX335" si="2828">CK335-CK334</f>
        <v>335</v>
      </c>
      <c r="AY335">
        <f t="shared" si="2700"/>
        <v>24</v>
      </c>
      <c r="AZ335">
        <f t="shared" ref="AZ335" si="2829">CC335-CC334</f>
        <v>19</v>
      </c>
      <c r="BA335">
        <f t="shared" si="2702"/>
        <v>5</v>
      </c>
      <c r="BB335">
        <f t="shared" ref="BB335" si="2830">AW335/AV335</f>
        <v>-0.125</v>
      </c>
      <c r="BC335">
        <f t="shared" ref="BC335" si="2831">AY335/AX335</f>
        <v>7.1641791044776124E-2</v>
      </c>
      <c r="BD335">
        <f t="shared" si="1929"/>
        <v>0.26315789473684209</v>
      </c>
      <c r="BE335">
        <f t="shared" ref="BE335" si="2832">SUM(AT329:AT335)/SUM(AS329:AS335)</f>
        <v>4.865156214539678E-2</v>
      </c>
      <c r="BF335">
        <f t="shared" ref="BF335" si="2833">SUM(AT322:AT335)/SUM(AS322:AS335)</f>
        <v>4.9428750957432661E-2</v>
      </c>
      <c r="BG335">
        <f t="shared" ref="BG335" si="2834">SUM(AW329:AW335)/SUM(AV329:AV335)</f>
        <v>4.5990566037735846E-2</v>
      </c>
      <c r="BH335">
        <f t="shared" ref="BH335" si="2835">SUM(AY329:AY335)/SUM(AX329:AX335)</f>
        <v>3.2399999999999998E-2</v>
      </c>
      <c r="BI335">
        <f t="shared" ref="BI335" si="2836">SUM(BA329:BA335)/SUM(AZ329:AZ335)</f>
        <v>1.5471167369901548E-2</v>
      </c>
      <c r="BJ335" s="20">
        <v>7.0000000000000007E-2</v>
      </c>
      <c r="BK335" s="20">
        <v>0.06</v>
      </c>
      <c r="BL335" s="20">
        <v>0.05</v>
      </c>
      <c r="BM335" s="20">
        <v>3840179</v>
      </c>
      <c r="BN335" s="20">
        <v>355547</v>
      </c>
      <c r="BO335" s="20"/>
      <c r="BP335" s="20"/>
      <c r="BQ335" s="20">
        <v>1513648</v>
      </c>
      <c r="BR335" s="20"/>
      <c r="BS335" s="20"/>
      <c r="BT335" s="20">
        <v>329096</v>
      </c>
      <c r="BU335" s="20">
        <v>29912</v>
      </c>
      <c r="BV335" s="20">
        <v>2727</v>
      </c>
      <c r="BW335" s="20"/>
      <c r="BX335" s="20"/>
      <c r="BY335" s="20">
        <v>11114</v>
      </c>
      <c r="BZ335" s="20"/>
      <c r="CA335" s="20"/>
      <c r="CB335" s="20">
        <v>2609</v>
      </c>
      <c r="CC335" s="20">
        <v>23371</v>
      </c>
      <c r="CD335" s="20">
        <v>1643</v>
      </c>
      <c r="CE335" s="20"/>
      <c r="CF335" s="20"/>
      <c r="CG335" s="20">
        <v>6430</v>
      </c>
      <c r="CH335" s="20"/>
      <c r="CI335" s="20"/>
      <c r="CJ335" s="20">
        <v>1562</v>
      </c>
      <c r="CK335" s="20">
        <v>174172</v>
      </c>
      <c r="CL335" s="20">
        <v>16024</v>
      </c>
      <c r="CM335" s="20"/>
      <c r="CN335" s="20"/>
      <c r="CO335" s="20">
        <v>64724</v>
      </c>
      <c r="CP335" s="20"/>
      <c r="CQ335" s="20"/>
      <c r="CR335" s="20">
        <v>14695</v>
      </c>
    </row>
    <row r="336" spans="1:96" x14ac:dyDescent="0.35">
      <c r="A336" s="14">
        <f t="shared" si="2761"/>
        <v>44242</v>
      </c>
      <c r="B336" s="9">
        <v>1514925</v>
      </c>
      <c r="C336">
        <v>329297</v>
      </c>
      <c r="D336">
        <v>302160</v>
      </c>
      <c r="E336" s="9">
        <v>5236</v>
      </c>
      <c r="F336" s="9">
        <v>242</v>
      </c>
      <c r="H336">
        <v>57</v>
      </c>
      <c r="I336">
        <v>35</v>
      </c>
      <c r="J336">
        <v>52</v>
      </c>
      <c r="K336">
        <v>11</v>
      </c>
      <c r="L336">
        <v>6</v>
      </c>
      <c r="M336">
        <f t="shared" ref="M336" si="2837">-(J336-J335)+L336</f>
        <v>5</v>
      </c>
      <c r="N336" s="7">
        <f t="shared" ref="N336" si="2838">B336-C336</f>
        <v>1185628</v>
      </c>
      <c r="O336" s="4">
        <f t="shared" ref="O336" si="2839">C336/B336</f>
        <v>0.2173685165932307</v>
      </c>
      <c r="R336">
        <f t="shared" ref="R336" si="2840">C336-C335</f>
        <v>201</v>
      </c>
      <c r="S336">
        <f t="shared" ref="S336" si="2841">N336-N335</f>
        <v>1076</v>
      </c>
      <c r="T336" s="8">
        <f t="shared" ref="T336" si="2842">R336/V336</f>
        <v>0.15740015661707127</v>
      </c>
      <c r="U336" s="8">
        <f t="shared" ref="U336" si="2843">SUM(R330:R336)/SUM(V330:V336)</f>
        <v>0.23490341225979822</v>
      </c>
      <c r="V336">
        <f t="shared" ref="V336" si="2844">B336-B335</f>
        <v>1277</v>
      </c>
      <c r="W336">
        <f t="shared" ref="W336" si="2845">C336-D336-E336</f>
        <v>21901</v>
      </c>
      <c r="X336" s="3">
        <f t="shared" ref="X336" si="2846">F336/W336</f>
        <v>1.1049723756906077E-2</v>
      </c>
      <c r="Y336">
        <f t="shared" ref="Y336" si="2847">E336-E335</f>
        <v>0</v>
      </c>
      <c r="Z336">
        <v>2610</v>
      </c>
      <c r="AA336">
        <v>1562</v>
      </c>
      <c r="AB336">
        <v>14698</v>
      </c>
      <c r="AC336">
        <v>2409</v>
      </c>
      <c r="AD336">
        <v>1453</v>
      </c>
      <c r="AE336">
        <v>13545</v>
      </c>
      <c r="AF336">
        <v>53</v>
      </c>
      <c r="AG336">
        <v>30</v>
      </c>
      <c r="AH336">
        <v>275</v>
      </c>
      <c r="AI336">
        <f t="shared" ref="AI336" si="2848">Z336-AC336-AF336</f>
        <v>148</v>
      </c>
      <c r="AJ336">
        <f t="shared" ref="AJ336" si="2849">AA336-AD336-AG336</f>
        <v>79</v>
      </c>
      <c r="AK336">
        <f t="shared" ref="AK336:AK337" si="2850">AB336-AE336-AH336</f>
        <v>878</v>
      </c>
      <c r="AL336">
        <v>1</v>
      </c>
      <c r="AM336">
        <v>1</v>
      </c>
      <c r="AN336">
        <v>13</v>
      </c>
      <c r="AS336">
        <f t="shared" ref="AS336" si="2851">BM336-BM335</f>
        <v>4576</v>
      </c>
      <c r="AT336">
        <f t="shared" si="2749"/>
        <v>210</v>
      </c>
      <c r="AU336">
        <f t="shared" ref="AU336" si="2852">AT336/AS336</f>
        <v>4.5891608391608392E-2</v>
      </c>
      <c r="AV336">
        <f t="shared" ref="AV336" si="2853">BU336-BU335</f>
        <v>21</v>
      </c>
      <c r="AW336">
        <f t="shared" si="2698"/>
        <v>2</v>
      </c>
      <c r="AX336">
        <f t="shared" ref="AX336" si="2854">CK336-CK335</f>
        <v>256</v>
      </c>
      <c r="AY336">
        <f t="shared" si="2700"/>
        <v>3</v>
      </c>
      <c r="AZ336">
        <f t="shared" ref="AZ336" si="2855">CC336-CC335</f>
        <v>26</v>
      </c>
      <c r="BA336">
        <f t="shared" si="2702"/>
        <v>0</v>
      </c>
      <c r="BB336">
        <f t="shared" ref="BB336" si="2856">AW336/AV336</f>
        <v>9.5238095238095233E-2</v>
      </c>
      <c r="BC336">
        <f t="shared" ref="BC336" si="2857">AY336/AX336</f>
        <v>1.171875E-2</v>
      </c>
      <c r="BD336">
        <f t="shared" si="1929"/>
        <v>0</v>
      </c>
      <c r="BE336">
        <f t="shared" ref="BE336" si="2858">SUM(AT330:AT336)/SUM(AS330:AS336)</f>
        <v>4.821323515457461E-2</v>
      </c>
      <c r="BF336">
        <f t="shared" ref="BF336" si="2859">SUM(AT323:AT336)/SUM(AS323:AS336)</f>
        <v>4.9375712038817937E-2</v>
      </c>
      <c r="BG336">
        <f t="shared" ref="BG336" si="2860">SUM(AW330:AW336)/SUM(AV330:AV336)</f>
        <v>4.7281323877068557E-2</v>
      </c>
      <c r="BH336">
        <f t="shared" ref="BH336" si="2861">SUM(AY330:AY336)/SUM(AX330:AX336)</f>
        <v>3.2437810945273635E-2</v>
      </c>
      <c r="BI336">
        <f t="shared" ref="BI336" si="2862">SUM(BA330:BA336)/SUM(AZ330:AZ336)</f>
        <v>1.5384615384615385E-2</v>
      </c>
      <c r="BJ336" s="20">
        <v>7.0000000000000007E-2</v>
      </c>
      <c r="BK336" s="20">
        <v>0.06</v>
      </c>
      <c r="BL336" s="20">
        <v>0.05</v>
      </c>
      <c r="BM336" s="20">
        <v>3844755</v>
      </c>
      <c r="BN336" s="20">
        <v>355757</v>
      </c>
      <c r="BO336" s="20"/>
      <c r="BP336" s="20"/>
      <c r="BQ336" s="20">
        <v>1514925</v>
      </c>
      <c r="BR336" s="20"/>
      <c r="BS336" s="20"/>
      <c r="BT336" s="20">
        <v>329297</v>
      </c>
      <c r="BU336" s="20">
        <v>29933</v>
      </c>
      <c r="BV336" s="20">
        <v>2729</v>
      </c>
      <c r="BW336" s="20"/>
      <c r="BX336" s="20"/>
      <c r="BY336" s="20">
        <v>11117</v>
      </c>
      <c r="BZ336" s="20"/>
      <c r="CA336" s="20"/>
      <c r="CB336" s="20">
        <v>2610</v>
      </c>
      <c r="CC336" s="20">
        <v>23397</v>
      </c>
      <c r="CD336" s="20">
        <v>1643</v>
      </c>
      <c r="CE336" s="20"/>
      <c r="CF336" s="20"/>
      <c r="CG336" s="20">
        <v>6434</v>
      </c>
      <c r="CH336" s="20"/>
      <c r="CI336" s="20"/>
      <c r="CJ336" s="20">
        <v>1562</v>
      </c>
      <c r="CK336" s="20">
        <v>174428</v>
      </c>
      <c r="CL336" s="20">
        <v>16027</v>
      </c>
      <c r="CM336" s="20"/>
      <c r="CN336" s="20"/>
      <c r="CO336" s="20">
        <v>64763</v>
      </c>
      <c r="CP336" s="20"/>
      <c r="CQ336" s="20"/>
      <c r="CR336" s="20">
        <v>14698</v>
      </c>
    </row>
    <row r="337" spans="1:96" x14ac:dyDescent="0.35">
      <c r="A337" s="14">
        <f t="shared" si="2761"/>
        <v>44243</v>
      </c>
      <c r="B337" s="9">
        <v>1525232</v>
      </c>
      <c r="C337">
        <v>329808</v>
      </c>
      <c r="D337">
        <v>303714</v>
      </c>
      <c r="E337" s="9">
        <v>5237</v>
      </c>
      <c r="F337" s="9">
        <v>255</v>
      </c>
      <c r="H337">
        <v>57</v>
      </c>
      <c r="I337">
        <v>40</v>
      </c>
      <c r="J337">
        <v>64</v>
      </c>
      <c r="K337">
        <v>13</v>
      </c>
      <c r="L337">
        <v>10</v>
      </c>
      <c r="M337">
        <f t="shared" ref="M337" si="2863">-(J337-J336)+L337</f>
        <v>-2</v>
      </c>
      <c r="N337" s="7">
        <f t="shared" ref="N337" si="2864">B337-C337</f>
        <v>1195424</v>
      </c>
      <c r="O337" s="4">
        <f t="shared" ref="O337" si="2865">C337/B337</f>
        <v>0.21623464495893083</v>
      </c>
      <c r="R337">
        <f t="shared" ref="R337" si="2866">C337-C336</f>
        <v>511</v>
      </c>
      <c r="S337">
        <f t="shared" ref="S337" si="2867">N337-N336</f>
        <v>9796</v>
      </c>
      <c r="T337" s="8">
        <f t="shared" ref="T337" si="2868">R337/V337</f>
        <v>4.9577956728436984E-2</v>
      </c>
      <c r="U337" s="8">
        <f t="shared" ref="U337" si="2869">SUM(R331:R337)/SUM(V331:V337)</f>
        <v>0.16347607981999926</v>
      </c>
      <c r="V337">
        <f t="shared" ref="V337" si="2870">B337-B336</f>
        <v>10307</v>
      </c>
      <c r="W337">
        <f t="shared" ref="W337" si="2871">C337-D337-E337</f>
        <v>20857</v>
      </c>
      <c r="X337" s="3">
        <f t="shared" ref="X337" si="2872">F337/W337</f>
        <v>1.222611113774752E-2</v>
      </c>
      <c r="Y337">
        <f t="shared" ref="Y337" si="2873">E337-E336</f>
        <v>1</v>
      </c>
      <c r="Z337">
        <v>2616</v>
      </c>
      <c r="AA337">
        <v>1563</v>
      </c>
      <c r="AB337">
        <v>14710</v>
      </c>
      <c r="AC337">
        <v>2417</v>
      </c>
      <c r="AD337">
        <v>1462</v>
      </c>
      <c r="AE337">
        <v>13598</v>
      </c>
      <c r="AF337">
        <v>53</v>
      </c>
      <c r="AG337">
        <v>30</v>
      </c>
      <c r="AH337">
        <v>275</v>
      </c>
      <c r="AI337">
        <f t="shared" ref="AI337" si="2874">Z337-AC337-AF337</f>
        <v>146</v>
      </c>
      <c r="AJ337">
        <f t="shared" ref="AJ337" si="2875">AA337-AD337-AG337</f>
        <v>71</v>
      </c>
      <c r="AK337">
        <f t="shared" si="2850"/>
        <v>837</v>
      </c>
      <c r="AL337">
        <v>1</v>
      </c>
      <c r="AM337">
        <v>1</v>
      </c>
      <c r="AN337">
        <v>13</v>
      </c>
      <c r="AS337">
        <f t="shared" ref="AS337" si="2876">BM337-BM336</f>
        <v>35297</v>
      </c>
      <c r="AT337">
        <f t="shared" si="2749"/>
        <v>563</v>
      </c>
      <c r="AU337">
        <f t="shared" ref="AU337" si="2877">AT337/AS337</f>
        <v>1.5950364053602291E-2</v>
      </c>
      <c r="AV337">
        <f t="shared" ref="AV337" si="2878">BU337-BU336</f>
        <v>287</v>
      </c>
      <c r="AW337">
        <f t="shared" si="2698"/>
        <v>5</v>
      </c>
      <c r="AX337">
        <f t="shared" ref="AX337" si="2879">CK337-CK336</f>
        <v>1776</v>
      </c>
      <c r="AY337">
        <f t="shared" si="2700"/>
        <v>15</v>
      </c>
      <c r="AZ337">
        <f t="shared" ref="AZ337" si="2880">CC337-CC336</f>
        <v>339</v>
      </c>
      <c r="BA337">
        <f t="shared" si="2702"/>
        <v>1</v>
      </c>
      <c r="BB337">
        <f t="shared" ref="BB337" si="2881">AW337/AV337</f>
        <v>1.7421602787456445E-2</v>
      </c>
      <c r="BC337">
        <f t="shared" ref="BC337" si="2882">AY337/AX337</f>
        <v>8.4459459459459464E-3</v>
      </c>
      <c r="BD337">
        <f t="shared" si="1929"/>
        <v>2.9498525073746312E-3</v>
      </c>
      <c r="BE337">
        <f t="shared" ref="BE337" si="2883">SUM(AT331:AT337)/SUM(AS331:AS337)</f>
        <v>3.9928300087158149E-2</v>
      </c>
      <c r="BF337">
        <f t="shared" ref="BF337" si="2884">SUM(AT324:AT337)/SUM(AS324:AS337)</f>
        <v>4.4588684724550999E-2</v>
      </c>
      <c r="BG337">
        <f t="shared" ref="BG337" si="2885">SUM(AW331:AW337)/SUM(AV331:AV337)</f>
        <v>3.5069075451647183E-2</v>
      </c>
      <c r="BH337">
        <f t="shared" ref="BH337" si="2886">SUM(AY331:AY337)/SUM(AX331:AX337)</f>
        <v>2.8272251308900525E-2</v>
      </c>
      <c r="BI337">
        <f t="shared" ref="BI337:BI342" si="2887">SUM(BA331:BA337)/SUM(AZ331:AZ337)</f>
        <v>1.1098779134295227E-2</v>
      </c>
      <c r="BJ337" s="20">
        <v>7.0000000000000007E-2</v>
      </c>
      <c r="BK337" s="20">
        <v>0.06</v>
      </c>
      <c r="BL337" s="20">
        <v>0.03</v>
      </c>
      <c r="BM337" s="20">
        <v>3880052</v>
      </c>
      <c r="BN337" s="20">
        <v>356320</v>
      </c>
      <c r="BO337" s="20"/>
      <c r="BP337" s="20"/>
      <c r="BQ337" s="20">
        <v>1525232</v>
      </c>
      <c r="BR337" s="20"/>
      <c r="BS337" s="20"/>
      <c r="BT337" s="20">
        <v>329808</v>
      </c>
      <c r="BU337" s="20">
        <v>30220</v>
      </c>
      <c r="BV337" s="20">
        <v>2734</v>
      </c>
      <c r="BW337" s="20"/>
      <c r="BX337" s="20"/>
      <c r="BY337" s="20">
        <v>11179</v>
      </c>
      <c r="BZ337" s="20"/>
      <c r="CA337" s="20"/>
      <c r="CB337" s="20">
        <v>2616</v>
      </c>
      <c r="CC337" s="20">
        <v>23736</v>
      </c>
      <c r="CD337" s="20">
        <v>1644</v>
      </c>
      <c r="CE337" s="20"/>
      <c r="CF337" s="20"/>
      <c r="CG337" s="20">
        <v>6475</v>
      </c>
      <c r="CH337" s="20"/>
      <c r="CI337" s="20"/>
      <c r="CJ337" s="20">
        <v>1563</v>
      </c>
      <c r="CK337" s="20">
        <v>176204</v>
      </c>
      <c r="CL337" s="20">
        <v>16042</v>
      </c>
      <c r="CM337" s="20"/>
      <c r="CN337" s="20"/>
      <c r="CO337" s="20">
        <v>65075</v>
      </c>
      <c r="CP337" s="20"/>
      <c r="CQ337" s="20"/>
      <c r="CR337" s="20">
        <v>14710</v>
      </c>
    </row>
    <row r="338" spans="1:96" x14ac:dyDescent="0.35">
      <c r="A338" s="14">
        <f t="shared" si="2761"/>
        <v>44244</v>
      </c>
      <c r="B338" s="9">
        <v>1528641</v>
      </c>
      <c r="C338">
        <v>330430</v>
      </c>
      <c r="D338">
        <v>305269</v>
      </c>
      <c r="E338" s="9">
        <v>5263</v>
      </c>
      <c r="F338" s="9">
        <v>235</v>
      </c>
      <c r="H338">
        <v>52</v>
      </c>
      <c r="I338">
        <v>44</v>
      </c>
      <c r="J338">
        <v>50</v>
      </c>
      <c r="K338">
        <v>9</v>
      </c>
      <c r="L338">
        <v>7</v>
      </c>
      <c r="M338">
        <f t="shared" ref="M338" si="2888">-(J338-J337)+L338</f>
        <v>21</v>
      </c>
      <c r="N338" s="7">
        <f t="shared" ref="N338" si="2889">B338-C338</f>
        <v>1198211</v>
      </c>
      <c r="O338" s="4">
        <f t="shared" ref="O338" si="2890">C338/B338</f>
        <v>0.21615932059914655</v>
      </c>
      <c r="R338">
        <f t="shared" ref="R338" si="2891">C338-C337</f>
        <v>622</v>
      </c>
      <c r="S338">
        <f t="shared" ref="S338" si="2892">N338-N337</f>
        <v>2787</v>
      </c>
      <c r="T338" s="8">
        <f t="shared" ref="T338" si="2893">R338/V338</f>
        <v>0.1824581988853036</v>
      </c>
      <c r="U338" s="8">
        <f t="shared" ref="U338" si="2894">SUM(R332:R338)/SUM(V332:V338)</f>
        <v>0.14954941535711627</v>
      </c>
      <c r="V338">
        <f t="shared" ref="V338" si="2895">B338-B337</f>
        <v>3409</v>
      </c>
      <c r="W338">
        <f t="shared" ref="W338" si="2896">C338-D338-E338</f>
        <v>19898</v>
      </c>
      <c r="X338" s="3">
        <f t="shared" ref="X338" si="2897">F338/W338</f>
        <v>1.1810232184139109E-2</v>
      </c>
      <c r="Y338">
        <f t="shared" ref="Y338" si="2898">E338-E337</f>
        <v>26</v>
      </c>
      <c r="Z338">
        <v>2622</v>
      </c>
      <c r="AA338">
        <v>1565</v>
      </c>
      <c r="AB338">
        <v>14722</v>
      </c>
      <c r="AC338">
        <v>2426</v>
      </c>
      <c r="AD338">
        <v>1470</v>
      </c>
      <c r="AE338">
        <v>13672</v>
      </c>
      <c r="AF338">
        <v>53</v>
      </c>
      <c r="AG338">
        <v>30</v>
      </c>
      <c r="AH338">
        <v>277</v>
      </c>
      <c r="AI338">
        <f t="shared" ref="AI338" si="2899">Z338-AC338-AF338</f>
        <v>143</v>
      </c>
      <c r="AJ338">
        <f t="shared" ref="AJ338" si="2900">AA338-AD338-AG338</f>
        <v>65</v>
      </c>
      <c r="AK338">
        <f t="shared" ref="AK338" si="2901">AB338-AE338-AH338</f>
        <v>773</v>
      </c>
      <c r="AL338">
        <v>1</v>
      </c>
      <c r="AM338">
        <v>1</v>
      </c>
      <c r="AN338">
        <v>19</v>
      </c>
      <c r="AS338">
        <f t="shared" ref="AS338" si="2902">BM338-BM337</f>
        <v>18313</v>
      </c>
      <c r="AT338">
        <f t="shared" si="2749"/>
        <v>707</v>
      </c>
      <c r="AU338">
        <f t="shared" ref="AU338" si="2903">AT338/AS338</f>
        <v>3.8606454431278324E-2</v>
      </c>
      <c r="AV338">
        <f t="shared" ref="AV338" si="2904">BU338-BU337</f>
        <v>176</v>
      </c>
      <c r="AW338">
        <f t="shared" si="2698"/>
        <v>7</v>
      </c>
      <c r="AX338">
        <f t="shared" ref="AX338" si="2905">CK338-CK337</f>
        <v>1058</v>
      </c>
      <c r="AY338">
        <f t="shared" si="2700"/>
        <v>18</v>
      </c>
      <c r="AZ338">
        <f t="shared" ref="AZ338" si="2906">CC338-CC337</f>
        <v>198</v>
      </c>
      <c r="BA338">
        <f t="shared" si="2702"/>
        <v>4</v>
      </c>
      <c r="BB338">
        <f t="shared" ref="BB338" si="2907">AW338/AV338</f>
        <v>3.9772727272727272E-2</v>
      </c>
      <c r="BC338">
        <f t="shared" ref="BC338" si="2908">AY338/AX338</f>
        <v>1.7013232514177693E-2</v>
      </c>
      <c r="BD338">
        <f t="shared" si="1929"/>
        <v>2.0202020202020204E-2</v>
      </c>
      <c r="BE338">
        <f t="shared" ref="BE338" si="2909">SUM(AT332:AT338)/SUM(AS332:AS338)</f>
        <v>3.6931320263401686E-2</v>
      </c>
      <c r="BF338">
        <f t="shared" ref="BF338" si="2910">SUM(AT325:AT338)/SUM(AS325:AS338)</f>
        <v>4.2737481316191782E-2</v>
      </c>
      <c r="BG338">
        <f t="shared" ref="BG338" si="2911">SUM(AW332:AW338)/SUM(AV332:AV338)</f>
        <v>3.0097087378640777E-2</v>
      </c>
      <c r="BH338">
        <f t="shared" ref="BH338" si="2912">SUM(AY332:AY338)/SUM(AX332:AX338)</f>
        <v>2.442827442827443E-2</v>
      </c>
      <c r="BI338">
        <f t="shared" si="2887"/>
        <v>1.0438413361169102E-2</v>
      </c>
      <c r="BJ338" s="20">
        <v>7.0000000000000007E-2</v>
      </c>
      <c r="BK338" s="20">
        <v>0.05</v>
      </c>
      <c r="BL338" s="20">
        <v>0.03</v>
      </c>
      <c r="BM338" s="20">
        <v>3898365</v>
      </c>
      <c r="BN338" s="20">
        <v>357027</v>
      </c>
      <c r="BO338" s="20"/>
      <c r="BP338" s="20"/>
      <c r="BQ338" s="20">
        <v>1528641</v>
      </c>
      <c r="BR338" s="20"/>
      <c r="BS338" s="20"/>
      <c r="BT338" s="20">
        <v>330430</v>
      </c>
      <c r="BU338" s="20">
        <v>30396</v>
      </c>
      <c r="BV338" s="20">
        <v>2741</v>
      </c>
      <c r="BW338" s="20"/>
      <c r="BX338" s="20"/>
      <c r="BY338" s="20">
        <v>11216</v>
      </c>
      <c r="BZ338" s="20"/>
      <c r="CA338" s="20"/>
      <c r="CB338" s="20">
        <v>2622</v>
      </c>
      <c r="CC338" s="20">
        <v>23934</v>
      </c>
      <c r="CD338" s="20">
        <v>1648</v>
      </c>
      <c r="CE338" s="20"/>
      <c r="CF338" s="20"/>
      <c r="CG338" s="20">
        <v>6513</v>
      </c>
      <c r="CH338" s="20"/>
      <c r="CI338" s="20"/>
      <c r="CJ338" s="20">
        <v>1565</v>
      </c>
      <c r="CK338" s="20">
        <v>177262</v>
      </c>
      <c r="CL338" s="20">
        <v>16060</v>
      </c>
      <c r="CM338" s="20"/>
      <c r="CN338" s="20"/>
      <c r="CO338" s="20">
        <v>65233</v>
      </c>
      <c r="CP338" s="20"/>
      <c r="CQ338" s="20"/>
      <c r="CR338" s="20">
        <v>14722</v>
      </c>
    </row>
    <row r="339" spans="1:96" x14ac:dyDescent="0.35">
      <c r="A339" s="14">
        <f t="shared" si="2761"/>
        <v>44245</v>
      </c>
      <c r="B339" s="9">
        <v>1531595</v>
      </c>
      <c r="C339">
        <v>331036</v>
      </c>
      <c r="D339">
        <v>306374</v>
      </c>
      <c r="E339" s="9">
        <v>5306</v>
      </c>
      <c r="F339" s="9">
        <v>252</v>
      </c>
      <c r="H339">
        <v>59</v>
      </c>
      <c r="I339">
        <v>52</v>
      </c>
      <c r="J339">
        <v>50</v>
      </c>
      <c r="K339">
        <v>8</v>
      </c>
      <c r="L339">
        <v>15</v>
      </c>
      <c r="M339">
        <f t="shared" ref="M339" si="2913">-(J339-J338)+L339</f>
        <v>15</v>
      </c>
      <c r="N339" s="7">
        <f t="shared" ref="N339" si="2914">B339-C339</f>
        <v>1200559</v>
      </c>
      <c r="O339" s="4">
        <f t="shared" ref="O339" si="2915">C339/B339</f>
        <v>0.21613807827787371</v>
      </c>
      <c r="R339">
        <f t="shared" ref="R339" si="2916">C339-C338</f>
        <v>606</v>
      </c>
      <c r="S339">
        <f t="shared" ref="S339" si="2917">N339-N338</f>
        <v>2348</v>
      </c>
      <c r="T339" s="8">
        <f t="shared" ref="T339" si="2918">R339/V339</f>
        <v>0.20514556533513881</v>
      </c>
      <c r="U339" s="8">
        <f t="shared" ref="U339" si="2919">SUM(R333:R339)/SUM(V333:V339)</f>
        <v>0.14495363629396887</v>
      </c>
      <c r="V339">
        <f t="shared" ref="V339" si="2920">B339-B338</f>
        <v>2954</v>
      </c>
      <c r="W339">
        <f t="shared" ref="W339" si="2921">C339-D339-E339</f>
        <v>19356</v>
      </c>
      <c r="X339" s="3">
        <f t="shared" ref="X339" si="2922">F339/W339</f>
        <v>1.3019218846869188E-2</v>
      </c>
      <c r="Y339">
        <f t="shared" ref="Y339" si="2923">E339-E338</f>
        <v>43</v>
      </c>
      <c r="Z339">
        <v>2628</v>
      </c>
      <c r="AA339">
        <v>1570</v>
      </c>
      <c r="AB339">
        <v>14733</v>
      </c>
      <c r="AC339">
        <v>2438</v>
      </c>
      <c r="AD339">
        <v>1473</v>
      </c>
      <c r="AE339">
        <v>13728</v>
      </c>
      <c r="AF339">
        <v>53</v>
      </c>
      <c r="AG339">
        <v>30</v>
      </c>
      <c r="AH339">
        <v>279</v>
      </c>
      <c r="AI339">
        <f t="shared" ref="AI339" si="2924">Z339-AC339-AF339</f>
        <v>137</v>
      </c>
      <c r="AJ339">
        <f t="shared" ref="AJ339" si="2925">AA339-AD339-AG339</f>
        <v>67</v>
      </c>
      <c r="AK339">
        <f t="shared" ref="AK339" si="2926">AB339-AE339-AH339</f>
        <v>726</v>
      </c>
      <c r="AL339">
        <v>2</v>
      </c>
      <c r="AM339">
        <v>2</v>
      </c>
      <c r="AN339">
        <v>13</v>
      </c>
      <c r="AS339">
        <f t="shared" ref="AS339" si="2927">BM339-BM338</f>
        <v>15624</v>
      </c>
      <c r="AT339">
        <f t="shared" si="2749"/>
        <v>700</v>
      </c>
      <c r="AU339">
        <f t="shared" ref="AU339" si="2928">AT339/AS339</f>
        <v>4.4802867383512544E-2</v>
      </c>
      <c r="AV339">
        <f t="shared" ref="AV339" si="2929">BU339-BU338</f>
        <v>194</v>
      </c>
      <c r="AW339">
        <f t="shared" si="2698"/>
        <v>7</v>
      </c>
      <c r="AX339">
        <f t="shared" ref="AX339" si="2930">CK339-CK338</f>
        <v>638</v>
      </c>
      <c r="AY339">
        <f t="shared" si="2700"/>
        <v>7</v>
      </c>
      <c r="AZ339">
        <f t="shared" ref="AZ339" si="2931">CC339-CC338</f>
        <v>105</v>
      </c>
      <c r="BA339">
        <f t="shared" si="2702"/>
        <v>4</v>
      </c>
      <c r="BB339">
        <f t="shared" ref="BB339" si="2932">AW339/AV339</f>
        <v>3.608247422680412E-2</v>
      </c>
      <c r="BC339">
        <f t="shared" ref="BC339" si="2933">AY339/AX339</f>
        <v>1.0971786833855799E-2</v>
      </c>
      <c r="BD339">
        <f t="shared" si="1929"/>
        <v>3.8095238095238099E-2</v>
      </c>
      <c r="BE339">
        <f t="shared" ref="BE339" si="2934">SUM(AT333:AT339)/SUM(AS333:AS339)</f>
        <v>3.6086807342597359E-2</v>
      </c>
      <c r="BF339">
        <f t="shared" ref="BF339" si="2935">SUM(AT326:AT339)/SUM(AS326:AS339)</f>
        <v>4.1926110419261108E-2</v>
      </c>
      <c r="BG339">
        <f t="shared" ref="BG339" si="2936">SUM(AW333:AW339)/SUM(AV333:AV339)</f>
        <v>2.7522935779816515E-2</v>
      </c>
      <c r="BH339">
        <f t="shared" ref="BH339" si="2937">SUM(AY333:AY339)/SUM(AX333:AX339)</f>
        <v>2.1126760563380281E-2</v>
      </c>
      <c r="BI339">
        <f t="shared" si="2887"/>
        <v>1.5772870662460567E-2</v>
      </c>
      <c r="BJ339" s="20">
        <v>7.0000000000000007E-2</v>
      </c>
      <c r="BK339" s="20">
        <v>0.05</v>
      </c>
      <c r="BL339" s="20">
        <v>0.04</v>
      </c>
      <c r="BM339" s="20">
        <v>3913989</v>
      </c>
      <c r="BN339" s="20">
        <v>357727</v>
      </c>
      <c r="BO339" s="20"/>
      <c r="BP339" s="20"/>
      <c r="BQ339" s="20">
        <v>1531595</v>
      </c>
      <c r="BR339" s="20"/>
      <c r="BS339" s="20"/>
      <c r="BT339" s="20">
        <v>331036</v>
      </c>
      <c r="BU339" s="20">
        <v>30590</v>
      </c>
      <c r="BV339" s="20">
        <v>2748</v>
      </c>
      <c r="BW339" s="20"/>
      <c r="BX339" s="20"/>
      <c r="BY339" s="20">
        <v>11241</v>
      </c>
      <c r="BZ339" s="20"/>
      <c r="CA339" s="20"/>
      <c r="CB339" s="20">
        <v>2628</v>
      </c>
      <c r="CC339" s="20">
        <v>24039</v>
      </c>
      <c r="CD339" s="20">
        <v>1652</v>
      </c>
      <c r="CE339" s="20"/>
      <c r="CF339" s="20"/>
      <c r="CG339" s="20">
        <v>6537</v>
      </c>
      <c r="CH339" s="20"/>
      <c r="CI339" s="20"/>
      <c r="CJ339" s="20">
        <v>1570</v>
      </c>
      <c r="CK339" s="20">
        <v>177900</v>
      </c>
      <c r="CL339" s="20">
        <v>16067</v>
      </c>
      <c r="CM339" s="20"/>
      <c r="CN339" s="20"/>
      <c r="CO339" s="20">
        <v>65335</v>
      </c>
      <c r="CP339" s="20"/>
      <c r="CQ339" s="20"/>
      <c r="CR339" s="20">
        <v>14733</v>
      </c>
    </row>
    <row r="340" spans="1:96" x14ac:dyDescent="0.35">
      <c r="A340" s="14">
        <f t="shared" si="2761"/>
        <v>44246</v>
      </c>
      <c r="B340" s="9">
        <v>1534374</v>
      </c>
      <c r="C340">
        <v>331623</v>
      </c>
      <c r="D340">
        <v>307596</v>
      </c>
      <c r="E340" s="9">
        <v>5321</v>
      </c>
      <c r="F340" s="9">
        <v>241</v>
      </c>
      <c r="H340">
        <v>60</v>
      </c>
      <c r="I340">
        <v>43</v>
      </c>
      <c r="J340">
        <v>44</v>
      </c>
      <c r="K340">
        <v>6</v>
      </c>
      <c r="L340">
        <v>7</v>
      </c>
      <c r="M340">
        <f t="shared" ref="M340" si="2938">-(J340-J339)+L340</f>
        <v>13</v>
      </c>
      <c r="N340" s="7">
        <f t="shared" ref="N340" si="2939">B340-C340</f>
        <v>1202751</v>
      </c>
      <c r="O340" s="4">
        <f t="shared" ref="O340" si="2940">C340/B340</f>
        <v>0.21612918362798117</v>
      </c>
      <c r="R340">
        <f t="shared" ref="R340" si="2941">C340-C339</f>
        <v>587</v>
      </c>
      <c r="S340">
        <f t="shared" ref="S340" si="2942">N340-N339</f>
        <v>2192</v>
      </c>
      <c r="T340" s="8">
        <f t="shared" ref="T340" si="2943">R340/V340</f>
        <v>0.21122706009355882</v>
      </c>
      <c r="U340" s="8">
        <f t="shared" ref="U340" si="2944">SUM(R334:R340)/SUM(V334:V340)</f>
        <v>0.14241461788809159</v>
      </c>
      <c r="V340">
        <f t="shared" ref="V340" si="2945">B340-B339</f>
        <v>2779</v>
      </c>
      <c r="W340">
        <f t="shared" ref="W340" si="2946">C340-D340-E340</f>
        <v>18706</v>
      </c>
      <c r="X340" s="3">
        <f t="shared" ref="X340" si="2947">F340/W340</f>
        <v>1.2883566770020314E-2</v>
      </c>
      <c r="Y340">
        <f t="shared" ref="Y340" si="2948">E340-E339</f>
        <v>15</v>
      </c>
      <c r="Z340">
        <v>2629</v>
      </c>
      <c r="AA340">
        <v>1570</v>
      </c>
      <c r="AB340">
        <v>14753</v>
      </c>
      <c r="AC340">
        <v>2443</v>
      </c>
      <c r="AD340">
        <v>1483</v>
      </c>
      <c r="AE340">
        <v>13791</v>
      </c>
      <c r="AF340">
        <v>53</v>
      </c>
      <c r="AG340">
        <v>30</v>
      </c>
      <c r="AH340">
        <v>280</v>
      </c>
      <c r="AI340">
        <f t="shared" ref="AI340" si="2949">Z340-AC340-AF340</f>
        <v>133</v>
      </c>
      <c r="AJ340">
        <f t="shared" ref="AJ340" si="2950">AA340-AD340-AG340</f>
        <v>57</v>
      </c>
      <c r="AK340">
        <f t="shared" ref="AK340" si="2951">AB340-AE340-AH340</f>
        <v>682</v>
      </c>
      <c r="AL340">
        <v>1</v>
      </c>
      <c r="AM340">
        <v>1</v>
      </c>
      <c r="AN340">
        <v>11</v>
      </c>
      <c r="AS340">
        <f t="shared" ref="AS340" si="2952">BM340-BM339</f>
        <v>18154</v>
      </c>
      <c r="AT340">
        <f t="shared" si="2749"/>
        <v>624</v>
      </c>
      <c r="AU340">
        <f t="shared" ref="AU340" si="2953">AT340/AS340</f>
        <v>3.4372590062796075E-2</v>
      </c>
      <c r="AV340">
        <f t="shared" ref="AV340" si="2954">BU340-BU339</f>
        <v>168</v>
      </c>
      <c r="AW340">
        <f t="shared" si="2698"/>
        <v>2</v>
      </c>
      <c r="AX340">
        <f t="shared" ref="AX340" si="2955">CK340-CK339</f>
        <v>629</v>
      </c>
      <c r="AY340">
        <f t="shared" si="2700"/>
        <v>20</v>
      </c>
      <c r="AZ340">
        <f t="shared" ref="AZ340" si="2956">CC340-CC339</f>
        <v>106</v>
      </c>
      <c r="BA340">
        <f t="shared" si="2702"/>
        <v>-2</v>
      </c>
      <c r="BB340">
        <f t="shared" ref="BB340" si="2957">AW340/AV340</f>
        <v>1.1904761904761904E-2</v>
      </c>
      <c r="BC340">
        <f t="shared" ref="BC340" si="2958">AY340/AX340</f>
        <v>3.1796502384737677E-2</v>
      </c>
      <c r="BD340">
        <f t="shared" si="1929"/>
        <v>-1.8867924528301886E-2</v>
      </c>
      <c r="BE340">
        <f t="shared" ref="BE340" si="2959">SUM(AT334:AT340)/SUM(AS334:AS340)</f>
        <v>3.5057526491888633E-2</v>
      </c>
      <c r="BF340">
        <f t="shared" ref="BF340" si="2960">SUM(AT327:AT340)/SUM(AS327:AS340)</f>
        <v>4.1091212968038172E-2</v>
      </c>
      <c r="BG340">
        <f t="shared" ref="BG340" si="2961">SUM(AW334:AW340)/SUM(AV334:AV340)</f>
        <v>3.0769230769230771E-2</v>
      </c>
      <c r="BH340">
        <f t="shared" ref="BH340" si="2962">SUM(AY334:AY340)/SUM(AX334:AX340)</f>
        <v>1.9410496046010063E-2</v>
      </c>
      <c r="BI340">
        <f t="shared" si="2887"/>
        <v>8.8300220750551876E-3</v>
      </c>
      <c r="BJ340" s="20">
        <v>0.06</v>
      </c>
      <c r="BK340" s="20">
        <v>0.05</v>
      </c>
      <c r="BL340" s="20">
        <v>0.03</v>
      </c>
      <c r="BM340" s="20">
        <v>3932143</v>
      </c>
      <c r="BN340" s="20">
        <v>358351</v>
      </c>
      <c r="BO340" s="20"/>
      <c r="BP340" s="20"/>
      <c r="BQ340" s="20">
        <v>1534374</v>
      </c>
      <c r="BR340" s="20"/>
      <c r="BS340" s="20"/>
      <c r="BT340" s="20">
        <v>331623</v>
      </c>
      <c r="BU340" s="20">
        <v>30758</v>
      </c>
      <c r="BV340" s="20">
        <v>2750</v>
      </c>
      <c r="BW340" s="20"/>
      <c r="BX340" s="20"/>
      <c r="BY340" s="20">
        <v>11255</v>
      </c>
      <c r="BZ340" s="20"/>
      <c r="CA340" s="20"/>
      <c r="CB340" s="20">
        <v>2629</v>
      </c>
      <c r="CC340" s="20">
        <v>24145</v>
      </c>
      <c r="CD340" s="20">
        <v>1650</v>
      </c>
      <c r="CE340" s="20"/>
      <c r="CF340" s="20"/>
      <c r="CG340" s="20">
        <v>6545</v>
      </c>
      <c r="CH340" s="20"/>
      <c r="CI340" s="20"/>
      <c r="CJ340" s="20">
        <v>1570</v>
      </c>
      <c r="CK340" s="20">
        <v>178529</v>
      </c>
      <c r="CL340" s="20">
        <v>16087</v>
      </c>
      <c r="CM340" s="20"/>
      <c r="CN340" s="20"/>
      <c r="CO340" s="20">
        <v>65405</v>
      </c>
      <c r="CP340" s="20"/>
      <c r="CQ340" s="20"/>
      <c r="CR340" s="20">
        <v>14753</v>
      </c>
    </row>
    <row r="341" spans="1:96" x14ac:dyDescent="0.35">
      <c r="A341" s="14">
        <f t="shared" si="2761"/>
        <v>44247</v>
      </c>
      <c r="B341" s="9">
        <f t="shared" ref="B341:B346" si="2963">BQ341</f>
        <v>1536509</v>
      </c>
      <c r="C341">
        <f t="shared" ref="C341:C346" si="2964">BT341</f>
        <v>332183</v>
      </c>
      <c r="D341">
        <v>308714</v>
      </c>
      <c r="E341" s="9">
        <v>5336</v>
      </c>
      <c r="F341" s="9">
        <v>238</v>
      </c>
      <c r="H341">
        <v>56</v>
      </c>
      <c r="I341">
        <v>34</v>
      </c>
      <c r="J341">
        <v>46</v>
      </c>
      <c r="K341">
        <v>8</v>
      </c>
      <c r="L341">
        <v>6</v>
      </c>
      <c r="M341">
        <f t="shared" ref="M341" si="2965">-(J341-J340)+L341</f>
        <v>4</v>
      </c>
      <c r="N341" s="7">
        <f t="shared" ref="N341" si="2966">B341-C341</f>
        <v>1204326</v>
      </c>
      <c r="O341" s="4">
        <f t="shared" ref="O341" si="2967">C341/B341</f>
        <v>0.21619333176701211</v>
      </c>
      <c r="R341">
        <f t="shared" ref="R341" si="2968">C341-C340</f>
        <v>560</v>
      </c>
      <c r="S341">
        <f t="shared" ref="S341" si="2969">N341-N340</f>
        <v>1575</v>
      </c>
      <c r="T341" s="8">
        <f t="shared" ref="T341" si="2970">R341/V341</f>
        <v>0.26229508196721313</v>
      </c>
      <c r="U341" s="8">
        <f t="shared" ref="U341" si="2971">SUM(R335:R341)/SUM(V335:V341)</f>
        <v>0.14256955348874661</v>
      </c>
      <c r="V341">
        <f t="shared" ref="V341" si="2972">B341-B340</f>
        <v>2135</v>
      </c>
      <c r="W341">
        <f t="shared" ref="W341" si="2973">C341-D341-E341</f>
        <v>18133</v>
      </c>
      <c r="X341" s="3">
        <f t="shared" ref="X341" si="2974">F341/W341</f>
        <v>1.3125241272817514E-2</v>
      </c>
      <c r="Y341">
        <f t="shared" ref="Y341" si="2975">E341-E340</f>
        <v>15</v>
      </c>
      <c r="Z341">
        <v>2629</v>
      </c>
      <c r="AA341">
        <v>1570</v>
      </c>
      <c r="AB341">
        <v>14766</v>
      </c>
      <c r="AC341">
        <v>2449</v>
      </c>
      <c r="AD341">
        <v>1488</v>
      </c>
      <c r="AE341">
        <v>13833</v>
      </c>
      <c r="AF341">
        <v>53</v>
      </c>
      <c r="AG341">
        <v>31</v>
      </c>
      <c r="AH341">
        <v>284</v>
      </c>
      <c r="AI341">
        <f t="shared" ref="AI341" si="2976">Z341-AC341-AF341</f>
        <v>127</v>
      </c>
      <c r="AJ341">
        <f t="shared" ref="AJ341" si="2977">AA341-AD341-AG341</f>
        <v>51</v>
      </c>
      <c r="AK341">
        <f t="shared" ref="AK341" si="2978">AB341-AE341-AH341</f>
        <v>649</v>
      </c>
      <c r="AL341">
        <v>1</v>
      </c>
      <c r="AM341">
        <v>1</v>
      </c>
      <c r="AN341">
        <v>11</v>
      </c>
      <c r="AS341">
        <f t="shared" ref="AS341" si="2979">BM341-BM340</f>
        <v>14288</v>
      </c>
      <c r="AT341">
        <f t="shared" si="2749"/>
        <v>598</v>
      </c>
      <c r="AU341">
        <f t="shared" ref="AU341" si="2980">AT341/AS341</f>
        <v>4.1853303471444572E-2</v>
      </c>
      <c r="AV341">
        <f t="shared" ref="AV341" si="2981">BU341-BU340</f>
        <v>111</v>
      </c>
      <c r="AW341">
        <f t="shared" si="2698"/>
        <v>0</v>
      </c>
      <c r="AX341">
        <f t="shared" ref="AX341" si="2982">CK341-CK340</f>
        <v>651</v>
      </c>
      <c r="AY341">
        <f t="shared" si="2700"/>
        <v>19</v>
      </c>
      <c r="AZ341">
        <f t="shared" ref="AZ341" si="2983">CC341-CC340</f>
        <v>140</v>
      </c>
      <c r="BA341">
        <f t="shared" si="2702"/>
        <v>4</v>
      </c>
      <c r="BB341">
        <f t="shared" ref="BB341" si="2984">AW341/AV341</f>
        <v>0</v>
      </c>
      <c r="BC341">
        <f t="shared" ref="BC341" si="2985">AY341/AX341</f>
        <v>2.9185867895545316E-2</v>
      </c>
      <c r="BD341">
        <f t="shared" si="1929"/>
        <v>2.8571428571428571E-2</v>
      </c>
      <c r="BE341">
        <f t="shared" ref="BE341" si="2986">SUM(AT335:AT341)/SUM(AS335:AS341)</f>
        <v>3.4637992576938788E-2</v>
      </c>
      <c r="BF341">
        <f t="shared" ref="BF341" si="2987">SUM(AT328:AT341)/SUM(AS328:AS341)</f>
        <v>4.1522601254163148E-2</v>
      </c>
      <c r="BG341">
        <f t="shared" ref="BG341" si="2988">SUM(AW335:AW341)/SUM(AV335:AV341)</f>
        <v>1.9211324570273004E-2</v>
      </c>
      <c r="BH341">
        <f t="shared" ref="BH341" si="2989">SUM(AY335:AY341)/SUM(AX335:AX341)</f>
        <v>1.9839041736851956E-2</v>
      </c>
      <c r="BI341">
        <f t="shared" si="2887"/>
        <v>1.7148981779206859E-2</v>
      </c>
      <c r="BM341" s="20">
        <v>3946431</v>
      </c>
      <c r="BN341" s="20">
        <v>358949</v>
      </c>
      <c r="BO341" s="20">
        <v>1300793</v>
      </c>
      <c r="BP341" s="20">
        <v>235716</v>
      </c>
      <c r="BQ341" s="21">
        <f t="shared" ref="BQ341:BQ464" si="2990">SUM(BO341:BP341)</f>
        <v>1536509</v>
      </c>
      <c r="BR341" s="20">
        <v>276947</v>
      </c>
      <c r="BS341" s="20">
        <v>55236</v>
      </c>
      <c r="BT341" s="21">
        <f t="shared" ref="BT341:BT464" si="2991">SUM(BR341:BS341)</f>
        <v>332183</v>
      </c>
      <c r="BU341" s="20">
        <v>30869</v>
      </c>
      <c r="BV341" s="20">
        <v>2750</v>
      </c>
      <c r="BW341" s="20">
        <v>8750</v>
      </c>
      <c r="BX341" s="20">
        <v>2530</v>
      </c>
      <c r="BY341" s="21">
        <f t="shared" ref="BY341:BY464" si="2992">SUM(BW341:BX341)</f>
        <v>11280</v>
      </c>
      <c r="BZ341" s="20">
        <v>2039</v>
      </c>
      <c r="CA341" s="20">
        <v>590</v>
      </c>
      <c r="CB341" s="21">
        <f t="shared" ref="CB341:CB464" si="2993">SUM(BZ341:CA341)</f>
        <v>2629</v>
      </c>
      <c r="CC341" s="20">
        <v>24285</v>
      </c>
      <c r="CD341" s="20">
        <v>1654</v>
      </c>
      <c r="CE341" s="20">
        <v>4923</v>
      </c>
      <c r="CF341" s="20">
        <v>1634</v>
      </c>
      <c r="CG341" s="21">
        <f t="shared" ref="CG341:CG464" si="2994">SUM(CE341:CF341)</f>
        <v>6557</v>
      </c>
      <c r="CH341" s="20">
        <v>1133</v>
      </c>
      <c r="CI341" s="20">
        <v>437</v>
      </c>
      <c r="CJ341" s="21">
        <f t="shared" ref="CJ341:CJ464" si="2995">SUM(CH341:CI341)</f>
        <v>1570</v>
      </c>
      <c r="CK341" s="20">
        <v>179180</v>
      </c>
      <c r="CL341" s="20">
        <v>16106</v>
      </c>
      <c r="CM341" s="20">
        <v>60928</v>
      </c>
      <c r="CN341" s="20">
        <v>4581</v>
      </c>
      <c r="CO341" s="21">
        <f t="shared" ref="CO341:CO411" si="2996">SUM(CM341:CN341)</f>
        <v>65509</v>
      </c>
      <c r="CP341" s="20">
        <v>14013</v>
      </c>
      <c r="CQ341" s="20">
        <v>755</v>
      </c>
      <c r="CR341" s="21">
        <f t="shared" ref="CR341:CR411" si="2997">SUM(CP341:CQ341)</f>
        <v>14768</v>
      </c>
    </row>
    <row r="342" spans="1:96" x14ac:dyDescent="0.35">
      <c r="A342" s="14">
        <f t="shared" si="2761"/>
        <v>44248</v>
      </c>
      <c r="B342" s="9">
        <f t="shared" si="2963"/>
        <v>1538466</v>
      </c>
      <c r="C342">
        <f t="shared" si="2964"/>
        <v>332574</v>
      </c>
      <c r="D342">
        <v>308714</v>
      </c>
      <c r="E342" s="9">
        <v>5336</v>
      </c>
      <c r="F342" s="9">
        <v>229</v>
      </c>
      <c r="H342">
        <v>58</v>
      </c>
      <c r="I342">
        <v>38</v>
      </c>
      <c r="J342">
        <v>49</v>
      </c>
      <c r="K342">
        <v>8</v>
      </c>
      <c r="L342">
        <v>10</v>
      </c>
      <c r="M342">
        <f t="shared" ref="M342" si="2998">-(J342-J341)+L342</f>
        <v>7</v>
      </c>
      <c r="N342" s="7">
        <f t="shared" ref="N342:N347" si="2999">B342-C342</f>
        <v>1205892</v>
      </c>
      <c r="O342" s="4">
        <f t="shared" ref="O342" si="3000">C342/B342</f>
        <v>0.21617247309982801</v>
      </c>
      <c r="R342">
        <f t="shared" ref="R342" si="3001">C342-C341</f>
        <v>391</v>
      </c>
      <c r="S342">
        <f t="shared" ref="S342" si="3002">N342-N341</f>
        <v>1566</v>
      </c>
      <c r="T342" s="8">
        <f t="shared" ref="T342" si="3003">R342/V342</f>
        <v>0.199795605518651</v>
      </c>
      <c r="U342" s="8">
        <f t="shared" ref="U342" si="3004">SUM(R336:R342)/SUM(V336:V342)</f>
        <v>0.14014022080747846</v>
      </c>
      <c r="V342">
        <f t="shared" ref="V342" si="3005">B342-B341</f>
        <v>1957</v>
      </c>
      <c r="W342">
        <f t="shared" ref="W342" si="3006">C342-D342-E342</f>
        <v>18524</v>
      </c>
      <c r="X342" s="3">
        <f t="shared" ref="X342" si="3007">F342/W342</f>
        <v>1.2362340747138847E-2</v>
      </c>
      <c r="Y342">
        <f t="shared" ref="Y342" si="3008">E342-E341</f>
        <v>0</v>
      </c>
      <c r="Z342">
        <v>2629</v>
      </c>
      <c r="AA342">
        <v>1570</v>
      </c>
      <c r="AB342">
        <v>14766</v>
      </c>
      <c r="AC342">
        <v>2450</v>
      </c>
      <c r="AD342">
        <v>1490</v>
      </c>
      <c r="AE342">
        <v>13846</v>
      </c>
      <c r="AF342">
        <v>53</v>
      </c>
      <c r="AG342">
        <v>31</v>
      </c>
      <c r="AH342">
        <v>284</v>
      </c>
      <c r="AI342">
        <f t="shared" ref="AI342" si="3009">Z342-AC342-AF342</f>
        <v>126</v>
      </c>
      <c r="AJ342">
        <f t="shared" ref="AJ342" si="3010">AA342-AD342-AG342</f>
        <v>49</v>
      </c>
      <c r="AK342">
        <f t="shared" ref="AK342" si="3011">AB342-AE342-AH342</f>
        <v>636</v>
      </c>
      <c r="AL342">
        <v>1</v>
      </c>
      <c r="AM342">
        <v>1</v>
      </c>
      <c r="AN342">
        <v>11</v>
      </c>
      <c r="AS342">
        <f t="shared" ref="AS342" si="3012">BM342-BM341</f>
        <v>6676</v>
      </c>
      <c r="AT342">
        <f t="shared" si="2749"/>
        <v>448</v>
      </c>
      <c r="AU342">
        <f t="shared" ref="AU342" si="3013">AT342/AS342</f>
        <v>6.7106051527860991E-2</v>
      </c>
      <c r="AV342">
        <f t="shared" ref="AV342" si="3014">BU342-BU341</f>
        <v>29</v>
      </c>
      <c r="AW342">
        <f t="shared" si="2698"/>
        <v>0</v>
      </c>
      <c r="AX342">
        <f t="shared" ref="AX342" si="3015">CK342-CK341</f>
        <v>386</v>
      </c>
      <c r="AY342">
        <f t="shared" si="2700"/>
        <v>13</v>
      </c>
      <c r="AZ342">
        <f t="shared" ref="AZ342" si="3016">CC342-CC341</f>
        <v>25</v>
      </c>
      <c r="BA342">
        <f t="shared" si="2702"/>
        <v>-1</v>
      </c>
      <c r="BB342">
        <f t="shared" ref="BB342" si="3017">AW342/AV342</f>
        <v>0</v>
      </c>
      <c r="BC342">
        <f t="shared" ref="BC342" si="3018">AY342/AX342</f>
        <v>3.367875647668394E-2</v>
      </c>
      <c r="BD342">
        <f t="shared" si="1929"/>
        <v>-0.04</v>
      </c>
      <c r="BE342">
        <f t="shared" ref="BE342" si="3019">SUM(AT336:AT342)/SUM(AS336:AS342)</f>
        <v>3.4092519127231512E-2</v>
      </c>
      <c r="BF342">
        <f t="shared" ref="BF342" si="3020">SUM(AT329:AT342)/SUM(AS329:AS342)</f>
        <v>4.1133162612035853E-2</v>
      </c>
      <c r="BG342">
        <f t="shared" ref="BG342" si="3021">SUM(AW336:AW342)/SUM(AV336:AV342)</f>
        <v>2.332657200811359E-2</v>
      </c>
      <c r="BH342">
        <f t="shared" ref="BH342" si="3022">SUM(AY336:AY342)/SUM(AX336:AX342)</f>
        <v>1.7612161661104932E-2</v>
      </c>
      <c r="BI342">
        <f t="shared" si="2887"/>
        <v>1.0649627263045794E-2</v>
      </c>
      <c r="BM342" s="20">
        <v>3953107</v>
      </c>
      <c r="BN342" s="20">
        <v>359397</v>
      </c>
      <c r="BO342" s="21">
        <v>1302281</v>
      </c>
      <c r="BP342" s="21">
        <v>236185</v>
      </c>
      <c r="BQ342" s="21">
        <f t="shared" si="2990"/>
        <v>1538466</v>
      </c>
      <c r="BR342" s="21">
        <v>277229</v>
      </c>
      <c r="BS342" s="21">
        <v>55345</v>
      </c>
      <c r="BT342" s="21">
        <f t="shared" si="2991"/>
        <v>332574</v>
      </c>
      <c r="BU342" s="20">
        <v>30898</v>
      </c>
      <c r="BV342" s="20">
        <v>2750</v>
      </c>
      <c r="BW342" s="21">
        <v>8758</v>
      </c>
      <c r="BX342" s="21">
        <v>2529</v>
      </c>
      <c r="BY342" s="21">
        <f t="shared" si="2992"/>
        <v>11287</v>
      </c>
      <c r="BZ342" s="21">
        <v>2039</v>
      </c>
      <c r="CA342" s="21">
        <v>590</v>
      </c>
      <c r="CB342" s="21">
        <f t="shared" si="2993"/>
        <v>2629</v>
      </c>
      <c r="CC342" s="20">
        <v>24310</v>
      </c>
      <c r="CD342" s="20">
        <v>1653</v>
      </c>
      <c r="CE342" s="21">
        <v>4927</v>
      </c>
      <c r="CF342" s="21">
        <v>1635</v>
      </c>
      <c r="CG342" s="21">
        <f t="shared" si="2994"/>
        <v>6562</v>
      </c>
      <c r="CH342" s="21">
        <v>1134</v>
      </c>
      <c r="CI342" s="21">
        <v>437</v>
      </c>
      <c r="CJ342" s="21">
        <f t="shared" si="2995"/>
        <v>1571</v>
      </c>
      <c r="CK342" s="20">
        <v>179566</v>
      </c>
      <c r="CL342" s="20">
        <v>16119</v>
      </c>
      <c r="CM342" s="21">
        <v>60996</v>
      </c>
      <c r="CN342" s="21">
        <v>4578</v>
      </c>
      <c r="CO342" s="21">
        <f t="shared" si="2996"/>
        <v>65574</v>
      </c>
      <c r="CP342" s="21">
        <v>14022</v>
      </c>
      <c r="CQ342" s="21">
        <v>756</v>
      </c>
      <c r="CR342" s="21">
        <f t="shared" si="2997"/>
        <v>14778</v>
      </c>
    </row>
    <row r="343" spans="1:96" x14ac:dyDescent="0.35">
      <c r="A343" s="14">
        <f t="shared" si="2761"/>
        <v>44249</v>
      </c>
      <c r="B343" s="9">
        <f t="shared" si="2963"/>
        <v>1538466</v>
      </c>
      <c r="C343">
        <f t="shared" si="2964"/>
        <v>332574</v>
      </c>
      <c r="D343">
        <v>309568</v>
      </c>
      <c r="E343" s="9">
        <v>5336</v>
      </c>
      <c r="F343" s="9">
        <v>222</v>
      </c>
      <c r="H343">
        <v>54</v>
      </c>
      <c r="I343">
        <v>22</v>
      </c>
      <c r="J343">
        <v>50</v>
      </c>
      <c r="K343">
        <v>7</v>
      </c>
      <c r="L343">
        <v>8</v>
      </c>
      <c r="M343">
        <f t="shared" ref="M343" si="3023">-(J343-J342)+L343</f>
        <v>7</v>
      </c>
      <c r="N343" s="7">
        <f t="shared" si="2999"/>
        <v>1205892</v>
      </c>
      <c r="O343" s="4">
        <f t="shared" ref="O343" si="3024">C343/B343</f>
        <v>0.21617247309982801</v>
      </c>
      <c r="R343">
        <f t="shared" ref="R343" si="3025">C343-C342</f>
        <v>0</v>
      </c>
      <c r="S343">
        <f t="shared" ref="S343" si="3026">N343-N342</f>
        <v>0</v>
      </c>
      <c r="T343" s="8" t="e">
        <f t="shared" ref="T343" si="3027">R343/V343</f>
        <v>#DIV/0!</v>
      </c>
      <c r="U343" s="8">
        <f t="shared" ref="U343" si="3028">SUM(R337:R343)/SUM(V337:V343)</f>
        <v>0.13920394205853617</v>
      </c>
      <c r="V343">
        <f t="shared" ref="V343" si="3029">B343-B342</f>
        <v>0</v>
      </c>
      <c r="W343">
        <f t="shared" ref="W343" si="3030">C343-D343-E343</f>
        <v>17670</v>
      </c>
      <c r="X343" s="3">
        <f t="shared" ref="X343" si="3031">F343/W343</f>
        <v>1.2563667232597622E-2</v>
      </c>
      <c r="Y343">
        <f t="shared" ref="Y343" si="3032">E343-E342</f>
        <v>0</v>
      </c>
      <c r="Z343">
        <v>2629</v>
      </c>
      <c r="AA343">
        <v>1570</v>
      </c>
      <c r="AB343">
        <v>14766</v>
      </c>
      <c r="AC343">
        <v>2452</v>
      </c>
      <c r="AD343">
        <v>1491</v>
      </c>
      <c r="AE343">
        <v>13864</v>
      </c>
      <c r="AF343">
        <v>53</v>
      </c>
      <c r="AG343">
        <v>31</v>
      </c>
      <c r="AH343">
        <v>284</v>
      </c>
      <c r="AI343">
        <f t="shared" ref="AI343:AI345" si="3033">Z343-AC343-AF343</f>
        <v>124</v>
      </c>
      <c r="AJ343">
        <f t="shared" ref="AJ343:AJ345" si="3034">AA343-AD343-AG343</f>
        <v>48</v>
      </c>
      <c r="AK343">
        <f t="shared" ref="AK343:AK345" si="3035">AB343-AE343-AH343</f>
        <v>618</v>
      </c>
      <c r="AL343">
        <v>1</v>
      </c>
      <c r="AM343">
        <v>1</v>
      </c>
      <c r="AN343">
        <v>11</v>
      </c>
      <c r="AS343">
        <f t="shared" ref="AS343" si="3036">BM343-BM342</f>
        <v>0</v>
      </c>
      <c r="AT343">
        <f t="shared" si="2749"/>
        <v>0</v>
      </c>
      <c r="AU343" t="e">
        <f t="shared" ref="AU343" si="3037">AT343/AS343</f>
        <v>#DIV/0!</v>
      </c>
      <c r="AV343">
        <f t="shared" ref="AV343" si="3038">BU343-BU342</f>
        <v>27</v>
      </c>
      <c r="AW343">
        <f t="shared" si="2698"/>
        <v>-1</v>
      </c>
      <c r="AX343">
        <f t="shared" ref="AX343" si="3039">CK343-CK342</f>
        <v>185</v>
      </c>
      <c r="AY343">
        <f t="shared" si="2700"/>
        <v>1</v>
      </c>
      <c r="AZ343">
        <f t="shared" ref="AZ343" si="3040">CC343-CC342</f>
        <v>25</v>
      </c>
      <c r="BA343">
        <f t="shared" si="2702"/>
        <v>2</v>
      </c>
      <c r="BB343">
        <f t="shared" ref="BB343" si="3041">AW343/AV343</f>
        <v>-3.7037037037037035E-2</v>
      </c>
      <c r="BC343">
        <f t="shared" ref="BC343" si="3042">AY343/AX343</f>
        <v>5.4054054054054057E-3</v>
      </c>
      <c r="BD343">
        <f t="shared" si="1929"/>
        <v>0.08</v>
      </c>
      <c r="BE343">
        <f t="shared" ref="BE343" si="3043">SUM(AT337:AT343)/SUM(AS337:AS343)</f>
        <v>3.3594211458948614E-2</v>
      </c>
      <c r="BF343">
        <f t="shared" ref="BF343" si="3044">SUM(AT330:AT343)/SUM(AS330:AS343)</f>
        <v>4.0802290654913961E-2</v>
      </c>
      <c r="BG343">
        <f t="shared" ref="BG343" si="3045">SUM(AW337:AW343)/SUM(AV337:AV343)</f>
        <v>2.0161290322580645E-2</v>
      </c>
      <c r="BH343">
        <f t="shared" ref="BH343" si="3046">SUM(AY337:AY343)/SUM(AX337:AX343)</f>
        <v>1.7471350742062748E-2</v>
      </c>
      <c r="BI343">
        <f t="shared" ref="BI343" si="3047">SUM(BA337:BA343)/SUM(AZ337:AZ343)</f>
        <v>1.279317697228145E-2</v>
      </c>
      <c r="BM343" s="20">
        <v>3953107</v>
      </c>
      <c r="BN343" s="20">
        <v>359397</v>
      </c>
      <c r="BO343" s="21">
        <v>1302281</v>
      </c>
      <c r="BP343" s="21">
        <v>236185</v>
      </c>
      <c r="BQ343" s="21">
        <f t="shared" si="2990"/>
        <v>1538466</v>
      </c>
      <c r="BR343" s="21">
        <v>277229</v>
      </c>
      <c r="BS343" s="21">
        <v>55345</v>
      </c>
      <c r="BT343" s="21">
        <f t="shared" si="2991"/>
        <v>332574</v>
      </c>
      <c r="BU343" s="20">
        <v>30925</v>
      </c>
      <c r="BV343" s="20">
        <v>2749</v>
      </c>
      <c r="BW343" s="21">
        <v>8764</v>
      </c>
      <c r="BX343" s="21">
        <v>2527</v>
      </c>
      <c r="BY343" s="21">
        <f t="shared" si="2992"/>
        <v>11291</v>
      </c>
      <c r="BZ343" s="21">
        <v>2040</v>
      </c>
      <c r="CA343" s="21">
        <v>590</v>
      </c>
      <c r="CB343" s="21">
        <f t="shared" si="2993"/>
        <v>2630</v>
      </c>
      <c r="CC343" s="20">
        <v>24335</v>
      </c>
      <c r="CD343" s="20">
        <v>1655</v>
      </c>
      <c r="CE343" s="21">
        <v>4932</v>
      </c>
      <c r="CF343" s="21">
        <v>1635</v>
      </c>
      <c r="CG343" s="21">
        <f t="shared" si="2994"/>
        <v>6567</v>
      </c>
      <c r="CH343" s="21">
        <v>1134</v>
      </c>
      <c r="CI343" s="21">
        <v>437</v>
      </c>
      <c r="CJ343" s="21">
        <f t="shared" si="2995"/>
        <v>1571</v>
      </c>
      <c r="CK343" s="20">
        <v>179751</v>
      </c>
      <c r="CL343" s="20">
        <v>16120</v>
      </c>
      <c r="CM343" s="21">
        <v>61022</v>
      </c>
      <c r="CN343" s="21">
        <v>4581</v>
      </c>
      <c r="CO343" s="21">
        <f t="shared" si="2996"/>
        <v>65603</v>
      </c>
      <c r="CP343" s="21">
        <v>14025</v>
      </c>
      <c r="CQ343" s="21">
        <v>756</v>
      </c>
      <c r="CR343" s="21">
        <f t="shared" si="2997"/>
        <v>14781</v>
      </c>
    </row>
    <row r="344" spans="1:96" x14ac:dyDescent="0.35">
      <c r="A344" s="14">
        <f t="shared" si="2761"/>
        <v>44250</v>
      </c>
      <c r="B344" s="9">
        <f t="shared" si="2963"/>
        <v>1542779</v>
      </c>
      <c r="C344">
        <f t="shared" si="2964"/>
        <v>333373</v>
      </c>
      <c r="D344">
        <v>310880</v>
      </c>
      <c r="E344" s="9">
        <v>5374</v>
      </c>
      <c r="F344" s="9">
        <v>227</v>
      </c>
      <c r="H344">
        <v>58</v>
      </c>
      <c r="I344">
        <v>30</v>
      </c>
      <c r="J344">
        <v>56</v>
      </c>
      <c r="K344">
        <v>7</v>
      </c>
      <c r="L344">
        <v>10</v>
      </c>
      <c r="M344">
        <f t="shared" ref="M344" si="3048">-(J344-J343)+L344</f>
        <v>4</v>
      </c>
      <c r="N344" s="7">
        <f t="shared" si="2999"/>
        <v>1209406</v>
      </c>
      <c r="O344" s="4">
        <f t="shared" ref="O344" si="3049">C344/B344</f>
        <v>0.21608603695020479</v>
      </c>
      <c r="R344">
        <f t="shared" ref="R344" si="3050">C344-C343</f>
        <v>799</v>
      </c>
      <c r="S344">
        <f t="shared" ref="S344" si="3051">N344-N343</f>
        <v>3514</v>
      </c>
      <c r="T344" s="8">
        <f t="shared" ref="T344" si="3052">R344/V344</f>
        <v>0.18525388360769765</v>
      </c>
      <c r="U344" s="8">
        <f t="shared" ref="U344" si="3053">SUM(R338:R344)/SUM(V338:V344)</f>
        <v>0.20316863281472616</v>
      </c>
      <c r="V344">
        <f t="shared" ref="V344" si="3054">B344-B343</f>
        <v>4313</v>
      </c>
      <c r="W344">
        <f t="shared" ref="W344" si="3055">C344-D344-E344</f>
        <v>17119</v>
      </c>
      <c r="X344" s="3">
        <f t="shared" ref="X344" si="3056">F344/W344</f>
        <v>1.3260120334131667E-2</v>
      </c>
      <c r="Y344">
        <f t="shared" ref="Y344" si="3057">E344-E343</f>
        <v>38</v>
      </c>
      <c r="Z344">
        <v>2629</v>
      </c>
      <c r="AA344">
        <v>1570</v>
      </c>
      <c r="AB344">
        <v>14766</v>
      </c>
      <c r="AC344">
        <v>2458</v>
      </c>
      <c r="AD344">
        <v>1494</v>
      </c>
      <c r="AE344">
        <v>13926</v>
      </c>
      <c r="AF344">
        <v>54</v>
      </c>
      <c r="AG344">
        <v>31</v>
      </c>
      <c r="AH344">
        <v>285</v>
      </c>
      <c r="AI344">
        <f t="shared" si="3033"/>
        <v>117</v>
      </c>
      <c r="AJ344">
        <f t="shared" si="3034"/>
        <v>45</v>
      </c>
      <c r="AK344">
        <f t="shared" si="3035"/>
        <v>555</v>
      </c>
      <c r="AL344">
        <v>0</v>
      </c>
      <c r="AM344">
        <v>0</v>
      </c>
      <c r="AN344">
        <v>5</v>
      </c>
      <c r="AS344">
        <f t="shared" ref="AS344" si="3058">BM344-BM343</f>
        <v>22802</v>
      </c>
      <c r="AT344">
        <f t="shared" si="2749"/>
        <v>877</v>
      </c>
      <c r="AU344">
        <f t="shared" ref="AU344" si="3059">AT344/AS344</f>
        <v>3.8461538461538464E-2</v>
      </c>
      <c r="AV344">
        <f t="shared" ref="AV344" si="3060">BU344-BU343</f>
        <v>223</v>
      </c>
      <c r="AW344">
        <f t="shared" si="2698"/>
        <v>6</v>
      </c>
      <c r="AX344">
        <f t="shared" ref="AX344" si="3061">CK344-CK343</f>
        <v>742</v>
      </c>
      <c r="AY344">
        <f t="shared" si="2700"/>
        <v>20</v>
      </c>
      <c r="AZ344">
        <f t="shared" ref="AZ344" si="3062">CC344-CC343</f>
        <v>104</v>
      </c>
      <c r="BA344">
        <f t="shared" si="2702"/>
        <v>-2</v>
      </c>
      <c r="BB344">
        <f t="shared" ref="BB344" si="3063">AW344/AV344</f>
        <v>2.6905829596412557E-2</v>
      </c>
      <c r="BC344">
        <f t="shared" ref="BC344" si="3064">AY344/AX344</f>
        <v>2.6954177897574125E-2</v>
      </c>
      <c r="BD344">
        <f t="shared" si="1929"/>
        <v>-1.9230769230769232E-2</v>
      </c>
      <c r="BE344">
        <f t="shared" ref="BE344" si="3065">SUM(AT338:AT344)/SUM(AS338:AS344)</f>
        <v>4.1248943739111386E-2</v>
      </c>
      <c r="BF344">
        <f t="shared" ref="BF344" si="3066">SUM(AT331:AT344)/SUM(AS331:AS344)</f>
        <v>4.0510403494654561E-2</v>
      </c>
      <c r="BG344">
        <f t="shared" ref="BG344" si="3067">SUM(AW338:AW344)/SUM(AV338:AV344)</f>
        <v>2.2629310344827586E-2</v>
      </c>
      <c r="BH344">
        <f t="shared" ref="BH344" si="3068">SUM(AY338:AY344)/SUM(AX338:AX344)</f>
        <v>2.284914898577757E-2</v>
      </c>
      <c r="BI344">
        <f t="shared" ref="BI344" si="3069">SUM(BA338:BA344)/SUM(AZ338:AZ344)</f>
        <v>1.2802275960170697E-2</v>
      </c>
      <c r="BM344" s="20">
        <v>3975909</v>
      </c>
      <c r="BN344" s="20">
        <v>360274</v>
      </c>
      <c r="BO344" s="20">
        <v>1305283</v>
      </c>
      <c r="BP344" s="20">
        <v>237496</v>
      </c>
      <c r="BQ344" s="21">
        <f t="shared" si="2990"/>
        <v>1542779</v>
      </c>
      <c r="BR344" s="20">
        <v>277778</v>
      </c>
      <c r="BS344" s="20">
        <v>55595</v>
      </c>
      <c r="BT344" s="21">
        <f t="shared" si="2991"/>
        <v>333373</v>
      </c>
      <c r="BU344" s="20">
        <v>31148</v>
      </c>
      <c r="BV344" s="20">
        <v>2755</v>
      </c>
      <c r="BW344" s="20">
        <v>8776</v>
      </c>
      <c r="BX344" s="20">
        <v>2553</v>
      </c>
      <c r="BY344" s="21">
        <f t="shared" si="2992"/>
        <v>11329</v>
      </c>
      <c r="BZ344" s="20">
        <v>2040</v>
      </c>
      <c r="CA344" s="20">
        <v>592</v>
      </c>
      <c r="CB344" s="21">
        <f t="shared" si="2993"/>
        <v>2632</v>
      </c>
      <c r="CC344" s="20">
        <v>24439</v>
      </c>
      <c r="CD344" s="20">
        <v>1653</v>
      </c>
      <c r="CE344" s="20">
        <v>4945</v>
      </c>
      <c r="CF344" s="20">
        <v>1644</v>
      </c>
      <c r="CG344" s="21">
        <f t="shared" si="2994"/>
        <v>6589</v>
      </c>
      <c r="CH344" s="20">
        <v>1135</v>
      </c>
      <c r="CI344" s="20">
        <v>437</v>
      </c>
      <c r="CJ344" s="21">
        <f t="shared" si="2995"/>
        <v>1572</v>
      </c>
      <c r="CK344" s="20">
        <v>180493</v>
      </c>
      <c r="CL344" s="20">
        <v>16140</v>
      </c>
      <c r="CM344" s="20">
        <v>61120</v>
      </c>
      <c r="CN344" s="20">
        <v>4605</v>
      </c>
      <c r="CO344" s="21">
        <f t="shared" si="2996"/>
        <v>65725</v>
      </c>
      <c r="CP344" s="20">
        <v>14041</v>
      </c>
      <c r="CQ344" s="20">
        <v>757</v>
      </c>
      <c r="CR344" s="21">
        <f t="shared" si="2997"/>
        <v>14798</v>
      </c>
    </row>
    <row r="345" spans="1:96" x14ac:dyDescent="0.35">
      <c r="A345" s="14">
        <f t="shared" si="2761"/>
        <v>44251</v>
      </c>
      <c r="B345" s="9">
        <f t="shared" si="2963"/>
        <v>1546415</v>
      </c>
      <c r="C345">
        <f t="shared" si="2964"/>
        <v>334106</v>
      </c>
      <c r="D345">
        <v>311676</v>
      </c>
      <c r="E345" s="9">
        <v>5415</v>
      </c>
      <c r="F345" s="9">
        <v>233</v>
      </c>
      <c r="H345">
        <v>57</v>
      </c>
      <c r="I345">
        <v>52</v>
      </c>
      <c r="J345">
        <v>56</v>
      </c>
      <c r="K345">
        <v>10</v>
      </c>
      <c r="L345">
        <v>13</v>
      </c>
      <c r="M345">
        <f t="shared" ref="M345" si="3070">-(J345-J344)+L345</f>
        <v>13</v>
      </c>
      <c r="N345" s="7">
        <f t="shared" si="2999"/>
        <v>1212309</v>
      </c>
      <c r="O345" s="4">
        <f t="shared" ref="O345" si="3071">C345/B345</f>
        <v>0.21605196535212087</v>
      </c>
      <c r="R345">
        <f t="shared" ref="R345" si="3072">C345-C344</f>
        <v>733</v>
      </c>
      <c r="S345">
        <f t="shared" ref="S345" si="3073">N345-N344</f>
        <v>2903</v>
      </c>
      <c r="T345" s="8">
        <f t="shared" ref="T345" si="3074">R345/V345</f>
        <v>0.20159515951595158</v>
      </c>
      <c r="U345" s="8">
        <f t="shared" ref="U345" si="3075">SUM(R339:R345)/SUM(V339:V345)</f>
        <v>0.20681894902666817</v>
      </c>
      <c r="V345">
        <f t="shared" ref="V345" si="3076">B345-B344</f>
        <v>3636</v>
      </c>
      <c r="W345">
        <f t="shared" ref="W345" si="3077">C345-D345-E345</f>
        <v>17015</v>
      </c>
      <c r="X345" s="3">
        <f t="shared" ref="X345" si="3078">F345/W345</f>
        <v>1.3693799588598296E-2</v>
      </c>
      <c r="Y345">
        <f t="shared" ref="Y345:Y350" si="3079">E345-E344</f>
        <v>41</v>
      </c>
      <c r="Z345">
        <v>2632</v>
      </c>
      <c r="AA345">
        <v>1572</v>
      </c>
      <c r="AB345">
        <v>14799</v>
      </c>
      <c r="AC345">
        <v>2458</v>
      </c>
      <c r="AD345">
        <v>1496</v>
      </c>
      <c r="AE345">
        <v>13970</v>
      </c>
      <c r="AF345">
        <v>54</v>
      </c>
      <c r="AG345">
        <v>31</v>
      </c>
      <c r="AH345">
        <v>286</v>
      </c>
      <c r="AI345">
        <f t="shared" si="3033"/>
        <v>120</v>
      </c>
      <c r="AJ345">
        <f t="shared" si="3034"/>
        <v>45</v>
      </c>
      <c r="AK345">
        <f t="shared" si="3035"/>
        <v>543</v>
      </c>
      <c r="AL345">
        <v>0</v>
      </c>
      <c r="AM345">
        <v>0</v>
      </c>
      <c r="AN345">
        <v>8</v>
      </c>
      <c r="AS345">
        <f t="shared" ref="AS345" si="3080">BM345-BM344</f>
        <v>18995</v>
      </c>
      <c r="AT345">
        <f t="shared" ref="AT345" si="3081">BN345-BN344</f>
        <v>800</v>
      </c>
      <c r="AU345">
        <f t="shared" ref="AU345" si="3082">AT345/AS345</f>
        <v>4.2116346406949196E-2</v>
      </c>
      <c r="AV345">
        <f t="shared" ref="AV345" si="3083">BU345-BU344</f>
        <v>198</v>
      </c>
      <c r="AW345">
        <f t="shared" ref="AW345" si="3084">BV345-BV344</f>
        <v>10</v>
      </c>
      <c r="AX345">
        <f t="shared" ref="AX345" si="3085">CK345-CK344</f>
        <v>-180493</v>
      </c>
      <c r="AY345">
        <f t="shared" ref="AY345" si="3086">CL345-CL344</f>
        <v>21</v>
      </c>
      <c r="AZ345">
        <f t="shared" ref="AZ345" si="3087">CC345-CC344</f>
        <v>175</v>
      </c>
      <c r="BA345">
        <f t="shared" ref="BA345" si="3088">CD345-CD344</f>
        <v>1</v>
      </c>
      <c r="BB345">
        <f t="shared" ref="BB345" si="3089">AW345/AV345</f>
        <v>5.0505050505050504E-2</v>
      </c>
      <c r="BC345">
        <f t="shared" ref="BC345" si="3090">AY345/AX345</f>
        <v>-1.1634800241560614E-4</v>
      </c>
      <c r="BD345">
        <f t="shared" si="1929"/>
        <v>5.7142857142857143E-3</v>
      </c>
      <c r="BE345">
        <f t="shared" ref="BE345" si="3091">SUM(AT339:AT345)/SUM(AS339:AS345)</f>
        <v>4.1920881716197601E-2</v>
      </c>
      <c r="BF345">
        <f t="shared" ref="BF345" si="3092">SUM(AT332:AT345)/SUM(AS332:AS345)</f>
        <v>3.9157684556933942E-2</v>
      </c>
      <c r="BG345">
        <f t="shared" ref="BG345" si="3093">SUM(AW339:AW345)/SUM(AV339:AV345)</f>
        <v>2.5263157894736842E-2</v>
      </c>
      <c r="BH345">
        <f t="shared" ref="BH345" si="3094">SUM(AY339:AY345)/SUM(AX339:AX345)</f>
        <v>-5.697780686215884E-4</v>
      </c>
      <c r="BI345">
        <f t="shared" ref="BI345" si="3095">SUM(BA339:BA345)/SUM(AZ339:AZ345)</f>
        <v>8.8235294117647058E-3</v>
      </c>
      <c r="BM345" s="20">
        <v>3994904</v>
      </c>
      <c r="BN345" s="20">
        <v>361074</v>
      </c>
      <c r="BO345" s="20">
        <v>1307740</v>
      </c>
      <c r="BP345" s="20">
        <v>238675</v>
      </c>
      <c r="BQ345" s="21">
        <f t="shared" si="2990"/>
        <v>1546415</v>
      </c>
      <c r="BR345" s="20">
        <v>278335</v>
      </c>
      <c r="BS345" s="20">
        <v>55771</v>
      </c>
      <c r="BT345" s="21">
        <f t="shared" si="2991"/>
        <v>334106</v>
      </c>
      <c r="BU345" s="20">
        <v>31346</v>
      </c>
      <c r="BV345" s="20">
        <v>2765</v>
      </c>
      <c r="BW345" s="20">
        <v>8768</v>
      </c>
      <c r="BX345" s="20">
        <v>2590</v>
      </c>
      <c r="BY345" s="21">
        <f t="shared" si="2992"/>
        <v>11358</v>
      </c>
      <c r="BZ345" s="20">
        <v>2043</v>
      </c>
      <c r="CA345" s="20">
        <v>594</v>
      </c>
      <c r="CB345" s="21">
        <f t="shared" si="2993"/>
        <v>2637</v>
      </c>
      <c r="CC345" s="20">
        <v>24614</v>
      </c>
      <c r="CD345" s="20">
        <v>1654</v>
      </c>
      <c r="CE345" s="20">
        <v>4947</v>
      </c>
      <c r="CF345" s="20">
        <v>1650</v>
      </c>
      <c r="CG345" s="21">
        <f t="shared" si="2994"/>
        <v>6597</v>
      </c>
      <c r="CH345" s="20">
        <v>1135</v>
      </c>
      <c r="CI345" s="20">
        <v>437</v>
      </c>
      <c r="CJ345" s="21">
        <f t="shared" si="2995"/>
        <v>1572</v>
      </c>
      <c r="CK345" s="20"/>
      <c r="CL345" s="20">
        <v>16161</v>
      </c>
      <c r="CM345" s="20">
        <v>61258</v>
      </c>
      <c r="CN345" s="20">
        <v>4604</v>
      </c>
      <c r="CO345" s="21">
        <f t="shared" si="2996"/>
        <v>65862</v>
      </c>
      <c r="CP345" s="20">
        <v>14059</v>
      </c>
      <c r="CQ345" s="20">
        <v>758</v>
      </c>
      <c r="CR345" s="21">
        <f t="shared" si="2997"/>
        <v>14817</v>
      </c>
    </row>
    <row r="346" spans="1:96" x14ac:dyDescent="0.35">
      <c r="A346" s="14">
        <f t="shared" si="2761"/>
        <v>44252</v>
      </c>
      <c r="B346" s="9">
        <f t="shared" si="2963"/>
        <v>1550023</v>
      </c>
      <c r="C346">
        <f t="shared" si="2964"/>
        <v>334759</v>
      </c>
      <c r="D346">
        <v>312842</v>
      </c>
      <c r="E346" s="9">
        <v>5415</v>
      </c>
      <c r="F346" s="9">
        <v>227</v>
      </c>
      <c r="H346">
        <v>55</v>
      </c>
      <c r="I346">
        <v>44</v>
      </c>
      <c r="J346">
        <v>52</v>
      </c>
      <c r="K346">
        <v>8</v>
      </c>
      <c r="L346">
        <v>7</v>
      </c>
      <c r="M346">
        <f t="shared" ref="M346" si="3096">-(J346-J345)+L346</f>
        <v>11</v>
      </c>
      <c r="N346" s="7">
        <f t="shared" si="2999"/>
        <v>1215264</v>
      </c>
      <c r="O346" s="4">
        <f t="shared" ref="O346" si="3097">C346/B346</f>
        <v>0.21597034366586818</v>
      </c>
      <c r="R346">
        <f t="shared" ref="R346" si="3098">C346-C345</f>
        <v>653</v>
      </c>
      <c r="S346">
        <f t="shared" ref="S346" si="3099">N346-N345</f>
        <v>2955</v>
      </c>
      <c r="T346" s="8">
        <f t="shared" ref="T346" si="3100">R346/V346</f>
        <v>0.18098669623059868</v>
      </c>
      <c r="U346" s="8">
        <f t="shared" ref="U346" si="3101">SUM(R340:R346)/SUM(V340:V346)</f>
        <v>0.20202952029520296</v>
      </c>
      <c r="V346">
        <f t="shared" ref="V346" si="3102">B346-B345</f>
        <v>3608</v>
      </c>
      <c r="W346">
        <f t="shared" ref="W346" si="3103">C346-D346-E346</f>
        <v>16502</v>
      </c>
      <c r="X346" s="3">
        <f t="shared" ref="X346" si="3104">F346/W346</f>
        <v>1.3755908374742455E-2</v>
      </c>
      <c r="Y346">
        <f t="shared" si="3079"/>
        <v>0</v>
      </c>
      <c r="Z346">
        <v>2637</v>
      </c>
      <c r="AA346">
        <v>1572</v>
      </c>
      <c r="AB346">
        <v>14817</v>
      </c>
      <c r="AC346">
        <v>2468</v>
      </c>
      <c r="AD346">
        <v>1497</v>
      </c>
      <c r="AE346">
        <v>14007</v>
      </c>
      <c r="AF346">
        <v>54</v>
      </c>
      <c r="AG346">
        <v>31</v>
      </c>
      <c r="AH346">
        <v>286</v>
      </c>
      <c r="AI346">
        <f t="shared" ref="AI346" si="3105">Z346-AC346-AF346</f>
        <v>115</v>
      </c>
      <c r="AJ346">
        <f t="shared" ref="AJ346" si="3106">AA346-AD346-AG346</f>
        <v>44</v>
      </c>
      <c r="AK346">
        <f t="shared" ref="AK346" si="3107">AB346-AE346-AH346</f>
        <v>524</v>
      </c>
      <c r="AL346">
        <v>2</v>
      </c>
      <c r="AM346">
        <v>2</v>
      </c>
      <c r="AN346">
        <v>16</v>
      </c>
      <c r="AS346">
        <f t="shared" ref="AS346" si="3108">BM346-BM345</f>
        <v>17644</v>
      </c>
      <c r="AT346">
        <f t="shared" ref="AT346" si="3109">BN346-BN345</f>
        <v>690</v>
      </c>
      <c r="AU346">
        <f t="shared" ref="AU346" si="3110">AT346/AS346</f>
        <v>3.9106778508274764E-2</v>
      </c>
      <c r="AV346">
        <f t="shared" ref="AV346" si="3111">BU346-BU345</f>
        <v>131</v>
      </c>
      <c r="AW346">
        <f t="shared" ref="AW346" si="3112">BV346-BV345</f>
        <v>0</v>
      </c>
      <c r="AX346">
        <f t="shared" ref="AX346" si="3113">CK346-CK345</f>
        <v>0</v>
      </c>
      <c r="AY346">
        <f t="shared" ref="AY346" si="3114">CL346-CL345</f>
        <v>27</v>
      </c>
      <c r="AZ346">
        <f t="shared" ref="AZ346" si="3115">CC346-CC345</f>
        <v>96</v>
      </c>
      <c r="BA346">
        <f t="shared" ref="BA346" si="3116">CD346-CD345</f>
        <v>5</v>
      </c>
      <c r="BB346">
        <f t="shared" ref="BB346" si="3117">AW346/AV346</f>
        <v>0</v>
      </c>
      <c r="BC346" t="e">
        <f t="shared" ref="BC346" si="3118">AY346/AX346</f>
        <v>#DIV/0!</v>
      </c>
      <c r="BD346">
        <f t="shared" si="1929"/>
        <v>5.2083333333333336E-2</v>
      </c>
      <c r="BE346">
        <f t="shared" ref="BE346" si="3119">SUM(AT340:AT346)/SUM(AS340:AS346)</f>
        <v>4.0960237015391796E-2</v>
      </c>
      <c r="BF346">
        <f t="shared" ref="BF346" si="3120">SUM(AT333:AT346)/SUM(AS333:AS346)</f>
        <v>3.8319412101013764E-2</v>
      </c>
      <c r="BG346">
        <f t="shared" ref="BG346" si="3121">SUM(AW340:AW346)/SUM(AV340:AV346)</f>
        <v>1.9165727170236752E-2</v>
      </c>
      <c r="BH346">
        <f t="shared" ref="BH346" si="3122">SUM(AY340:AY346)/SUM(AX340:AX346)</f>
        <v>-6.8015739179314223E-4</v>
      </c>
      <c r="BI346">
        <f t="shared" ref="BI346" si="3123">SUM(BA340:BA346)/SUM(AZ340:AZ346)</f>
        <v>1.0432190760059613E-2</v>
      </c>
      <c r="BM346" s="20">
        <v>4012548</v>
      </c>
      <c r="BN346" s="20">
        <v>361764</v>
      </c>
      <c r="BO346" s="20">
        <v>1310549</v>
      </c>
      <c r="BP346" s="20">
        <v>239474</v>
      </c>
      <c r="BQ346" s="21">
        <f t="shared" si="2990"/>
        <v>1550023</v>
      </c>
      <c r="BR346" s="20">
        <v>278817</v>
      </c>
      <c r="BS346" s="20">
        <v>55942</v>
      </c>
      <c r="BT346" s="21">
        <f t="shared" si="2991"/>
        <v>334759</v>
      </c>
      <c r="BU346" s="20">
        <v>31477</v>
      </c>
      <c r="BV346" s="20">
        <v>2765</v>
      </c>
      <c r="BW346" s="20">
        <v>8794</v>
      </c>
      <c r="BX346" s="20">
        <v>2597</v>
      </c>
      <c r="BY346" s="21">
        <f t="shared" si="2992"/>
        <v>11391</v>
      </c>
      <c r="BZ346" s="20">
        <v>2046</v>
      </c>
      <c r="CA346" s="20">
        <v>595</v>
      </c>
      <c r="CB346" s="21">
        <f t="shared" si="2993"/>
        <v>2641</v>
      </c>
      <c r="CC346" s="20">
        <v>24710</v>
      </c>
      <c r="CD346" s="20">
        <v>1659</v>
      </c>
      <c r="CE346" s="20">
        <v>4952</v>
      </c>
      <c r="CF346" s="20">
        <v>1657</v>
      </c>
      <c r="CG346" s="21">
        <f t="shared" si="2994"/>
        <v>6609</v>
      </c>
      <c r="CH346" s="20">
        <v>1137</v>
      </c>
      <c r="CI346" s="20">
        <v>438</v>
      </c>
      <c r="CJ346" s="21">
        <f t="shared" si="2995"/>
        <v>1575</v>
      </c>
      <c r="CK346" s="20"/>
      <c r="CL346" s="20">
        <v>16188</v>
      </c>
      <c r="CM346" s="20">
        <v>61483</v>
      </c>
      <c r="CN346" s="20">
        <v>4530</v>
      </c>
      <c r="CO346" s="21">
        <f t="shared" si="2996"/>
        <v>66013</v>
      </c>
      <c r="CP346" s="20">
        <v>14081</v>
      </c>
      <c r="CQ346" s="20">
        <v>757</v>
      </c>
      <c r="CR346" s="21">
        <f t="shared" si="2997"/>
        <v>14838</v>
      </c>
    </row>
    <row r="347" spans="1:96" x14ac:dyDescent="0.35">
      <c r="A347" s="14">
        <f t="shared" si="2761"/>
        <v>44253</v>
      </c>
      <c r="B347" s="9">
        <f t="shared" ref="B347" si="3124">BQ347</f>
        <v>1553027</v>
      </c>
      <c r="C347">
        <f t="shared" ref="C347" si="3125">BT347</f>
        <v>335404</v>
      </c>
      <c r="D347">
        <v>313777</v>
      </c>
      <c r="E347" s="9">
        <v>5438</v>
      </c>
      <c r="F347" s="9">
        <v>196</v>
      </c>
      <c r="H347">
        <v>46</v>
      </c>
      <c r="I347">
        <v>27</v>
      </c>
      <c r="J347">
        <v>43</v>
      </c>
      <c r="K347">
        <v>7</v>
      </c>
      <c r="L347">
        <v>2</v>
      </c>
      <c r="M347">
        <f t="shared" ref="M347" si="3126">-(J347-J346)+L347</f>
        <v>11</v>
      </c>
      <c r="N347" s="7">
        <f t="shared" si="2999"/>
        <v>1217623</v>
      </c>
      <c r="O347" s="4">
        <f t="shared" ref="O347" si="3127">C347/B347</f>
        <v>0.21596791298541493</v>
      </c>
      <c r="R347">
        <f t="shared" ref="R347" si="3128">C347-C346</f>
        <v>645</v>
      </c>
      <c r="S347">
        <f t="shared" ref="S347" si="3129">N347-N346</f>
        <v>2359</v>
      </c>
      <c r="T347" s="8">
        <f t="shared" ref="T347" si="3130">R347/V347</f>
        <v>0.21471371504660453</v>
      </c>
      <c r="U347" s="8">
        <f t="shared" ref="U347" si="3131">SUM(R341:R347)/SUM(V341:V347)</f>
        <v>0.20270197823406422</v>
      </c>
      <c r="V347">
        <f t="shared" ref="V347" si="3132">B347-B346</f>
        <v>3004</v>
      </c>
      <c r="W347">
        <f t="shared" ref="W347" si="3133">C347-D347-E347</f>
        <v>16189</v>
      </c>
      <c r="X347" s="3">
        <f t="shared" ref="X347" si="3134">F347/W347</f>
        <v>1.2106986225214653E-2</v>
      </c>
      <c r="Y347">
        <f t="shared" si="3079"/>
        <v>23</v>
      </c>
      <c r="Z347">
        <v>2641</v>
      </c>
      <c r="AA347">
        <v>1575</v>
      </c>
      <c r="AB347">
        <v>14839</v>
      </c>
      <c r="AC347">
        <v>2475</v>
      </c>
      <c r="AD347">
        <v>1501</v>
      </c>
      <c r="AE347">
        <v>14055</v>
      </c>
      <c r="AF347">
        <v>54</v>
      </c>
      <c r="AG347">
        <v>31</v>
      </c>
      <c r="AH347">
        <v>287</v>
      </c>
      <c r="AI347">
        <f t="shared" ref="AI347" si="3135">Z347-AC347-AF347</f>
        <v>112</v>
      </c>
      <c r="AJ347">
        <f t="shared" ref="AJ347" si="3136">AA347-AD347-AG347</f>
        <v>43</v>
      </c>
      <c r="AK347">
        <f t="shared" ref="AK347" si="3137">AB347-AE347-AH347</f>
        <v>497</v>
      </c>
      <c r="AL347">
        <v>2</v>
      </c>
      <c r="AM347">
        <v>2</v>
      </c>
      <c r="AN347">
        <v>16</v>
      </c>
      <c r="AS347">
        <f t="shared" ref="AS347" si="3138">BM347-BM346</f>
        <v>16326</v>
      </c>
      <c r="AT347">
        <f t="shared" ref="AT347" si="3139">BN347-BN346</f>
        <v>727</v>
      </c>
      <c r="AU347">
        <f t="shared" ref="AU347" si="3140">AT347/AS347</f>
        <v>4.4530197231410024E-2</v>
      </c>
      <c r="AV347">
        <f t="shared" ref="AV347" si="3141">BU347-BU346</f>
        <v>130</v>
      </c>
      <c r="AW347">
        <f t="shared" ref="AW347" si="3142">BV347-BV346</f>
        <v>7</v>
      </c>
      <c r="AX347">
        <f t="shared" ref="AX347" si="3143">CK347-CK346</f>
        <v>182927</v>
      </c>
      <c r="AY347">
        <f t="shared" ref="AY347" si="3144">CL347-CL346</f>
        <v>22</v>
      </c>
      <c r="AZ347">
        <f t="shared" ref="AZ347" si="3145">CC347-CC346</f>
        <v>76</v>
      </c>
      <c r="BA347">
        <f t="shared" ref="BA347" si="3146">CD347-CD346</f>
        <v>-1</v>
      </c>
      <c r="BB347">
        <f t="shared" ref="BB347" si="3147">AW347/AV347</f>
        <v>5.3846153846153849E-2</v>
      </c>
      <c r="BC347">
        <f t="shared" ref="BC347" si="3148">AY347/AX347</f>
        <v>1.2026655441788254E-4</v>
      </c>
      <c r="BD347">
        <f t="shared" si="1929"/>
        <v>-1.3157894736842105E-2</v>
      </c>
      <c r="BE347">
        <f t="shared" ref="BE347" si="3149">SUM(AT341:AT347)/SUM(AS341:AS347)</f>
        <v>4.2799102666156663E-2</v>
      </c>
      <c r="BF347">
        <f t="shared" ref="BF347" si="3150">SUM(AT334:AT347)/SUM(AS334:AS347)</f>
        <v>3.8603219696969698E-2</v>
      </c>
      <c r="BG347">
        <f t="shared" ref="BG347" si="3151">SUM(AW341:AW347)/SUM(AV341:AV347)</f>
        <v>2.591283863368669E-2</v>
      </c>
      <c r="BH347">
        <f t="shared" ref="BH347" si="3152">SUM(AY341:AY347)/SUM(AX341:AX347)</f>
        <v>2.796725784447476E-2</v>
      </c>
      <c r="BI347">
        <f t="shared" ref="BI347" si="3153">SUM(BA341:BA347)/SUM(AZ341:AZ347)</f>
        <v>1.2480499219968799E-2</v>
      </c>
      <c r="BM347" s="20">
        <v>4028874</v>
      </c>
      <c r="BN347" s="20">
        <v>362491</v>
      </c>
      <c r="BO347" s="20">
        <v>1312415</v>
      </c>
      <c r="BP347" s="20">
        <v>240612</v>
      </c>
      <c r="BQ347" s="21">
        <f t="shared" si="2990"/>
        <v>1553027</v>
      </c>
      <c r="BR347" s="20">
        <v>279296</v>
      </c>
      <c r="BS347" s="20">
        <v>56108</v>
      </c>
      <c r="BT347" s="21">
        <f t="shared" si="2991"/>
        <v>335404</v>
      </c>
      <c r="BU347" s="20">
        <v>31607</v>
      </c>
      <c r="BV347" s="20">
        <v>2772</v>
      </c>
      <c r="BW347" s="20">
        <v>8809</v>
      </c>
      <c r="BX347" s="20">
        <v>2601</v>
      </c>
      <c r="BY347" s="21">
        <f t="shared" si="2992"/>
        <v>11410</v>
      </c>
      <c r="BZ347" s="20">
        <v>2052</v>
      </c>
      <c r="CA347" s="20">
        <v>596</v>
      </c>
      <c r="CB347" s="21">
        <f t="shared" si="2993"/>
        <v>2648</v>
      </c>
      <c r="CC347" s="20">
        <v>24786</v>
      </c>
      <c r="CD347" s="20">
        <v>1658</v>
      </c>
      <c r="CE347" s="20">
        <v>4951</v>
      </c>
      <c r="CF347" s="20">
        <v>1666</v>
      </c>
      <c r="CG347" s="21">
        <f t="shared" si="2994"/>
        <v>6617</v>
      </c>
      <c r="CH347" s="20">
        <v>1138</v>
      </c>
      <c r="CI347" s="20">
        <v>438</v>
      </c>
      <c r="CJ347" s="21">
        <f t="shared" si="2995"/>
        <v>1576</v>
      </c>
      <c r="CK347" s="20">
        <v>182927</v>
      </c>
      <c r="CL347" s="20">
        <v>16210</v>
      </c>
      <c r="CM347" s="20">
        <v>61574</v>
      </c>
      <c r="CN347" s="20">
        <v>4553</v>
      </c>
      <c r="CO347" s="21">
        <f t="shared" si="2996"/>
        <v>66127</v>
      </c>
      <c r="CP347" s="20">
        <v>14097</v>
      </c>
      <c r="CQ347" s="20">
        <v>759</v>
      </c>
      <c r="CR347" s="21">
        <f t="shared" si="2997"/>
        <v>14856</v>
      </c>
    </row>
    <row r="348" spans="1:96" x14ac:dyDescent="0.35">
      <c r="A348" s="14">
        <f t="shared" si="2761"/>
        <v>44254</v>
      </c>
      <c r="B348" s="9">
        <f t="shared" ref="B348" si="3154">BQ348</f>
        <v>1555811</v>
      </c>
      <c r="C348">
        <f t="shared" ref="C348" si="3155">BT348</f>
        <v>335964</v>
      </c>
      <c r="D348">
        <v>314753</v>
      </c>
      <c r="E348" s="9">
        <v>5463</v>
      </c>
      <c r="F348" s="9">
        <v>181</v>
      </c>
      <c r="H348">
        <v>43</v>
      </c>
      <c r="I348">
        <v>36</v>
      </c>
      <c r="J348">
        <v>39</v>
      </c>
      <c r="K348">
        <v>6</v>
      </c>
      <c r="L348">
        <v>7</v>
      </c>
      <c r="M348">
        <f t="shared" ref="M348" si="3156">-(J348-J347)+L348</f>
        <v>11</v>
      </c>
      <c r="N348" s="7">
        <f t="shared" ref="N348" si="3157">B348-C348</f>
        <v>1219847</v>
      </c>
      <c r="O348" s="4">
        <f t="shared" ref="O348" si="3158">C348/B348</f>
        <v>0.21594139648067792</v>
      </c>
      <c r="R348">
        <f t="shared" ref="R348" si="3159">C348-C347</f>
        <v>560</v>
      </c>
      <c r="S348">
        <f t="shared" ref="S348" si="3160">N348-N347</f>
        <v>2224</v>
      </c>
      <c r="T348" s="8">
        <f t="shared" ref="T348" si="3161">R348/V348</f>
        <v>0.20114942528735633</v>
      </c>
      <c r="U348" s="8">
        <f t="shared" ref="U348" si="3162">SUM(R342:R348)/SUM(V342:V348)</f>
        <v>0.19588643663869029</v>
      </c>
      <c r="V348">
        <f t="shared" ref="V348" si="3163">B348-B347</f>
        <v>2784</v>
      </c>
      <c r="W348">
        <f t="shared" ref="W348" si="3164">C348-D348-E348</f>
        <v>15748</v>
      </c>
      <c r="X348" s="3">
        <f t="shared" ref="X348" si="3165">F348/W348</f>
        <v>1.1493522987045974E-2</v>
      </c>
      <c r="Y348">
        <f t="shared" si="3079"/>
        <v>25</v>
      </c>
      <c r="Z348">
        <v>2648</v>
      </c>
      <c r="AA348">
        <v>1576</v>
      </c>
      <c r="AB348">
        <v>14857</v>
      </c>
      <c r="AC348">
        <v>2484</v>
      </c>
      <c r="AD348">
        <v>1504</v>
      </c>
      <c r="AE348">
        <v>14096</v>
      </c>
      <c r="AF348">
        <v>54</v>
      </c>
      <c r="AG348">
        <v>31</v>
      </c>
      <c r="AH348">
        <v>290</v>
      </c>
      <c r="AI348">
        <f t="shared" ref="AI348" si="3166">Z348-AC348-AF348</f>
        <v>110</v>
      </c>
      <c r="AJ348">
        <f t="shared" ref="AJ348" si="3167">AA348-AD348-AG348</f>
        <v>41</v>
      </c>
      <c r="AK348">
        <f t="shared" ref="AK348" si="3168">AB348-AE348-AH348</f>
        <v>471</v>
      </c>
      <c r="AL348">
        <v>3</v>
      </c>
      <c r="AM348">
        <v>3</v>
      </c>
      <c r="AN348">
        <v>11</v>
      </c>
      <c r="AS348">
        <f t="shared" ref="AS348" si="3169">BM348-BM347</f>
        <v>13988</v>
      </c>
      <c r="AT348">
        <f t="shared" ref="AT348" si="3170">BN348-BN347</f>
        <v>586</v>
      </c>
      <c r="AU348">
        <f t="shared" ref="AU348" si="3171">AT348/AS348</f>
        <v>4.1893051186731485E-2</v>
      </c>
      <c r="AV348">
        <f t="shared" ref="AV348" si="3172">BU348-BU347</f>
        <v>388</v>
      </c>
      <c r="AW348">
        <f t="shared" ref="AW348" si="3173">BV348-BV347</f>
        <v>14</v>
      </c>
      <c r="AX348">
        <f t="shared" ref="AX348" si="3174">CK348-CK347</f>
        <v>500</v>
      </c>
      <c r="AY348">
        <f t="shared" ref="AY348" si="3175">CL348-CL347</f>
        <v>6</v>
      </c>
      <c r="AZ348">
        <f t="shared" ref="AZ348" si="3176">CC348-CC347</f>
        <v>135</v>
      </c>
      <c r="BA348">
        <f t="shared" ref="BA348" si="3177">CD348-CD347</f>
        <v>3</v>
      </c>
      <c r="BB348">
        <f t="shared" ref="BB348" si="3178">AW348/AV348</f>
        <v>3.608247422680412E-2</v>
      </c>
      <c r="BC348">
        <f t="shared" ref="BC348" si="3179">AY348/AX348</f>
        <v>1.2E-2</v>
      </c>
      <c r="BD348">
        <f t="shared" si="1929"/>
        <v>2.2222222222222223E-2</v>
      </c>
      <c r="BE348">
        <f t="shared" ref="BE348" si="3180">SUM(AT342:AT348)/SUM(AS342:AS348)</f>
        <v>4.2807810766247366E-2</v>
      </c>
      <c r="BF348">
        <f t="shared" ref="BF348" si="3181">SUM(AT335:AT348)/SUM(AS335:AS348)</f>
        <v>3.840652848799108E-2</v>
      </c>
      <c r="BG348">
        <f t="shared" ref="BG348" si="3182">SUM(AW342:AW348)/SUM(AV342:AV348)</f>
        <v>3.1971580817051509E-2</v>
      </c>
      <c r="BH348">
        <f t="shared" ref="BH348" si="3183">SUM(AY342:AY348)/SUM(AX342:AX348)</f>
        <v>2.5900635742877324E-2</v>
      </c>
      <c r="BI348">
        <f t="shared" ref="BI348" si="3184">SUM(BA342:BA348)/SUM(AZ342:AZ348)</f>
        <v>1.10062893081761E-2</v>
      </c>
      <c r="BM348" s="20">
        <v>4042862</v>
      </c>
      <c r="BN348" s="20">
        <v>363077</v>
      </c>
      <c r="BO348" s="20">
        <v>1314203</v>
      </c>
      <c r="BP348" s="20">
        <v>241608</v>
      </c>
      <c r="BQ348" s="21">
        <f t="shared" si="2990"/>
        <v>1555811</v>
      </c>
      <c r="BR348" s="20">
        <v>279731</v>
      </c>
      <c r="BS348" s="20">
        <v>56233</v>
      </c>
      <c r="BT348" s="21">
        <f t="shared" si="2991"/>
        <v>335964</v>
      </c>
      <c r="BU348" s="20">
        <v>31995</v>
      </c>
      <c r="BV348" s="20">
        <v>2786</v>
      </c>
      <c r="BW348" s="20">
        <v>8776</v>
      </c>
      <c r="BX348" s="20">
        <v>2667</v>
      </c>
      <c r="BY348" s="21">
        <f t="shared" si="2992"/>
        <v>11443</v>
      </c>
      <c r="BZ348" s="20">
        <v>2062</v>
      </c>
      <c r="CA348" s="20">
        <v>600</v>
      </c>
      <c r="CB348" s="21">
        <f t="shared" si="2993"/>
        <v>2662</v>
      </c>
      <c r="CC348" s="20">
        <v>24921</v>
      </c>
      <c r="CD348" s="20">
        <v>1661</v>
      </c>
      <c r="CE348" s="20">
        <v>4956</v>
      </c>
      <c r="CF348" s="20">
        <v>1669</v>
      </c>
      <c r="CG348" s="21">
        <f t="shared" si="2994"/>
        <v>6625</v>
      </c>
      <c r="CH348" s="20">
        <v>1138</v>
      </c>
      <c r="CI348" s="20">
        <v>438</v>
      </c>
      <c r="CJ348" s="21">
        <f t="shared" si="2995"/>
        <v>1576</v>
      </c>
      <c r="CK348" s="20">
        <v>183427</v>
      </c>
      <c r="CL348" s="20">
        <v>16216</v>
      </c>
      <c r="CM348" s="20">
        <v>61640</v>
      </c>
      <c r="CN348" s="20">
        <v>4569</v>
      </c>
      <c r="CO348" s="21">
        <f t="shared" si="2996"/>
        <v>66209</v>
      </c>
      <c r="CP348" s="20">
        <v>14105</v>
      </c>
      <c r="CQ348" s="20">
        <v>758</v>
      </c>
      <c r="CR348" s="21">
        <f t="shared" si="2997"/>
        <v>14863</v>
      </c>
    </row>
    <row r="349" spans="1:96" x14ac:dyDescent="0.35">
      <c r="A349" s="14">
        <f t="shared" si="2761"/>
        <v>44255</v>
      </c>
      <c r="B349" s="9">
        <f t="shared" ref="B349" si="3185">BQ349</f>
        <v>1557901</v>
      </c>
      <c r="C349">
        <f t="shared" ref="C349" si="3186">BT349</f>
        <v>336310</v>
      </c>
      <c r="D349">
        <v>315133</v>
      </c>
      <c r="E349" s="9">
        <v>5470</v>
      </c>
      <c r="F349" s="9">
        <v>196</v>
      </c>
      <c r="H349">
        <v>50</v>
      </c>
      <c r="I349">
        <v>39</v>
      </c>
      <c r="J349">
        <v>44</v>
      </c>
      <c r="K349">
        <v>7</v>
      </c>
      <c r="L349">
        <v>10</v>
      </c>
      <c r="M349">
        <f t="shared" ref="M349" si="3187">-(J349-J348)+L349</f>
        <v>5</v>
      </c>
      <c r="N349" s="7">
        <f t="shared" ref="N349" si="3188">B349-C349</f>
        <v>1221591</v>
      </c>
      <c r="O349" s="4">
        <f t="shared" ref="O349" si="3189">C349/B349</f>
        <v>0.21587379429116485</v>
      </c>
      <c r="R349">
        <f t="shared" ref="R349" si="3190">C349-C348</f>
        <v>346</v>
      </c>
      <c r="S349">
        <f t="shared" ref="S349" si="3191">N349-N348</f>
        <v>1744</v>
      </c>
      <c r="T349" s="8">
        <f t="shared" ref="T349" si="3192">R349/V349</f>
        <v>0.16555023923444975</v>
      </c>
      <c r="U349" s="8">
        <f t="shared" ref="U349" si="3193">SUM(R343:R349)/SUM(V343:V349)</f>
        <v>0.19223051196295343</v>
      </c>
      <c r="V349">
        <f t="shared" ref="V349" si="3194">B349-B348</f>
        <v>2090</v>
      </c>
      <c r="W349">
        <f t="shared" ref="W349" si="3195">C349-D349-E349</f>
        <v>15707</v>
      </c>
      <c r="X349" s="3">
        <f t="shared" ref="X349" si="3196">F349/W349</f>
        <v>1.2478512765009232E-2</v>
      </c>
      <c r="Y349">
        <f t="shared" si="3079"/>
        <v>7</v>
      </c>
      <c r="Z349">
        <v>2662</v>
      </c>
      <c r="AA349">
        <v>1576</v>
      </c>
      <c r="AB349">
        <v>14863</v>
      </c>
      <c r="AC349">
        <v>2488</v>
      </c>
      <c r="AD349">
        <v>1504</v>
      </c>
      <c r="AE349">
        <v>14099</v>
      </c>
      <c r="AF349">
        <v>54</v>
      </c>
      <c r="AG349">
        <v>31</v>
      </c>
      <c r="AH349">
        <v>290</v>
      </c>
      <c r="AI349">
        <f t="shared" ref="AI349" si="3197">Z349-AC349-AF349</f>
        <v>120</v>
      </c>
      <c r="AJ349">
        <f t="shared" ref="AJ349" si="3198">AA349-AD349-AG349</f>
        <v>41</v>
      </c>
      <c r="AK349">
        <f t="shared" ref="AK349" si="3199">AB349-AE349-AH349</f>
        <v>474</v>
      </c>
      <c r="AL349">
        <v>4</v>
      </c>
      <c r="AM349">
        <v>4</v>
      </c>
      <c r="AN349">
        <v>14</v>
      </c>
      <c r="AS349">
        <f t="shared" ref="AS349" si="3200">BM349-BM348</f>
        <v>6630</v>
      </c>
      <c r="AT349">
        <f t="shared" ref="AT349" si="3201">BN349-BN348</f>
        <v>390</v>
      </c>
      <c r="AU349">
        <f t="shared" ref="AU349" si="3202">AT349/AS349</f>
        <v>5.8823529411764705E-2</v>
      </c>
      <c r="AV349">
        <f t="shared" ref="AV349" si="3203">BU349-BU348</f>
        <v>41</v>
      </c>
      <c r="AW349">
        <f t="shared" ref="AW349" si="3204">BV349-BV348</f>
        <v>7</v>
      </c>
      <c r="AX349">
        <f t="shared" ref="AX349" si="3205">CK349-CK348</f>
        <v>280</v>
      </c>
      <c r="AY349">
        <f t="shared" ref="AY349" si="3206">CL349-CL348</f>
        <v>7</v>
      </c>
      <c r="AZ349">
        <f t="shared" ref="AZ349" si="3207">CC349-CC348</f>
        <v>60</v>
      </c>
      <c r="BA349">
        <f t="shared" ref="BA349" si="3208">CD349-CD348</f>
        <v>2</v>
      </c>
      <c r="BB349">
        <f t="shared" ref="BB349" si="3209">AW349/AV349</f>
        <v>0.17073170731707318</v>
      </c>
      <c r="BC349">
        <f t="shared" ref="BC349" si="3210">AY349/AX349</f>
        <v>2.5000000000000001E-2</v>
      </c>
      <c r="BD349">
        <f t="shared" si="1929"/>
        <v>3.3333333333333333E-2</v>
      </c>
      <c r="BE349">
        <f t="shared" ref="BE349" si="3211">SUM(AT343:AT349)/SUM(AS343:AS349)</f>
        <v>4.2226487523992322E-2</v>
      </c>
      <c r="BF349">
        <f t="shared" ref="BF349" si="3212">SUM(AT336:AT349)/SUM(AS336:AS349)</f>
        <v>3.7838070258416824E-2</v>
      </c>
      <c r="BG349">
        <f t="shared" ref="BG349" si="3213">SUM(AW343:AW349)/SUM(AV343:AV349)</f>
        <v>3.7785588752196834E-2</v>
      </c>
      <c r="BH349">
        <f t="shared" ref="BH349" si="3214">SUM(AY343:AY349)/SUM(AX343:AX349)</f>
        <v>2.5114706592610482E-2</v>
      </c>
      <c r="BI349">
        <f t="shared" ref="BI349" si="3215">SUM(BA343:BA349)/SUM(AZ343:AZ349)</f>
        <v>1.4903129657228018E-2</v>
      </c>
      <c r="BM349" s="20">
        <v>4049492</v>
      </c>
      <c r="BN349" s="20">
        <v>363467</v>
      </c>
      <c r="BO349" s="20">
        <v>1315987</v>
      </c>
      <c r="BP349" s="20">
        <v>241914</v>
      </c>
      <c r="BQ349" s="21">
        <f t="shared" si="2990"/>
        <v>1557901</v>
      </c>
      <c r="BR349" s="20">
        <v>280019</v>
      </c>
      <c r="BS349" s="20">
        <v>56291</v>
      </c>
      <c r="BT349" s="21">
        <f t="shared" si="2991"/>
        <v>336310</v>
      </c>
      <c r="BU349" s="20">
        <v>32036</v>
      </c>
      <c r="BV349" s="20">
        <v>2793</v>
      </c>
      <c r="BW349" s="20">
        <v>8788</v>
      </c>
      <c r="BX349" s="20">
        <v>2669</v>
      </c>
      <c r="BY349" s="21">
        <f t="shared" si="2992"/>
        <v>11457</v>
      </c>
      <c r="BZ349" s="20">
        <v>2066</v>
      </c>
      <c r="CA349" s="20">
        <v>600</v>
      </c>
      <c r="CB349" s="21">
        <f t="shared" si="2993"/>
        <v>2666</v>
      </c>
      <c r="CC349" s="20">
        <v>24981</v>
      </c>
      <c r="CD349" s="20">
        <v>1663</v>
      </c>
      <c r="CE349" s="20">
        <v>4965</v>
      </c>
      <c r="CF349" s="20">
        <v>1669</v>
      </c>
      <c r="CG349" s="21">
        <f t="shared" si="2994"/>
        <v>6634</v>
      </c>
      <c r="CH349" s="20">
        <v>1140</v>
      </c>
      <c r="CI349" s="20">
        <v>438</v>
      </c>
      <c r="CJ349" s="21">
        <f t="shared" si="2995"/>
        <v>1578</v>
      </c>
      <c r="CK349" s="20">
        <v>183707</v>
      </c>
      <c r="CL349" s="20">
        <v>16223</v>
      </c>
      <c r="CM349" s="20">
        <v>61679</v>
      </c>
      <c r="CN349" s="20">
        <v>4598</v>
      </c>
      <c r="CO349" s="21">
        <f t="shared" si="2996"/>
        <v>66277</v>
      </c>
      <c r="CP349" s="20">
        <v>14114</v>
      </c>
      <c r="CQ349" s="20">
        <v>759</v>
      </c>
      <c r="CR349" s="21">
        <f t="shared" si="2997"/>
        <v>14873</v>
      </c>
    </row>
    <row r="350" spans="1:96" x14ac:dyDescent="0.35">
      <c r="A350" s="14">
        <f t="shared" si="2761"/>
        <v>44256</v>
      </c>
      <c r="B350" s="9">
        <f t="shared" ref="B350" si="3216">BQ350</f>
        <v>1559180</v>
      </c>
      <c r="C350">
        <f t="shared" ref="C350" si="3217">BT350</f>
        <v>336504</v>
      </c>
      <c r="D350">
        <v>315445</v>
      </c>
      <c r="E350" s="9">
        <v>5471</v>
      </c>
      <c r="F350" s="9">
        <v>197</v>
      </c>
      <c r="H350">
        <v>48</v>
      </c>
      <c r="I350">
        <v>31</v>
      </c>
      <c r="J350">
        <v>44</v>
      </c>
      <c r="K350">
        <v>5</v>
      </c>
      <c r="L350">
        <v>7</v>
      </c>
      <c r="M350">
        <f t="shared" ref="M350" si="3218">-(J350-J349)+L350</f>
        <v>7</v>
      </c>
      <c r="N350" s="7">
        <f t="shared" ref="N350" si="3219">B350-C350</f>
        <v>1222676</v>
      </c>
      <c r="O350" s="4">
        <f t="shared" ref="O350" si="3220">C350/B350</f>
        <v>0.2158211367513693</v>
      </c>
      <c r="R350">
        <f t="shared" ref="R350" si="3221">C350-C349</f>
        <v>194</v>
      </c>
      <c r="S350">
        <f t="shared" ref="S350" si="3222">N350-N349</f>
        <v>1085</v>
      </c>
      <c r="T350" s="8">
        <f t="shared" ref="T350" si="3223">R350/V350</f>
        <v>0.15168100078186084</v>
      </c>
      <c r="U350" s="8">
        <f t="shared" ref="U350" si="3224">SUM(R344:R350)/SUM(V344:V350)</f>
        <v>0.18972675485179105</v>
      </c>
      <c r="V350">
        <f t="shared" ref="V350" si="3225">B350-B349</f>
        <v>1279</v>
      </c>
      <c r="W350">
        <f t="shared" ref="W350" si="3226">C350-D350-E350</f>
        <v>15588</v>
      </c>
      <c r="X350" s="3">
        <f t="shared" ref="X350" si="3227">F350/W350</f>
        <v>1.2637926610212985E-2</v>
      </c>
      <c r="Y350">
        <f t="shared" si="3079"/>
        <v>1</v>
      </c>
      <c r="Z350">
        <v>2666</v>
      </c>
      <c r="AA350">
        <v>1578</v>
      </c>
      <c r="AB350">
        <v>14874</v>
      </c>
      <c r="AC350">
        <v>2492</v>
      </c>
      <c r="AD350">
        <v>1504</v>
      </c>
      <c r="AE350">
        <v>14107</v>
      </c>
      <c r="AF350">
        <v>54</v>
      </c>
      <c r="AG350">
        <v>31</v>
      </c>
      <c r="AH350">
        <v>290</v>
      </c>
      <c r="AI350">
        <f t="shared" ref="AI350" si="3228">Z350-AC350-AF350</f>
        <v>120</v>
      </c>
      <c r="AJ350">
        <f t="shared" ref="AJ350" si="3229">AA350-AD350-AG350</f>
        <v>43</v>
      </c>
      <c r="AK350">
        <f t="shared" ref="AK350" si="3230">AB350-AE350-AH350</f>
        <v>477</v>
      </c>
      <c r="AL350">
        <v>4</v>
      </c>
      <c r="AM350">
        <v>4</v>
      </c>
      <c r="AN350">
        <v>15</v>
      </c>
      <c r="AS350">
        <f t="shared" ref="AS350" si="3231">BM350-BM349</f>
        <v>4734</v>
      </c>
      <c r="AT350">
        <f t="shared" ref="AT350" si="3232">BN350-BN349</f>
        <v>203</v>
      </c>
      <c r="AU350">
        <f t="shared" ref="AU350" si="3233">AT350/AS350</f>
        <v>4.2881284326151244E-2</v>
      </c>
      <c r="AV350">
        <f t="shared" ref="AV350" si="3234">BU350-BU349</f>
        <v>36</v>
      </c>
      <c r="AW350">
        <f t="shared" ref="AW350" si="3235">BV350-BV349</f>
        <v>0</v>
      </c>
      <c r="AX350">
        <f t="shared" ref="AX350" si="3236">CK350-CK349</f>
        <v>255</v>
      </c>
      <c r="AY350">
        <f t="shared" ref="AY350" si="3237">CL350-CL349</f>
        <v>12</v>
      </c>
      <c r="AZ350">
        <f t="shared" ref="AZ350" si="3238">CC350-CC349</f>
        <v>27</v>
      </c>
      <c r="BA350">
        <f t="shared" ref="BA350" si="3239">CD350-CD349</f>
        <v>1</v>
      </c>
      <c r="BB350">
        <f t="shared" ref="BB350" si="3240">AW350/AV350</f>
        <v>0</v>
      </c>
      <c r="BC350">
        <f t="shared" ref="BC350" si="3241">AY350/AX350</f>
        <v>4.7058823529411764E-2</v>
      </c>
      <c r="BD350">
        <f t="shared" si="1929"/>
        <v>3.7037037037037035E-2</v>
      </c>
      <c r="BE350">
        <f t="shared" ref="BE350" si="3242">SUM(AT344:AT350)/SUM(AS344:AS350)</f>
        <v>4.2257142574590331E-2</v>
      </c>
      <c r="BF350">
        <f t="shared" ref="BF350" si="3243">SUM(AT337:AT350)/SUM(AS337:AS350)</f>
        <v>3.7776112206462945E-2</v>
      </c>
      <c r="BG350">
        <f t="shared" ref="BG350" si="3244">SUM(AW344:AW350)/SUM(AV344:AV350)</f>
        <v>3.8360941586748042E-2</v>
      </c>
      <c r="BH350">
        <f t="shared" ref="BH350" si="3245">SUM(AY344:AY350)/SUM(AX344:AX350)</f>
        <v>2.7309427689384946E-2</v>
      </c>
      <c r="BI350">
        <f t="shared" ref="BI350" si="3246">SUM(BA344:BA350)/SUM(AZ344:AZ350)</f>
        <v>1.3372956909361069E-2</v>
      </c>
      <c r="BM350" s="20">
        <v>4054226</v>
      </c>
      <c r="BN350" s="20">
        <v>363670</v>
      </c>
      <c r="BO350" s="20">
        <v>1317257</v>
      </c>
      <c r="BP350" s="20">
        <v>241923</v>
      </c>
      <c r="BQ350" s="21">
        <f t="shared" si="2990"/>
        <v>1559180</v>
      </c>
      <c r="BR350" s="20">
        <v>280195</v>
      </c>
      <c r="BS350" s="20">
        <v>56309</v>
      </c>
      <c r="BT350" s="21">
        <f t="shared" si="2991"/>
        <v>336504</v>
      </c>
      <c r="BU350" s="20">
        <v>32072</v>
      </c>
      <c r="BV350" s="20">
        <v>2793</v>
      </c>
      <c r="BW350" s="20">
        <v>8797</v>
      </c>
      <c r="BX350" s="20">
        <v>2667</v>
      </c>
      <c r="BY350" s="21">
        <f t="shared" si="2992"/>
        <v>11464</v>
      </c>
      <c r="BZ350" s="20">
        <v>2070</v>
      </c>
      <c r="CA350" s="20">
        <v>600</v>
      </c>
      <c r="CB350" s="21">
        <f t="shared" si="2993"/>
        <v>2670</v>
      </c>
      <c r="CC350" s="20">
        <v>25008</v>
      </c>
      <c r="CD350" s="20">
        <v>1664</v>
      </c>
      <c r="CE350" s="20">
        <v>4976</v>
      </c>
      <c r="CF350" s="20">
        <v>1666</v>
      </c>
      <c r="CG350" s="21">
        <f t="shared" si="2994"/>
        <v>6642</v>
      </c>
      <c r="CH350" s="20">
        <v>1141</v>
      </c>
      <c r="CI350" s="20">
        <v>438</v>
      </c>
      <c r="CJ350" s="21">
        <f t="shared" si="2995"/>
        <v>1579</v>
      </c>
      <c r="CK350" s="20">
        <v>183962</v>
      </c>
      <c r="CL350" s="20">
        <v>16235</v>
      </c>
      <c r="CM350" s="20">
        <v>61757</v>
      </c>
      <c r="CN350" s="20">
        <v>4577</v>
      </c>
      <c r="CO350" s="21">
        <f t="shared" si="2996"/>
        <v>66334</v>
      </c>
      <c r="CP350" s="20">
        <v>14119</v>
      </c>
      <c r="CQ350" s="20">
        <v>759</v>
      </c>
      <c r="CR350" s="21">
        <f t="shared" si="2997"/>
        <v>14878</v>
      </c>
    </row>
    <row r="351" spans="1:96" x14ac:dyDescent="0.35">
      <c r="A351" s="14">
        <f t="shared" si="2761"/>
        <v>44257</v>
      </c>
      <c r="B351" s="9">
        <f t="shared" ref="B351" si="3247">BQ351</f>
        <v>1561859</v>
      </c>
      <c r="C351">
        <f t="shared" ref="C351" si="3248">BT351</f>
        <v>336966</v>
      </c>
      <c r="D351">
        <v>316842</v>
      </c>
      <c r="E351" s="9">
        <v>5472</v>
      </c>
      <c r="F351" s="9">
        <v>209</v>
      </c>
      <c r="H351">
        <v>39</v>
      </c>
      <c r="I351">
        <v>34</v>
      </c>
      <c r="J351">
        <v>50</v>
      </c>
      <c r="K351">
        <v>4</v>
      </c>
      <c r="L351">
        <v>10</v>
      </c>
      <c r="M351">
        <f t="shared" ref="M351" si="3249">-(J351-J350)+L351</f>
        <v>4</v>
      </c>
      <c r="N351" s="7">
        <f t="shared" ref="N351" si="3250">B351-C351</f>
        <v>1224893</v>
      </c>
      <c r="O351" s="4">
        <f t="shared" ref="O351" si="3251">C351/B351</f>
        <v>0.21574674794587731</v>
      </c>
      <c r="R351">
        <f t="shared" ref="R351" si="3252">C351-C350</f>
        <v>462</v>
      </c>
      <c r="S351">
        <f t="shared" ref="S351" si="3253">N351-N350</f>
        <v>2217</v>
      </c>
      <c r="T351" s="8">
        <f t="shared" ref="T351" si="3254">R351/V351</f>
        <v>0.17245240761478164</v>
      </c>
      <c r="U351" s="8">
        <f t="shared" ref="U351" si="3255">SUM(R345:R351)/SUM(V345:V351)</f>
        <v>0.18831236897274634</v>
      </c>
      <c r="V351">
        <f t="shared" ref="V351" si="3256">B351-B350</f>
        <v>2679</v>
      </c>
      <c r="W351">
        <f t="shared" ref="W351" si="3257">C351-D351-E351</f>
        <v>14652</v>
      </c>
      <c r="X351" s="3">
        <f t="shared" ref="X351" si="3258">F351/W351</f>
        <v>1.4264264264264264E-2</v>
      </c>
      <c r="Y351">
        <f t="shared" ref="Y351" si="3259">E351-E350</f>
        <v>1</v>
      </c>
      <c r="Z351">
        <f>BZ350+600</f>
        <v>2670</v>
      </c>
      <c r="AA351">
        <f>CJ350</f>
        <v>1579</v>
      </c>
      <c r="AB351">
        <f>CR350</f>
        <v>14878</v>
      </c>
      <c r="AC351">
        <v>2499</v>
      </c>
      <c r="AD351">
        <v>1511</v>
      </c>
      <c r="AE351">
        <v>14158</v>
      </c>
      <c r="AF351">
        <v>54</v>
      </c>
      <c r="AG351">
        <v>31</v>
      </c>
      <c r="AH351">
        <v>291</v>
      </c>
      <c r="AI351">
        <f>Z351-AC351-AF351</f>
        <v>117</v>
      </c>
      <c r="AJ351">
        <f t="shared" ref="AJ351" si="3260">AA351-AD351-AG351</f>
        <v>37</v>
      </c>
      <c r="AK351">
        <f t="shared" ref="AK351" si="3261">AB351-AE351-AH351</f>
        <v>429</v>
      </c>
      <c r="AL351">
        <v>6</v>
      </c>
      <c r="AM351">
        <v>6</v>
      </c>
      <c r="AN351">
        <v>19</v>
      </c>
      <c r="AS351">
        <f t="shared" ref="AS351" si="3262">BM351-BM350</f>
        <v>14602</v>
      </c>
      <c r="AT351">
        <f t="shared" ref="AT351" si="3263">BN351-BN350</f>
        <v>522</v>
      </c>
      <c r="AU351">
        <f t="shared" ref="AU351" si="3264">AT351/AS351</f>
        <v>3.5748527598959044E-2</v>
      </c>
      <c r="AV351">
        <f t="shared" ref="AV351" si="3265">BU351-BU350</f>
        <v>239</v>
      </c>
      <c r="AW351">
        <f t="shared" ref="AW351" si="3266">BV351-BV350</f>
        <v>9</v>
      </c>
      <c r="AX351">
        <f t="shared" ref="AX351" si="3267">CK351-CK350</f>
        <v>811</v>
      </c>
      <c r="AY351">
        <f t="shared" ref="AY351" si="3268">CL351-CL350</f>
        <v>11</v>
      </c>
      <c r="AZ351">
        <f t="shared" ref="AZ351" si="3269">CC351-CC350</f>
        <v>69</v>
      </c>
      <c r="BA351">
        <f t="shared" ref="BA351" si="3270">CD351-CD350</f>
        <v>4</v>
      </c>
      <c r="BB351">
        <f t="shared" ref="BB351" si="3271">AW351/AV351</f>
        <v>3.7656903765690378E-2</v>
      </c>
      <c r="BC351">
        <f t="shared" ref="BC351" si="3272">AY351/AX351</f>
        <v>1.3563501849568433E-2</v>
      </c>
      <c r="BD351">
        <f t="shared" si="1929"/>
        <v>5.7971014492753624E-2</v>
      </c>
      <c r="BE351">
        <f t="shared" ref="BE351" si="3273">SUM(AT345:AT351)/SUM(AS345:AS351)</f>
        <v>4.2165757272463113E-2</v>
      </c>
      <c r="BF351">
        <f t="shared" ref="BF351" si="3274">SUM(AT338:AT351)/SUM(AS338:AS351)</f>
        <v>4.1700216129168965E-2</v>
      </c>
      <c r="BG351">
        <f t="shared" ref="BG351" si="3275">SUM(AW345:AW351)/SUM(AV345:AV351)</f>
        <v>4.0412725709372314E-2</v>
      </c>
      <c r="BH351">
        <f t="shared" ref="BH351" si="3276">SUM(AY345:AY351)/SUM(AX345:AX351)</f>
        <v>2.4766355140186914E-2</v>
      </c>
      <c r="BI351">
        <f t="shared" ref="BI351" si="3277">SUM(BA345:BA351)/SUM(AZ345:AZ351)</f>
        <v>2.3510971786833857E-2</v>
      </c>
      <c r="BM351" s="20">
        <v>4068828</v>
      </c>
      <c r="BN351" s="20">
        <v>364192</v>
      </c>
      <c r="BO351" s="20">
        <v>1318664</v>
      </c>
      <c r="BP351" s="20">
        <v>243195</v>
      </c>
      <c r="BQ351" s="21">
        <f t="shared" si="2990"/>
        <v>1561859</v>
      </c>
      <c r="BR351" s="20">
        <v>280467</v>
      </c>
      <c r="BS351" s="20">
        <v>56499</v>
      </c>
      <c r="BT351" s="21">
        <f t="shared" si="2991"/>
        <v>336966</v>
      </c>
      <c r="BU351" s="20">
        <v>32311</v>
      </c>
      <c r="BV351" s="20">
        <v>2802</v>
      </c>
      <c r="BW351" s="20">
        <v>8745</v>
      </c>
      <c r="BX351" s="20">
        <v>2748</v>
      </c>
      <c r="BY351" s="21">
        <f t="shared" si="2992"/>
        <v>11493</v>
      </c>
      <c r="BZ351" s="20">
        <v>2074</v>
      </c>
      <c r="CA351" s="20">
        <v>601</v>
      </c>
      <c r="CB351" s="21">
        <f t="shared" si="2993"/>
        <v>2675</v>
      </c>
      <c r="CC351" s="20">
        <v>25077</v>
      </c>
      <c r="CD351" s="20">
        <v>1668</v>
      </c>
      <c r="CE351" s="20">
        <v>4980</v>
      </c>
      <c r="CF351" s="20">
        <v>1670</v>
      </c>
      <c r="CG351" s="21">
        <f t="shared" si="2994"/>
        <v>6650</v>
      </c>
      <c r="CH351" s="20">
        <v>1143</v>
      </c>
      <c r="CI351" s="20">
        <v>440</v>
      </c>
      <c r="CJ351" s="21">
        <f t="shared" si="2995"/>
        <v>1583</v>
      </c>
      <c r="CK351" s="20">
        <v>184773</v>
      </c>
      <c r="CL351" s="20">
        <v>16246</v>
      </c>
      <c r="CM351" s="20">
        <v>61844</v>
      </c>
      <c r="CN351" s="20">
        <v>4630</v>
      </c>
      <c r="CO351" s="21">
        <f t="shared" si="2996"/>
        <v>66474</v>
      </c>
      <c r="CP351" s="20">
        <v>14134</v>
      </c>
      <c r="CQ351" s="20">
        <v>769</v>
      </c>
      <c r="CR351" s="21">
        <f t="shared" si="2997"/>
        <v>14903</v>
      </c>
    </row>
    <row r="352" spans="1:96" x14ac:dyDescent="0.35">
      <c r="A352" s="14">
        <f t="shared" si="2761"/>
        <v>44258</v>
      </c>
      <c r="B352" s="9">
        <f t="shared" ref="B352" si="3278">BQ352</f>
        <v>1565414</v>
      </c>
      <c r="C352">
        <f t="shared" ref="C352" si="3279">BT352</f>
        <v>337594</v>
      </c>
      <c r="D352">
        <v>317738</v>
      </c>
      <c r="E352" s="9">
        <v>5498</v>
      </c>
      <c r="F352" s="9">
        <v>191</v>
      </c>
      <c r="H352">
        <v>40</v>
      </c>
      <c r="I352">
        <v>28</v>
      </c>
      <c r="J352">
        <v>43</v>
      </c>
      <c r="K352">
        <v>5</v>
      </c>
      <c r="L352">
        <v>5</v>
      </c>
      <c r="M352">
        <f t="shared" ref="M352" si="3280">-(J352-J351)+L352</f>
        <v>12</v>
      </c>
      <c r="N352" s="7">
        <f t="shared" ref="N352" si="3281">B352-C352</f>
        <v>1227820</v>
      </c>
      <c r="O352" s="4">
        <f t="shared" ref="O352" si="3282">C352/B352</f>
        <v>0.21565796651876118</v>
      </c>
      <c r="R352">
        <f t="shared" ref="R352" si="3283">C352-C351</f>
        <v>628</v>
      </c>
      <c r="S352">
        <f t="shared" ref="S352" si="3284">N352-N351</f>
        <v>2927</v>
      </c>
      <c r="T352" s="8">
        <f t="shared" ref="T352" si="3285">R352/V352</f>
        <v>0.17665260196905766</v>
      </c>
      <c r="U352" s="8">
        <f t="shared" ref="U352" si="3286">SUM(R346:R352)/SUM(V346:V352)</f>
        <v>0.18358860992683826</v>
      </c>
      <c r="V352">
        <f t="shared" ref="V352" si="3287">B352-B351</f>
        <v>3555</v>
      </c>
      <c r="W352">
        <f t="shared" ref="W352" si="3288">C352-D352-E352</f>
        <v>14358</v>
      </c>
      <c r="X352" s="3">
        <f t="shared" ref="X352" si="3289">F352/W352</f>
        <v>1.3302688396712633E-2</v>
      </c>
      <c r="Y352">
        <f t="shared" ref="Y352" si="3290">E352-E351</f>
        <v>26</v>
      </c>
      <c r="Z352">
        <f t="shared" ref="Z352:Z353" si="3291">BZ351+600</f>
        <v>2674</v>
      </c>
      <c r="AA352">
        <f t="shared" ref="AA352:AA353" si="3292">CJ351</f>
        <v>1583</v>
      </c>
      <c r="AB352">
        <f t="shared" ref="AB352:AB353" si="3293">CR351</f>
        <v>14903</v>
      </c>
      <c r="AC352">
        <v>2505</v>
      </c>
      <c r="AD352">
        <v>1514</v>
      </c>
      <c r="AE352">
        <v>14190</v>
      </c>
      <c r="AF352">
        <v>54</v>
      </c>
      <c r="AG352">
        <v>31</v>
      </c>
      <c r="AH352">
        <v>292</v>
      </c>
      <c r="AI352">
        <f t="shared" ref="AI352" si="3294">Z352-AC352-AF352</f>
        <v>115</v>
      </c>
      <c r="AJ352">
        <f t="shared" ref="AJ352" si="3295">AA352-AD352-AG352</f>
        <v>38</v>
      </c>
      <c r="AK352">
        <f t="shared" ref="AK352" si="3296">AB352-AE352-AH352</f>
        <v>421</v>
      </c>
      <c r="AL352">
        <v>7</v>
      </c>
      <c r="AM352">
        <v>7</v>
      </c>
      <c r="AN352">
        <v>23</v>
      </c>
      <c r="AS352">
        <f t="shared" ref="AS352" si="3297">BM352-BM351</f>
        <v>19392</v>
      </c>
      <c r="AT352">
        <f t="shared" ref="AT352" si="3298">BN352-BN351</f>
        <v>700</v>
      </c>
      <c r="AU352">
        <f t="shared" ref="AU352" si="3299">AT352/AS352</f>
        <v>3.6097359735973597E-2</v>
      </c>
      <c r="AV352">
        <f t="shared" ref="AV352" si="3300">BU352-BU351</f>
        <v>202</v>
      </c>
      <c r="AW352">
        <f t="shared" ref="AW352" si="3301">BV352-BV351</f>
        <v>6</v>
      </c>
      <c r="AX352">
        <f t="shared" ref="AX352" si="3302">CK352-CK351</f>
        <v>766</v>
      </c>
      <c r="AY352">
        <f t="shared" ref="AY352" si="3303">CL352-CL351</f>
        <v>15</v>
      </c>
      <c r="AZ352">
        <f t="shared" ref="AZ352" si="3304">CC352-CC351</f>
        <v>113</v>
      </c>
      <c r="BA352">
        <f t="shared" ref="BA352" si="3305">CD352-CD351</f>
        <v>4</v>
      </c>
      <c r="BB352">
        <f t="shared" ref="BB352" si="3306">AW352/AV352</f>
        <v>2.9702970297029702E-2</v>
      </c>
      <c r="BC352">
        <f t="shared" ref="BC352" si="3307">AY352/AX352</f>
        <v>1.95822454308094E-2</v>
      </c>
      <c r="BD352">
        <f t="shared" si="1929"/>
        <v>3.5398230088495575E-2</v>
      </c>
      <c r="BE352">
        <f t="shared" ref="BE352" si="3308">SUM(AT346:AT352)/SUM(AS346:AS352)</f>
        <v>4.0914741309100264E-2</v>
      </c>
      <c r="BF352">
        <f t="shared" ref="BF352" si="3309">SUM(AT339:AT352)/SUM(AS339:AS352)</f>
        <v>4.1426351689447208E-2</v>
      </c>
      <c r="BG352">
        <f t="shared" ref="BG352" si="3310">SUM(AW346:AW352)/SUM(AV346:AV352)</f>
        <v>3.6846615252784917E-2</v>
      </c>
      <c r="BH352">
        <f t="shared" ref="BH352" si="3311">SUM(AY346:AY352)/SUM(AX346:AX352)</f>
        <v>5.3897024345285894E-4</v>
      </c>
      <c r="BI352">
        <f t="shared" ref="BI352" si="3312">SUM(BA346:BA352)/SUM(AZ346:AZ352)</f>
        <v>3.125E-2</v>
      </c>
      <c r="BM352" s="20">
        <v>4088220</v>
      </c>
      <c r="BN352" s="20">
        <v>364892</v>
      </c>
      <c r="BO352" s="20">
        <v>1321134</v>
      </c>
      <c r="BP352" s="20">
        <v>244280</v>
      </c>
      <c r="BQ352" s="21">
        <f t="shared" si="2990"/>
        <v>1565414</v>
      </c>
      <c r="BR352" s="20">
        <v>280943</v>
      </c>
      <c r="BS352" s="20">
        <v>56651</v>
      </c>
      <c r="BT352" s="21">
        <f t="shared" si="2991"/>
        <v>337594</v>
      </c>
      <c r="BU352" s="20">
        <v>32513</v>
      </c>
      <c r="BV352" s="20">
        <v>2808</v>
      </c>
      <c r="BW352" s="20">
        <v>8762</v>
      </c>
      <c r="BX352" s="20">
        <v>2755</v>
      </c>
      <c r="BY352" s="21">
        <f t="shared" si="2992"/>
        <v>11517</v>
      </c>
      <c r="BZ352" s="20">
        <v>2081</v>
      </c>
      <c r="CA352" s="20">
        <v>603</v>
      </c>
      <c r="CB352" s="21">
        <f t="shared" si="2993"/>
        <v>2684</v>
      </c>
      <c r="CC352" s="20">
        <v>25190</v>
      </c>
      <c r="CD352" s="20">
        <v>1672</v>
      </c>
      <c r="CE352" s="20">
        <v>4986</v>
      </c>
      <c r="CF352" s="20">
        <v>1674</v>
      </c>
      <c r="CG352" s="21">
        <f t="shared" si="2994"/>
        <v>6660</v>
      </c>
      <c r="CH352" s="20">
        <v>1146</v>
      </c>
      <c r="CI352" s="20">
        <v>440</v>
      </c>
      <c r="CJ352" s="21">
        <f t="shared" si="2995"/>
        <v>1586</v>
      </c>
      <c r="CK352" s="20">
        <v>185539</v>
      </c>
      <c r="CL352" s="20">
        <v>16261</v>
      </c>
      <c r="CM352" s="20">
        <v>61929</v>
      </c>
      <c r="CN352" s="20">
        <v>4650</v>
      </c>
      <c r="CO352" s="21">
        <f t="shared" si="2996"/>
        <v>66579</v>
      </c>
      <c r="CP352" s="20">
        <v>14144</v>
      </c>
      <c r="CQ352" s="20">
        <v>762</v>
      </c>
      <c r="CR352" s="21">
        <f t="shared" si="2997"/>
        <v>14906</v>
      </c>
    </row>
    <row r="353" spans="1:96" x14ac:dyDescent="0.35">
      <c r="A353" s="14">
        <f t="shared" si="2761"/>
        <v>44259</v>
      </c>
      <c r="B353" s="9">
        <f t="shared" ref="B353" si="3313">BQ353</f>
        <v>1568803</v>
      </c>
      <c r="C353">
        <f t="shared" ref="C353" si="3314">BT353</f>
        <v>338161</v>
      </c>
      <c r="D353">
        <v>318574</v>
      </c>
      <c r="E353" s="9">
        <v>5501</v>
      </c>
      <c r="F353" s="9">
        <v>184</v>
      </c>
      <c r="H353">
        <v>39</v>
      </c>
      <c r="I353">
        <v>30</v>
      </c>
      <c r="J353">
        <v>40</v>
      </c>
      <c r="K353">
        <v>4</v>
      </c>
      <c r="L353">
        <v>5</v>
      </c>
      <c r="M353">
        <f t="shared" ref="M353" si="3315">-(J353-J352)+L353</f>
        <v>8</v>
      </c>
      <c r="N353" s="7">
        <f t="shared" ref="N353" si="3316">B353-C353</f>
        <v>1230642</v>
      </c>
      <c r="O353" s="4">
        <f t="shared" ref="O353" si="3317">C353/B353</f>
        <v>0.21555351436732337</v>
      </c>
      <c r="R353">
        <f t="shared" ref="R353" si="3318">C353-C352</f>
        <v>567</v>
      </c>
      <c r="S353">
        <f t="shared" ref="S353" si="3319">N353-N352</f>
        <v>2822</v>
      </c>
      <c r="T353" s="8">
        <f t="shared" ref="T353" si="3320">R353/V353</f>
        <v>0.16730598996754203</v>
      </c>
      <c r="U353" s="8">
        <f t="shared" ref="U353" si="3321">SUM(R347:R353)/SUM(V347:V353)</f>
        <v>0.18115015974440896</v>
      </c>
      <c r="V353">
        <f t="shared" ref="V353" si="3322">B353-B352</f>
        <v>3389</v>
      </c>
      <c r="W353">
        <f t="shared" ref="W353" si="3323">C353-D353-E353</f>
        <v>14086</v>
      </c>
      <c r="X353" s="3">
        <f t="shared" ref="X353" si="3324">F353/W353</f>
        <v>1.3062615362771547E-2</v>
      </c>
      <c r="Y353">
        <f t="shared" ref="Y353" si="3325">E353-E352</f>
        <v>3</v>
      </c>
      <c r="Z353">
        <f t="shared" si="3291"/>
        <v>2681</v>
      </c>
      <c r="AA353">
        <f t="shared" si="3292"/>
        <v>1586</v>
      </c>
      <c r="AB353">
        <f t="shared" si="3293"/>
        <v>14906</v>
      </c>
      <c r="AC353">
        <v>2505</v>
      </c>
      <c r="AD353">
        <v>1514</v>
      </c>
      <c r="AE353">
        <v>14190</v>
      </c>
      <c r="AF353">
        <v>54</v>
      </c>
      <c r="AG353">
        <v>31</v>
      </c>
      <c r="AH353">
        <v>292</v>
      </c>
      <c r="AI353">
        <f t="shared" ref="AI353" si="3326">Z353-AC353-AF353</f>
        <v>122</v>
      </c>
      <c r="AJ353">
        <f t="shared" ref="AJ353" si="3327">AA353-AD353-AG353</f>
        <v>41</v>
      </c>
      <c r="AK353">
        <f t="shared" ref="AK353" si="3328">AB353-AE353-AH353</f>
        <v>424</v>
      </c>
      <c r="AL353">
        <v>7</v>
      </c>
      <c r="AM353">
        <v>7</v>
      </c>
      <c r="AN353">
        <v>23</v>
      </c>
      <c r="AS353">
        <f t="shared" ref="AS353" si="3329">BM353-BM352</f>
        <v>16963</v>
      </c>
      <c r="AT353">
        <f t="shared" ref="AT353" si="3330">BN353-BN352</f>
        <v>603</v>
      </c>
      <c r="AU353">
        <f t="shared" ref="AU353" si="3331">AT353/AS353</f>
        <v>3.5547957318870484E-2</v>
      </c>
      <c r="AV353">
        <f t="shared" ref="AV353" si="3332">BU353-BU352</f>
        <v>214</v>
      </c>
      <c r="AW353">
        <f t="shared" ref="AW353" si="3333">BV353-BV352</f>
        <v>5</v>
      </c>
      <c r="AX353">
        <f t="shared" ref="AX353" si="3334">CK353-CK352</f>
        <v>870</v>
      </c>
      <c r="AY353">
        <f t="shared" ref="AY353" si="3335">CL353-CL352</f>
        <v>32</v>
      </c>
      <c r="AZ353">
        <f t="shared" ref="AZ353" si="3336">CC353-CC352</f>
        <v>136</v>
      </c>
      <c r="BA353">
        <f t="shared" ref="BA353" si="3337">CD353-CD352</f>
        <v>1</v>
      </c>
      <c r="BB353">
        <f t="shared" ref="BB353" si="3338">AW353/AV353</f>
        <v>2.336448598130841E-2</v>
      </c>
      <c r="BC353">
        <f t="shared" ref="BC353" si="3339">AY353/AX353</f>
        <v>3.6781609195402298E-2</v>
      </c>
      <c r="BD353">
        <f t="shared" si="1929"/>
        <v>7.3529411764705881E-3</v>
      </c>
      <c r="BE353">
        <f t="shared" ref="BE353" si="3340">SUM(AT347:AT353)/SUM(AS347:AS353)</f>
        <v>4.0276353430129003E-2</v>
      </c>
      <c r="BF353">
        <f t="shared" ref="BF353" si="3341">SUM(AT340:AT353)/SUM(AS340:AS353)</f>
        <v>4.062889002792975E-2</v>
      </c>
      <c r="BG353">
        <f t="shared" ref="BG353" si="3342">SUM(AW347:AW353)/SUM(AV347:AV353)</f>
        <v>3.8399999999999997E-2</v>
      </c>
      <c r="BH353">
        <f t="shared" ref="BH353" si="3343">SUM(AY347:AY353)/SUM(AX347:AX353)</f>
        <v>5.6327752415387671E-4</v>
      </c>
      <c r="BI353">
        <f t="shared" ref="BI353" si="3344">SUM(BA347:BA353)/SUM(AZ347:AZ353)</f>
        <v>2.2727272727272728E-2</v>
      </c>
      <c r="BM353" s="20">
        <v>4105183</v>
      </c>
      <c r="BN353" s="20">
        <v>365495</v>
      </c>
      <c r="BO353" s="20">
        <v>1323490</v>
      </c>
      <c r="BP353" s="20">
        <v>245313</v>
      </c>
      <c r="BQ353" s="21">
        <f t="shared" si="2990"/>
        <v>1568803</v>
      </c>
      <c r="BR353" s="20">
        <v>281328</v>
      </c>
      <c r="BS353" s="20">
        <v>56833</v>
      </c>
      <c r="BT353" s="21">
        <f t="shared" si="2991"/>
        <v>338161</v>
      </c>
      <c r="BU353" s="20">
        <v>32727</v>
      </c>
      <c r="BV353" s="20">
        <v>2813</v>
      </c>
      <c r="BW353" s="20">
        <v>8753</v>
      </c>
      <c r="BX353" s="20">
        <v>2792</v>
      </c>
      <c r="BY353" s="21">
        <f t="shared" si="2992"/>
        <v>11545</v>
      </c>
      <c r="BZ353" s="20">
        <v>2083</v>
      </c>
      <c r="CA353" s="20">
        <v>606</v>
      </c>
      <c r="CB353" s="21">
        <f t="shared" si="2993"/>
        <v>2689</v>
      </c>
      <c r="CC353" s="20">
        <v>25326</v>
      </c>
      <c r="CD353" s="20">
        <v>1673</v>
      </c>
      <c r="CE353" s="20">
        <v>4998</v>
      </c>
      <c r="CF353" s="20">
        <v>1679</v>
      </c>
      <c r="CG353" s="21">
        <f t="shared" si="2994"/>
        <v>6677</v>
      </c>
      <c r="CH353" s="20">
        <v>1148</v>
      </c>
      <c r="CI353" s="20">
        <v>440</v>
      </c>
      <c r="CJ353" s="21">
        <f t="shared" si="2995"/>
        <v>1588</v>
      </c>
      <c r="CK353" s="20">
        <v>186409</v>
      </c>
      <c r="CL353" s="20">
        <v>16293</v>
      </c>
      <c r="CM353" s="20">
        <v>62039</v>
      </c>
      <c r="CN353" s="20">
        <v>4647</v>
      </c>
      <c r="CO353" s="21">
        <f t="shared" si="2996"/>
        <v>66686</v>
      </c>
      <c r="CP353" s="20">
        <v>14163</v>
      </c>
      <c r="CQ353" s="20">
        <v>765</v>
      </c>
      <c r="CR353" s="21">
        <f t="shared" si="2997"/>
        <v>14928</v>
      </c>
    </row>
    <row r="354" spans="1:96" x14ac:dyDescent="0.35">
      <c r="A354" s="14">
        <f t="shared" si="2761"/>
        <v>44260</v>
      </c>
      <c r="B354" s="9">
        <f t="shared" ref="B354" si="3345">BQ354</f>
        <v>1572001</v>
      </c>
      <c r="C354">
        <f t="shared" ref="C354" si="3346">BT354</f>
        <v>338671</v>
      </c>
      <c r="D354">
        <v>319006</v>
      </c>
      <c r="E354" s="9">
        <v>5536</v>
      </c>
      <c r="F354" s="9">
        <v>176</v>
      </c>
      <c r="H354">
        <v>39</v>
      </c>
      <c r="I354">
        <v>35</v>
      </c>
      <c r="J354">
        <v>38</v>
      </c>
      <c r="K354">
        <v>5</v>
      </c>
      <c r="L354">
        <v>7</v>
      </c>
      <c r="M354">
        <f t="shared" ref="M354" si="3347">-(J354-J353)+L354</f>
        <v>9</v>
      </c>
      <c r="N354" s="7">
        <f t="shared" ref="N354" si="3348">B354-C354</f>
        <v>1233330</v>
      </c>
      <c r="O354" s="4">
        <f t="shared" ref="O354" si="3349">C354/B354</f>
        <v>0.21543943038204175</v>
      </c>
      <c r="R354">
        <f t="shared" ref="R354" si="3350">C354-C353</f>
        <v>510</v>
      </c>
      <c r="S354">
        <f t="shared" ref="S354" si="3351">N354-N353</f>
        <v>2688</v>
      </c>
      <c r="T354" s="8">
        <f t="shared" ref="T354" si="3352">R354/V354</f>
        <v>0.15947467166979362</v>
      </c>
      <c r="U354" s="8">
        <f t="shared" ref="U354" si="3353">SUM(R348:R354)/SUM(V348:V354)</f>
        <v>0.17218298724570466</v>
      </c>
      <c r="V354">
        <f t="shared" ref="V354" si="3354">B354-B353</f>
        <v>3198</v>
      </c>
      <c r="W354">
        <f t="shared" ref="W354" si="3355">C354-D354-E354</f>
        <v>14129</v>
      </c>
      <c r="X354" s="3">
        <f t="shared" ref="X354" si="3356">F354/W354</f>
        <v>1.2456649444405124E-2</v>
      </c>
      <c r="Y354">
        <f t="shared" ref="Y354" si="3357">E354-E353</f>
        <v>35</v>
      </c>
      <c r="Z354">
        <v>2694</v>
      </c>
      <c r="AA354">
        <v>1589</v>
      </c>
      <c r="AB354">
        <v>14931</v>
      </c>
      <c r="AC354">
        <v>2518</v>
      </c>
      <c r="AD354">
        <v>1518</v>
      </c>
      <c r="AE354">
        <v>14237</v>
      </c>
      <c r="AF354">
        <v>55</v>
      </c>
      <c r="AG354">
        <v>31</v>
      </c>
      <c r="AH354">
        <v>293</v>
      </c>
      <c r="AI354">
        <f t="shared" ref="AI354" si="3358">Z354-AC354-AF354</f>
        <v>121</v>
      </c>
      <c r="AJ354">
        <f t="shared" ref="AJ354" si="3359">AA354-AD354-AG354</f>
        <v>40</v>
      </c>
      <c r="AK354">
        <f t="shared" ref="AK354" si="3360">AB354-AE354-AH354</f>
        <v>401</v>
      </c>
      <c r="AL354">
        <v>7</v>
      </c>
      <c r="AM354">
        <v>7</v>
      </c>
      <c r="AN354">
        <v>25</v>
      </c>
      <c r="AS354">
        <f t="shared" ref="AS354" si="3361">BM354-BM353</f>
        <v>16237</v>
      </c>
      <c r="AT354">
        <f t="shared" ref="AT354" si="3362">BN354-BN353</f>
        <v>557</v>
      </c>
      <c r="AU354">
        <f t="shared" ref="AU354" si="3363">AT354/AS354</f>
        <v>3.4304366570179219E-2</v>
      </c>
      <c r="AV354">
        <f t="shared" ref="AV354" si="3364">BU354-BU353</f>
        <v>263</v>
      </c>
      <c r="AW354">
        <f t="shared" ref="AW354" si="3365">BV354-BV353</f>
        <v>12</v>
      </c>
      <c r="AX354">
        <f t="shared" ref="AX354" si="3366">CK354-CK353</f>
        <v>408</v>
      </c>
      <c r="AY354">
        <f t="shared" ref="AY354" si="3367">CL354-CL353</f>
        <v>9</v>
      </c>
      <c r="AZ354">
        <f t="shared" ref="AZ354" si="3368">CC354-CC353</f>
        <v>167</v>
      </c>
      <c r="BA354">
        <f t="shared" ref="BA354" si="3369">CD354-CD353</f>
        <v>1</v>
      </c>
      <c r="BB354">
        <f t="shared" ref="BB354" si="3370">AW354/AV354</f>
        <v>4.5627376425855515E-2</v>
      </c>
      <c r="BC354">
        <f t="shared" ref="BC354" si="3371">AY354/AX354</f>
        <v>2.2058823529411766E-2</v>
      </c>
      <c r="BD354">
        <f t="shared" si="1929"/>
        <v>5.9880239520958087E-3</v>
      </c>
      <c r="BE354">
        <f t="shared" ref="BE354" si="3372">SUM(AT348:AT354)/SUM(AS348:AS354)</f>
        <v>3.8478162211224687E-2</v>
      </c>
      <c r="BF354">
        <f t="shared" ref="BF354" si="3373">SUM(AT341:AT354)/SUM(AS341:AS354)</f>
        <v>4.0686401411687632E-2</v>
      </c>
      <c r="BG354">
        <f t="shared" ref="BG354" si="3374">SUM(AW348:AW354)/SUM(AV348:AV354)</f>
        <v>3.8322487346348515E-2</v>
      </c>
      <c r="BH354">
        <f t="shared" ref="BH354" si="3375">SUM(AY348:AY354)/SUM(AX348:AX354)</f>
        <v>2.365038560411311E-2</v>
      </c>
      <c r="BI354">
        <f t="shared" ref="BI354" si="3376">SUM(BA348:BA354)/SUM(AZ348:AZ354)</f>
        <v>2.2630834512022632E-2</v>
      </c>
      <c r="BM354" s="20">
        <v>4121420</v>
      </c>
      <c r="BN354" s="20">
        <v>366052</v>
      </c>
      <c r="BO354" s="20">
        <v>1325485</v>
      </c>
      <c r="BP354" s="20">
        <v>246516</v>
      </c>
      <c r="BQ354" s="21">
        <f t="shared" si="2990"/>
        <v>1572001</v>
      </c>
      <c r="BR354" s="20">
        <v>281706</v>
      </c>
      <c r="BS354" s="20">
        <v>56965</v>
      </c>
      <c r="BT354" s="21">
        <f t="shared" si="2991"/>
        <v>338671</v>
      </c>
      <c r="BU354" s="20">
        <v>32990</v>
      </c>
      <c r="BV354" s="20">
        <v>2825</v>
      </c>
      <c r="BW354" s="20">
        <v>8755</v>
      </c>
      <c r="BX354" s="20">
        <v>2818</v>
      </c>
      <c r="BY354" s="21">
        <f t="shared" si="2992"/>
        <v>11573</v>
      </c>
      <c r="BZ354" s="20">
        <v>2087</v>
      </c>
      <c r="CA354" s="20">
        <v>611</v>
      </c>
      <c r="CB354" s="21">
        <f t="shared" si="2993"/>
        <v>2698</v>
      </c>
      <c r="CC354" s="20">
        <v>25493</v>
      </c>
      <c r="CD354" s="20">
        <v>1674</v>
      </c>
      <c r="CE354" s="20">
        <v>5014</v>
      </c>
      <c r="CF354" s="20">
        <v>1680</v>
      </c>
      <c r="CG354" s="21">
        <f t="shared" si="2994"/>
        <v>6694</v>
      </c>
      <c r="CH354" s="20">
        <v>1148</v>
      </c>
      <c r="CI354" s="20">
        <v>442</v>
      </c>
      <c r="CJ354" s="21">
        <f t="shared" si="2995"/>
        <v>1590</v>
      </c>
      <c r="CK354" s="20">
        <v>186817</v>
      </c>
      <c r="CL354" s="20">
        <v>16302</v>
      </c>
      <c r="CM354" s="20">
        <v>62110</v>
      </c>
      <c r="CN354" s="20">
        <v>4666</v>
      </c>
      <c r="CO354" s="21">
        <f t="shared" si="2996"/>
        <v>66776</v>
      </c>
      <c r="CP354" s="20">
        <v>14180</v>
      </c>
      <c r="CQ354" s="20">
        <v>765</v>
      </c>
      <c r="CR354" s="21">
        <f t="shared" si="2997"/>
        <v>14945</v>
      </c>
    </row>
    <row r="355" spans="1:96" x14ac:dyDescent="0.35">
      <c r="A355" s="14">
        <f t="shared" si="2761"/>
        <v>44261</v>
      </c>
      <c r="B355" s="9">
        <f t="shared" ref="B355" si="3377">BQ355</f>
        <v>1575066</v>
      </c>
      <c r="C355">
        <f t="shared" ref="C355" si="3378">BT355</f>
        <v>339209</v>
      </c>
      <c r="D355">
        <v>319782</v>
      </c>
      <c r="E355" s="9">
        <v>5549</v>
      </c>
      <c r="F355" s="9">
        <v>170</v>
      </c>
      <c r="H355">
        <v>38</v>
      </c>
      <c r="I355">
        <v>33</v>
      </c>
      <c r="J355">
        <v>39</v>
      </c>
      <c r="K355">
        <v>5</v>
      </c>
      <c r="L355">
        <v>7</v>
      </c>
      <c r="M355">
        <f t="shared" ref="M355" si="3379">-(J355-J354)+L355</f>
        <v>6</v>
      </c>
      <c r="N355" s="7">
        <f t="shared" ref="N355" si="3380">B355-C355</f>
        <v>1235857</v>
      </c>
      <c r="O355" s="4">
        <f t="shared" ref="O355" si="3381">C355/B355</f>
        <v>0.21536176896714168</v>
      </c>
      <c r="R355">
        <f t="shared" ref="R355" si="3382">C355-C354</f>
        <v>538</v>
      </c>
      <c r="S355">
        <f t="shared" ref="S355" si="3383">N355-N354</f>
        <v>2527</v>
      </c>
      <c r="T355" s="8">
        <f t="shared" ref="T355" si="3384">R355/V355</f>
        <v>0.17553017944535074</v>
      </c>
      <c r="U355" s="8">
        <f t="shared" ref="U355" si="3385">SUM(R349:R355)/SUM(V349:V355)</f>
        <v>0.16852765515450532</v>
      </c>
      <c r="V355">
        <f t="shared" ref="V355" si="3386">B355-B354</f>
        <v>3065</v>
      </c>
      <c r="W355">
        <f t="shared" ref="W355" si="3387">C355-D355-E355</f>
        <v>13878</v>
      </c>
      <c r="X355" s="3">
        <f t="shared" ref="X355" si="3388">F355/W355</f>
        <v>1.2249603689292406E-2</v>
      </c>
      <c r="Y355">
        <f t="shared" ref="Y355" si="3389">E355-E354</f>
        <v>13</v>
      </c>
      <c r="Z355">
        <v>2698</v>
      </c>
      <c r="AA355">
        <v>1590</v>
      </c>
      <c r="AB355">
        <v>14945</v>
      </c>
      <c r="AC355">
        <v>2522</v>
      </c>
      <c r="AD355">
        <v>1519</v>
      </c>
      <c r="AE355">
        <v>14259</v>
      </c>
      <c r="AF355">
        <v>55</v>
      </c>
      <c r="AG355">
        <v>31</v>
      </c>
      <c r="AH355">
        <v>293</v>
      </c>
      <c r="AI355">
        <f t="shared" ref="AI355" si="3390">Z355-AC355-AF355</f>
        <v>121</v>
      </c>
      <c r="AJ355">
        <f t="shared" ref="AJ355" si="3391">AA355-AD355-AG355</f>
        <v>40</v>
      </c>
      <c r="AK355">
        <f t="shared" ref="AK355" si="3392">AB355-AE355-AH355</f>
        <v>393</v>
      </c>
      <c r="AL355">
        <v>7</v>
      </c>
      <c r="AM355">
        <v>7</v>
      </c>
      <c r="AN355">
        <v>27</v>
      </c>
      <c r="AS355">
        <f t="shared" ref="AS355" si="3393">BM355-BM354</f>
        <v>15104</v>
      </c>
      <c r="AT355">
        <f t="shared" ref="AT355" si="3394">BN355-BN354</f>
        <v>578</v>
      </c>
      <c r="AU355">
        <f t="shared" ref="AU355" si="3395">AT355/AS355</f>
        <v>3.8268008474576273E-2</v>
      </c>
      <c r="AV355">
        <f t="shared" ref="AV355" si="3396">BU355-BU354</f>
        <v>167</v>
      </c>
      <c r="AW355">
        <f t="shared" ref="AW355" si="3397">BV355-BV354</f>
        <v>7</v>
      </c>
      <c r="AX355">
        <f t="shared" ref="AX355" si="3398">CK355-CK354</f>
        <v>902</v>
      </c>
      <c r="AY355">
        <f t="shared" ref="AY355" si="3399">CL355-CL354</f>
        <v>17</v>
      </c>
      <c r="AZ355">
        <f t="shared" ref="AZ355" si="3400">CC355-CC354</f>
        <v>161</v>
      </c>
      <c r="BA355">
        <f t="shared" ref="BA355" si="3401">CD355-CD354</f>
        <v>3</v>
      </c>
      <c r="BB355">
        <f t="shared" ref="BB355" si="3402">AW355/AV355</f>
        <v>4.1916167664670656E-2</v>
      </c>
      <c r="BC355">
        <f t="shared" ref="BC355" si="3403">AY355/AX355</f>
        <v>1.8847006651884702E-2</v>
      </c>
      <c r="BD355">
        <f t="shared" si="1929"/>
        <v>1.8633540372670808E-2</v>
      </c>
      <c r="BE355">
        <f t="shared" ref="BE355" si="3404">SUM(AT349:AT355)/SUM(AS349:AS355)</f>
        <v>3.7934274305481415E-2</v>
      </c>
      <c r="BF355">
        <f t="shared" ref="BF355" si="3405">SUM(AT342:AT355)/SUM(AS342:AS355)</f>
        <v>4.0406537852524814E-2</v>
      </c>
      <c r="BG355">
        <f t="shared" ref="BG355" si="3406">SUM(AW349:AW355)/SUM(AV349:AV355)</f>
        <v>3.9586919104991396E-2</v>
      </c>
      <c r="BH355">
        <f t="shared" ref="BH355" si="3407">SUM(AY349:AY355)/SUM(AX349:AX355)</f>
        <v>2.3998136067101584E-2</v>
      </c>
      <c r="BI355">
        <f t="shared" ref="BI355" si="3408">SUM(BA349:BA355)/SUM(AZ349:AZ355)</f>
        <v>2.1828103683492497E-2</v>
      </c>
      <c r="BM355" s="20">
        <v>4136524</v>
      </c>
      <c r="BN355" s="20">
        <v>366630</v>
      </c>
      <c r="BO355" s="20">
        <v>1327323</v>
      </c>
      <c r="BP355" s="20">
        <v>247743</v>
      </c>
      <c r="BQ355" s="21">
        <f t="shared" si="2990"/>
        <v>1575066</v>
      </c>
      <c r="BR355" s="20">
        <v>282082</v>
      </c>
      <c r="BS355" s="20">
        <v>57127</v>
      </c>
      <c r="BT355" s="21">
        <f t="shared" si="2991"/>
        <v>339209</v>
      </c>
      <c r="BU355" s="20">
        <v>33157</v>
      </c>
      <c r="BV355" s="20">
        <v>2832</v>
      </c>
      <c r="BW355" s="20">
        <v>8768</v>
      </c>
      <c r="BX355" s="20">
        <v>2831</v>
      </c>
      <c r="BY355" s="21">
        <f t="shared" si="2992"/>
        <v>11599</v>
      </c>
      <c r="BZ355" s="20">
        <v>2092</v>
      </c>
      <c r="CA355" s="20">
        <v>612</v>
      </c>
      <c r="CB355" s="21">
        <f t="shared" si="2993"/>
        <v>2704</v>
      </c>
      <c r="CC355" s="20">
        <v>25654</v>
      </c>
      <c r="CD355" s="20">
        <v>1677</v>
      </c>
      <c r="CE355" s="20">
        <v>5015</v>
      </c>
      <c r="CF355" s="20">
        <v>1694</v>
      </c>
      <c r="CG355" s="21">
        <f t="shared" si="2994"/>
        <v>6709</v>
      </c>
      <c r="CH355" s="20">
        <v>1149</v>
      </c>
      <c r="CI355" s="20">
        <v>444</v>
      </c>
      <c r="CJ355" s="21">
        <f t="shared" si="2995"/>
        <v>1593</v>
      </c>
      <c r="CK355" s="20">
        <v>187719</v>
      </c>
      <c r="CL355" s="20">
        <v>16319</v>
      </c>
      <c r="CM355" s="20">
        <v>62120</v>
      </c>
      <c r="CN355" s="20">
        <v>4688</v>
      </c>
      <c r="CO355" s="21">
        <f t="shared" si="2996"/>
        <v>66808</v>
      </c>
      <c r="CP355" s="20">
        <v>14194</v>
      </c>
      <c r="CQ355" s="20">
        <v>768</v>
      </c>
      <c r="CR355" s="21">
        <f t="shared" si="2997"/>
        <v>14962</v>
      </c>
    </row>
    <row r="356" spans="1:96" x14ac:dyDescent="0.35">
      <c r="A356" s="14">
        <f t="shared" si="2761"/>
        <v>44262</v>
      </c>
      <c r="B356" s="9">
        <f t="shared" ref="B356" si="3409">BQ356</f>
        <v>1576999</v>
      </c>
      <c r="C356">
        <f t="shared" ref="C356" si="3410">BT356</f>
        <v>339546</v>
      </c>
      <c r="D356">
        <v>320055</v>
      </c>
      <c r="E356" s="9">
        <v>5552</v>
      </c>
      <c r="F356" s="9">
        <v>167</v>
      </c>
      <c r="H356">
        <v>35</v>
      </c>
      <c r="I356">
        <v>31</v>
      </c>
      <c r="J356">
        <v>34</v>
      </c>
      <c r="K356">
        <v>3</v>
      </c>
      <c r="L356">
        <v>6</v>
      </c>
      <c r="M356">
        <f t="shared" ref="M356" si="3411">-(J356-J355)+L356</f>
        <v>11</v>
      </c>
      <c r="N356" s="7">
        <f t="shared" ref="N356" si="3412">B356-C356</f>
        <v>1237453</v>
      </c>
      <c r="O356" s="4">
        <f t="shared" ref="O356" si="3413">C356/B356</f>
        <v>0.21531148719815293</v>
      </c>
      <c r="R356">
        <f t="shared" ref="R356" si="3414">C356-C355</f>
        <v>337</v>
      </c>
      <c r="S356">
        <f t="shared" ref="S356" si="3415">N356-N355</f>
        <v>1596</v>
      </c>
      <c r="T356" s="8">
        <f t="shared" ref="T356" si="3416">R356/V356</f>
        <v>0.17434040351784791</v>
      </c>
      <c r="U356" s="8">
        <f t="shared" ref="U356" si="3417">SUM(R350:R356)/SUM(V350:V356)</f>
        <v>0.16944182636925331</v>
      </c>
      <c r="V356">
        <f t="shared" ref="V356" si="3418">B356-B355</f>
        <v>1933</v>
      </c>
      <c r="W356">
        <f t="shared" ref="W356" si="3419">C356-D356-E356</f>
        <v>13939</v>
      </c>
      <c r="X356" s="3">
        <f t="shared" ref="X356" si="3420">F356/W356</f>
        <v>1.1980773369682186E-2</v>
      </c>
      <c r="Y356">
        <f t="shared" ref="Y356" si="3421">E356-E355</f>
        <v>3</v>
      </c>
      <c r="Z356">
        <v>2698</v>
      </c>
      <c r="AA356">
        <v>1590</v>
      </c>
      <c r="AB356">
        <v>14945</v>
      </c>
      <c r="AC356">
        <v>2525</v>
      </c>
      <c r="AD356">
        <v>1521</v>
      </c>
      <c r="AE356">
        <v>14274</v>
      </c>
      <c r="AF356">
        <v>55</v>
      </c>
      <c r="AG356">
        <v>31</v>
      </c>
      <c r="AH356">
        <v>293</v>
      </c>
      <c r="AI356">
        <f t="shared" ref="AI356" si="3422">Z356-AC356-AF356</f>
        <v>118</v>
      </c>
      <c r="AJ356">
        <f t="shared" ref="AJ356" si="3423">AA356-AD356-AG356</f>
        <v>38</v>
      </c>
      <c r="AK356">
        <f t="shared" ref="AK356" si="3424">AB356-AE356-AH356</f>
        <v>378</v>
      </c>
      <c r="AL356">
        <v>7</v>
      </c>
      <c r="AM356">
        <v>7</v>
      </c>
      <c r="AN356">
        <v>27</v>
      </c>
      <c r="AS356">
        <f t="shared" ref="AS356" si="3425">BM356-BM355</f>
        <v>6877</v>
      </c>
      <c r="AT356">
        <f t="shared" ref="AT356" si="3426">BN356-BN355</f>
        <v>418</v>
      </c>
      <c r="AU356">
        <f t="shared" ref="AU356" si="3427">AT356/AS356</f>
        <v>6.0782317871164754E-2</v>
      </c>
      <c r="AV356">
        <f t="shared" ref="AV356" si="3428">BU356-BU355</f>
        <v>44</v>
      </c>
      <c r="AW356">
        <f t="shared" ref="AW356" si="3429">BV356-BV355</f>
        <v>4</v>
      </c>
      <c r="AX356">
        <f t="shared" ref="AX356" si="3430">CK356-CK355</f>
        <v>281</v>
      </c>
      <c r="AY356">
        <f t="shared" ref="AY356" si="3431">CL356-CL355</f>
        <v>13</v>
      </c>
      <c r="AZ356">
        <f t="shared" ref="AZ356" si="3432">CC356-CC355</f>
        <v>19</v>
      </c>
      <c r="BA356">
        <f t="shared" ref="BA356" si="3433">CD356-CD355</f>
        <v>0</v>
      </c>
      <c r="BB356">
        <f t="shared" ref="BB356" si="3434">AW356/AV356</f>
        <v>9.0909090909090912E-2</v>
      </c>
      <c r="BC356">
        <f t="shared" ref="BC356" si="3435">AY356/AX356</f>
        <v>4.6263345195729534E-2</v>
      </c>
      <c r="BD356">
        <f t="shared" si="1929"/>
        <v>0</v>
      </c>
      <c r="BE356">
        <f t="shared" ref="BE356" si="3436">SUM(AT350:AT356)/SUM(AS350:AS356)</f>
        <v>3.8132660341394328E-2</v>
      </c>
      <c r="BF356">
        <f t="shared" ref="BF356" si="3437">SUM(AT343:AT356)/SUM(AS343:AS356)</f>
        <v>4.0206207237222402E-2</v>
      </c>
      <c r="BG356">
        <f t="shared" ref="BG356" si="3438">SUM(AW350:AW356)/SUM(AV350:AV356)</f>
        <v>3.6909871244635191E-2</v>
      </c>
      <c r="BH356">
        <f t="shared" ref="BH356" si="3439">SUM(AY350:AY356)/SUM(AX350:AX356)</f>
        <v>2.5390170044258094E-2</v>
      </c>
      <c r="BI356">
        <f t="shared" ref="BI356" si="3440">SUM(BA350:BA356)/SUM(AZ350:AZ356)</f>
        <v>2.023121387283237E-2</v>
      </c>
      <c r="BM356" s="20">
        <v>4143401</v>
      </c>
      <c r="BN356" s="20">
        <v>367048</v>
      </c>
      <c r="BO356" s="20">
        <v>1329005</v>
      </c>
      <c r="BP356" s="20">
        <v>247994</v>
      </c>
      <c r="BQ356" s="21">
        <f t="shared" si="2990"/>
        <v>1576999</v>
      </c>
      <c r="BR356" s="20">
        <v>282361</v>
      </c>
      <c r="BS356" s="20">
        <v>57185</v>
      </c>
      <c r="BT356" s="21">
        <f t="shared" si="2991"/>
        <v>339546</v>
      </c>
      <c r="BU356" s="20">
        <v>33201</v>
      </c>
      <c r="BV356" s="20">
        <v>2836</v>
      </c>
      <c r="BW356" s="20">
        <v>8775</v>
      </c>
      <c r="BX356" s="20">
        <v>2832</v>
      </c>
      <c r="BY356" s="21">
        <f t="shared" si="2992"/>
        <v>11607</v>
      </c>
      <c r="BZ356" s="20">
        <v>2093</v>
      </c>
      <c r="CA356" s="20">
        <v>612</v>
      </c>
      <c r="CB356" s="21">
        <f t="shared" si="2993"/>
        <v>2705</v>
      </c>
      <c r="CC356" s="20">
        <v>25673</v>
      </c>
      <c r="CD356" s="20">
        <v>1677</v>
      </c>
      <c r="CE356" s="20">
        <v>5017</v>
      </c>
      <c r="CF356" s="20">
        <v>1693</v>
      </c>
      <c r="CG356" s="21">
        <f t="shared" si="2994"/>
        <v>6710</v>
      </c>
      <c r="CH356" s="20">
        <v>1149</v>
      </c>
      <c r="CI356" s="20">
        <v>444</v>
      </c>
      <c r="CJ356" s="21">
        <f t="shared" si="2995"/>
        <v>1593</v>
      </c>
      <c r="CK356" s="20">
        <v>188000</v>
      </c>
      <c r="CL356" s="20">
        <v>16332</v>
      </c>
      <c r="CM356" s="20">
        <v>62231</v>
      </c>
      <c r="CN356" s="20">
        <v>4699</v>
      </c>
      <c r="CO356" s="21">
        <f t="shared" si="2996"/>
        <v>66930</v>
      </c>
      <c r="CP356" s="20">
        <v>14200</v>
      </c>
      <c r="CQ356" s="20">
        <v>771</v>
      </c>
      <c r="CR356" s="21">
        <f t="shared" si="2997"/>
        <v>14971</v>
      </c>
    </row>
    <row r="357" spans="1:96" x14ac:dyDescent="0.35">
      <c r="A357" s="14">
        <f t="shared" si="2761"/>
        <v>44263</v>
      </c>
      <c r="B357" s="9">
        <f t="shared" ref="B357" si="3441">BQ357</f>
        <v>1578111</v>
      </c>
      <c r="C357">
        <f t="shared" ref="C357" si="3442">BT357</f>
        <v>339694</v>
      </c>
      <c r="D357">
        <v>320318</v>
      </c>
      <c r="E357" s="9">
        <v>5558</v>
      </c>
      <c r="F357" s="9">
        <v>168</v>
      </c>
      <c r="H357">
        <v>37</v>
      </c>
      <c r="I357">
        <v>29</v>
      </c>
      <c r="J357">
        <v>31</v>
      </c>
      <c r="K357">
        <v>3</v>
      </c>
      <c r="L357">
        <v>3</v>
      </c>
      <c r="M357">
        <f t="shared" ref="M357" si="3443">-(J357-J356)+L357</f>
        <v>6</v>
      </c>
      <c r="N357" s="7">
        <f t="shared" ref="N357" si="3444">B357-C357</f>
        <v>1238417</v>
      </c>
      <c r="O357" s="4">
        <f t="shared" ref="O357" si="3445">C357/B357</f>
        <v>0.21525355314043182</v>
      </c>
      <c r="R357">
        <f t="shared" ref="R357" si="3446">C357-C356</f>
        <v>148</v>
      </c>
      <c r="S357">
        <f t="shared" ref="S357" si="3447">N357-N356</f>
        <v>964</v>
      </c>
      <c r="T357" s="8">
        <f t="shared" ref="T357" si="3448">R357/V357</f>
        <v>0.13309352517985612</v>
      </c>
      <c r="U357" s="8">
        <f t="shared" ref="U357" si="3449">SUM(R351:R357)/SUM(V351:V357)</f>
        <v>0.168506682161534</v>
      </c>
      <c r="V357">
        <f t="shared" ref="V357" si="3450">B357-B356</f>
        <v>1112</v>
      </c>
      <c r="W357">
        <f t="shared" ref="W357" si="3451">C357-D357-E357</f>
        <v>13818</v>
      </c>
      <c r="X357" s="3">
        <f t="shared" ref="X357" si="3452">F357/W357</f>
        <v>1.2158054711246201E-2</v>
      </c>
      <c r="Y357">
        <f t="shared" ref="Y357" si="3453">E357-E356</f>
        <v>6</v>
      </c>
      <c r="Z357">
        <v>2704</v>
      </c>
      <c r="AA357">
        <v>1593</v>
      </c>
      <c r="AB357">
        <v>14963</v>
      </c>
      <c r="AC357">
        <v>2528</v>
      </c>
      <c r="AD357">
        <v>1521</v>
      </c>
      <c r="AE357">
        <v>14277</v>
      </c>
      <c r="AF357">
        <v>55</v>
      </c>
      <c r="AG357">
        <v>31</v>
      </c>
      <c r="AH357">
        <v>294</v>
      </c>
      <c r="AI357">
        <f t="shared" ref="AI357" si="3454">Z357-AC357-AF357</f>
        <v>121</v>
      </c>
      <c r="AJ357">
        <f t="shared" ref="AJ357" si="3455">AA357-AD357-AG357</f>
        <v>41</v>
      </c>
      <c r="AK357">
        <f t="shared" ref="AK357" si="3456">AB357-AE357-AH357</f>
        <v>392</v>
      </c>
      <c r="AL357">
        <v>7</v>
      </c>
      <c r="AM357">
        <v>7</v>
      </c>
      <c r="AN357">
        <v>27</v>
      </c>
      <c r="AS357">
        <f t="shared" ref="AS357" si="3457">BM357-BM356</f>
        <v>3809</v>
      </c>
      <c r="AT357">
        <f t="shared" ref="AT357" si="3458">BN357-BN356</f>
        <v>119</v>
      </c>
      <c r="AU357">
        <f t="shared" ref="AU357" si="3459">AT357/AS357</f>
        <v>3.1241795746915199E-2</v>
      </c>
      <c r="AV357">
        <f t="shared" ref="AV357" si="3460">BU357-BU356</f>
        <v>27</v>
      </c>
      <c r="AW357">
        <f t="shared" ref="AW357" si="3461">BV357-BV356</f>
        <v>-3</v>
      </c>
      <c r="AX357">
        <f t="shared" ref="AX357" si="3462">CK357-CK356</f>
        <v>230</v>
      </c>
      <c r="AY357">
        <f t="shared" ref="AY357" si="3463">CL357-CL356</f>
        <v>4</v>
      </c>
      <c r="AZ357">
        <f t="shared" ref="AZ357" si="3464">CC357-CC356</f>
        <v>17</v>
      </c>
      <c r="BA357">
        <f t="shared" ref="BA357" si="3465">CD357-CD356</f>
        <v>3</v>
      </c>
      <c r="BB357">
        <f t="shared" ref="BB357" si="3466">AW357/AV357</f>
        <v>-0.1111111111111111</v>
      </c>
      <c r="BC357">
        <f t="shared" ref="BC357" si="3467">AY357/AX357</f>
        <v>1.7391304347826087E-2</v>
      </c>
      <c r="BD357">
        <f t="shared" si="1929"/>
        <v>0.17647058823529413</v>
      </c>
      <c r="BE357">
        <f t="shared" ref="BE357" si="3468">SUM(AT351:AT357)/SUM(AS351:AS357)</f>
        <v>3.7608620837993635E-2</v>
      </c>
      <c r="BF357">
        <f t="shared" ref="BF357" si="3469">SUM(AT344:AT357)/SUM(AS344:AS357)</f>
        <v>4.0030293194850158E-2</v>
      </c>
      <c r="BG357">
        <f t="shared" ref="BG357" si="3470">SUM(AW351:AW357)/SUM(AV351:AV357)</f>
        <v>3.4602076124567477E-2</v>
      </c>
      <c r="BH357">
        <f t="shared" ref="BH357" si="3471">SUM(AY351:AY357)/SUM(AX351:AX357)</f>
        <v>2.3664479850046861E-2</v>
      </c>
      <c r="BI357">
        <f t="shared" ref="BI357" si="3472">SUM(BA351:BA357)/SUM(AZ351:AZ357)</f>
        <v>2.3460410557184751E-2</v>
      </c>
      <c r="BM357" s="20">
        <v>4147210</v>
      </c>
      <c r="BN357" s="20">
        <v>367167</v>
      </c>
      <c r="BO357" s="20">
        <v>1330033</v>
      </c>
      <c r="BP357" s="20">
        <v>248078</v>
      </c>
      <c r="BQ357" s="21">
        <f t="shared" si="2990"/>
        <v>1578111</v>
      </c>
      <c r="BR357" s="20">
        <v>282487</v>
      </c>
      <c r="BS357" s="20">
        <v>57207</v>
      </c>
      <c r="BT357" s="21">
        <f t="shared" si="2991"/>
        <v>339694</v>
      </c>
      <c r="BU357" s="20">
        <v>33228</v>
      </c>
      <c r="BV357" s="20">
        <v>2833</v>
      </c>
      <c r="BW357" s="20">
        <v>8791</v>
      </c>
      <c r="BX357" s="20">
        <v>2830</v>
      </c>
      <c r="BY357" s="21">
        <f t="shared" si="2992"/>
        <v>11621</v>
      </c>
      <c r="BZ357" s="20">
        <v>2094</v>
      </c>
      <c r="CA357" s="20">
        <v>612</v>
      </c>
      <c r="CB357" s="21">
        <f t="shared" si="2993"/>
        <v>2706</v>
      </c>
      <c r="CC357" s="20">
        <v>25690</v>
      </c>
      <c r="CD357" s="20">
        <v>1680</v>
      </c>
      <c r="CE357" s="20">
        <v>5022</v>
      </c>
      <c r="CF357" s="20">
        <v>1692</v>
      </c>
      <c r="CG357" s="21">
        <f t="shared" si="2994"/>
        <v>6714</v>
      </c>
      <c r="CH357" s="20">
        <v>1149</v>
      </c>
      <c r="CI357" s="20">
        <v>444</v>
      </c>
      <c r="CJ357" s="21">
        <f t="shared" si="2995"/>
        <v>1593</v>
      </c>
      <c r="CK357" s="20">
        <v>188230</v>
      </c>
      <c r="CL357" s="20">
        <v>16336</v>
      </c>
      <c r="CM357" s="20">
        <v>62281</v>
      </c>
      <c r="CN357" s="20">
        <v>4699</v>
      </c>
      <c r="CO357" s="21">
        <f t="shared" si="2996"/>
        <v>66980</v>
      </c>
      <c r="CP357" s="20">
        <v>14203</v>
      </c>
      <c r="CQ357" s="20">
        <v>770</v>
      </c>
      <c r="CR357" s="21">
        <f t="shared" si="2997"/>
        <v>14973</v>
      </c>
    </row>
    <row r="358" spans="1:96" x14ac:dyDescent="0.35">
      <c r="A358" s="14">
        <f t="shared" si="2761"/>
        <v>44264</v>
      </c>
      <c r="B358" s="9">
        <f t="shared" ref="B358" si="3473">BQ358</f>
        <v>1580961</v>
      </c>
      <c r="C358">
        <f t="shared" ref="C358" si="3474">BT358</f>
        <v>340208</v>
      </c>
      <c r="D358">
        <v>321531</v>
      </c>
      <c r="E358" s="9">
        <v>5559</v>
      </c>
      <c r="F358" s="9">
        <v>179</v>
      </c>
      <c r="H358">
        <v>33</v>
      </c>
      <c r="I358">
        <v>28</v>
      </c>
      <c r="J358">
        <v>33</v>
      </c>
      <c r="K358">
        <v>3</v>
      </c>
      <c r="L358">
        <v>3</v>
      </c>
      <c r="M358">
        <f t="shared" ref="M358" si="3475">-(J358-J357)+L358</f>
        <v>1</v>
      </c>
      <c r="N358" s="7">
        <f t="shared" ref="N358" si="3476">B358-C358</f>
        <v>1240753</v>
      </c>
      <c r="O358" s="4">
        <f t="shared" ref="O358" si="3477">C358/B358</f>
        <v>0.21519063405106134</v>
      </c>
      <c r="R358">
        <f t="shared" ref="R358" si="3478">C358-C357</f>
        <v>514</v>
      </c>
      <c r="S358">
        <f t="shared" ref="S358" si="3479">N358-N357</f>
        <v>2336</v>
      </c>
      <c r="T358" s="8">
        <f t="shared" ref="T358" si="3480">R358/V358</f>
        <v>0.18035087719298246</v>
      </c>
      <c r="U358" s="8">
        <f t="shared" ref="U358" si="3481">SUM(R352:R358)/SUM(V352:V358)</f>
        <v>0.16972044812061565</v>
      </c>
      <c r="V358">
        <f t="shared" ref="V358" si="3482">B358-B357</f>
        <v>2850</v>
      </c>
      <c r="W358">
        <f t="shared" ref="W358" si="3483">C358-D358-E358</f>
        <v>13118</v>
      </c>
      <c r="X358" s="3">
        <f t="shared" ref="X358" si="3484">F358/W358</f>
        <v>1.3645372770239366E-2</v>
      </c>
      <c r="Y358">
        <f t="shared" ref="Y358" si="3485">E358-E357</f>
        <v>1</v>
      </c>
      <c r="Z358">
        <v>2706</v>
      </c>
      <c r="AA358">
        <v>1593</v>
      </c>
      <c r="AB358">
        <v>14972</v>
      </c>
      <c r="AC358">
        <v>2539</v>
      </c>
      <c r="AD358">
        <v>1523</v>
      </c>
      <c r="AE358">
        <v>14312</v>
      </c>
      <c r="AF358">
        <v>55</v>
      </c>
      <c r="AG358">
        <v>31</v>
      </c>
      <c r="AH358">
        <v>294</v>
      </c>
      <c r="AI358">
        <f t="shared" ref="AI358" si="3486">Z358-AC358-AF358</f>
        <v>112</v>
      </c>
      <c r="AJ358">
        <f t="shared" ref="AJ358" si="3487">AA358-AD358-AG358</f>
        <v>39</v>
      </c>
      <c r="AK358">
        <f t="shared" ref="AK358" si="3488">AB358-AE358-AH358</f>
        <v>366</v>
      </c>
      <c r="AL358">
        <v>4</v>
      </c>
      <c r="AM358">
        <v>4</v>
      </c>
      <c r="AN358">
        <v>46</v>
      </c>
      <c r="AS358">
        <f t="shared" ref="AS358" si="3489">BM358-BM357</f>
        <v>19809</v>
      </c>
      <c r="AT358">
        <f t="shared" ref="AT358" si="3490">BN358-BN357</f>
        <v>584</v>
      </c>
      <c r="AU358">
        <f t="shared" ref="AU358" si="3491">AT358/AS358</f>
        <v>2.9481548790953608E-2</v>
      </c>
      <c r="AV358">
        <f t="shared" ref="AV358" si="3492">BU358-BU357</f>
        <v>228</v>
      </c>
      <c r="AW358">
        <f t="shared" ref="AW358" si="3493">BV358-BV357</f>
        <v>7</v>
      </c>
      <c r="AX358">
        <f t="shared" ref="AX358" si="3494">CK358-CK357</f>
        <v>658</v>
      </c>
      <c r="AY358">
        <f t="shared" ref="AY358" si="3495">CL358-CL357</f>
        <v>11</v>
      </c>
      <c r="AZ358">
        <f t="shared" ref="AZ358" si="3496">CC358-CC357</f>
        <v>129</v>
      </c>
      <c r="BA358">
        <f t="shared" ref="BA358" si="3497">CD358-CD357</f>
        <v>1</v>
      </c>
      <c r="BB358">
        <f t="shared" ref="BB358" si="3498">AW358/AV358</f>
        <v>3.0701754385964911E-2</v>
      </c>
      <c r="BC358">
        <f t="shared" ref="BC358" si="3499">AY358/AX358</f>
        <v>1.6717325227963525E-2</v>
      </c>
      <c r="BD358">
        <f t="shared" si="1929"/>
        <v>7.7519379844961239E-3</v>
      </c>
      <c r="BE358">
        <f t="shared" ref="BE358" si="3500">SUM(AT352:AT358)/SUM(AS352:AS358)</f>
        <v>3.6245684431363362E-2</v>
      </c>
      <c r="BF358">
        <f t="shared" ref="BF358" si="3501">SUM(AT345:AT358)/SUM(AS345:AS358)</f>
        <v>3.9124064674794623E-2</v>
      </c>
      <c r="BG358">
        <f t="shared" ref="BG358" si="3502">SUM(AW352:AW358)/SUM(AV352:AV358)</f>
        <v>3.3187772925764192E-2</v>
      </c>
      <c r="BH358">
        <f t="shared" ref="BH358" si="3503">SUM(AY352:AY358)/SUM(AX352:AX358)</f>
        <v>2.454434993924666E-2</v>
      </c>
      <c r="BI358">
        <f t="shared" ref="BI358" si="3504">SUM(BA352:BA358)/SUM(AZ352:AZ358)</f>
        <v>1.7520215633423181E-2</v>
      </c>
      <c r="BM358" s="20">
        <v>4167019</v>
      </c>
      <c r="BN358" s="20">
        <v>367751</v>
      </c>
      <c r="BO358" s="20">
        <v>1331706</v>
      </c>
      <c r="BP358" s="20">
        <v>249255</v>
      </c>
      <c r="BQ358" s="21">
        <f t="shared" si="2990"/>
        <v>1580961</v>
      </c>
      <c r="BR358" s="20">
        <v>282872</v>
      </c>
      <c r="BS358" s="20">
        <v>57336</v>
      </c>
      <c r="BT358" s="21">
        <f t="shared" si="2991"/>
        <v>340208</v>
      </c>
      <c r="BU358" s="20">
        <v>33456</v>
      </c>
      <c r="BV358" s="20">
        <v>2840</v>
      </c>
      <c r="BW358" s="20">
        <v>8819</v>
      </c>
      <c r="BX358" s="20">
        <v>2836</v>
      </c>
      <c r="BY358" s="21">
        <f t="shared" si="2992"/>
        <v>11655</v>
      </c>
      <c r="BZ358" s="20">
        <v>2100</v>
      </c>
      <c r="CA358" s="20">
        <v>613</v>
      </c>
      <c r="CB358" s="21">
        <f t="shared" si="2993"/>
        <v>2713</v>
      </c>
      <c r="CC358" s="20">
        <v>25819</v>
      </c>
      <c r="CD358" s="20">
        <v>1681</v>
      </c>
      <c r="CE358" s="20">
        <v>5028</v>
      </c>
      <c r="CF358" s="20">
        <v>1697</v>
      </c>
      <c r="CG358" s="21">
        <f t="shared" si="2994"/>
        <v>6725</v>
      </c>
      <c r="CH358" s="20">
        <v>1149</v>
      </c>
      <c r="CI358" s="20">
        <v>444</v>
      </c>
      <c r="CJ358" s="21">
        <f t="shared" si="2995"/>
        <v>1593</v>
      </c>
      <c r="CK358" s="20">
        <v>188888</v>
      </c>
      <c r="CL358" s="20">
        <v>16347</v>
      </c>
      <c r="CM358" s="20">
        <v>62346</v>
      </c>
      <c r="CN358" s="20">
        <v>4745</v>
      </c>
      <c r="CO358" s="21">
        <f t="shared" si="2996"/>
        <v>67091</v>
      </c>
      <c r="CP358" s="20">
        <v>14212</v>
      </c>
      <c r="CQ358" s="20">
        <v>771</v>
      </c>
      <c r="CR358" s="21">
        <f t="shared" si="2997"/>
        <v>14983</v>
      </c>
    </row>
    <row r="359" spans="1:96" x14ac:dyDescent="0.35">
      <c r="A359" s="14">
        <f t="shared" si="2761"/>
        <v>44265</v>
      </c>
      <c r="B359" s="9">
        <f t="shared" ref="B359" si="3505">BQ359</f>
        <v>1585012</v>
      </c>
      <c r="C359">
        <f t="shared" ref="C359" si="3506">BT359</f>
        <v>341007</v>
      </c>
      <c r="D359">
        <v>322276</v>
      </c>
      <c r="E359" s="9">
        <v>5574</v>
      </c>
      <c r="F359" s="9">
        <v>173</v>
      </c>
      <c r="H359">
        <v>39</v>
      </c>
      <c r="I359">
        <v>33</v>
      </c>
      <c r="J359">
        <v>32</v>
      </c>
      <c r="K359">
        <v>5</v>
      </c>
      <c r="L359">
        <v>7</v>
      </c>
      <c r="M359">
        <f t="shared" ref="M359" si="3507">-(J359-J358)+L359</f>
        <v>8</v>
      </c>
      <c r="N359" s="7">
        <f t="shared" ref="N359" si="3508">B359-C359</f>
        <v>1244005</v>
      </c>
      <c r="O359" s="4">
        <f t="shared" ref="O359" si="3509">C359/B359</f>
        <v>0.21514474338364631</v>
      </c>
      <c r="R359">
        <f t="shared" ref="R359" si="3510">C359-C358</f>
        <v>799</v>
      </c>
      <c r="S359">
        <f t="shared" ref="S359" si="3511">N359-N358</f>
        <v>3252</v>
      </c>
      <c r="T359" s="8">
        <f t="shared" ref="T359" si="3512">R359/V359</f>
        <v>0.19723525055541841</v>
      </c>
      <c r="U359" s="8">
        <f t="shared" ref="U359" si="3513">SUM(R353:R359)/SUM(V353:V359)</f>
        <v>0.17415042351260332</v>
      </c>
      <c r="V359">
        <f t="shared" ref="V359" si="3514">B359-B358</f>
        <v>4051</v>
      </c>
      <c r="W359">
        <f t="shared" ref="W359" si="3515">C359-D359-E359</f>
        <v>13157</v>
      </c>
      <c r="X359" s="3">
        <f t="shared" ref="X359" si="3516">F359/W359</f>
        <v>1.3148894124800487E-2</v>
      </c>
      <c r="Y359">
        <f t="shared" ref="Y359" si="3517">E359-E358</f>
        <v>15</v>
      </c>
      <c r="Z359">
        <v>2713</v>
      </c>
      <c r="AA359">
        <v>1593</v>
      </c>
      <c r="AB359">
        <v>14983</v>
      </c>
      <c r="AC359">
        <v>2539</v>
      </c>
      <c r="AD359">
        <v>1524</v>
      </c>
      <c r="AE359">
        <v>14343</v>
      </c>
      <c r="AF359">
        <v>55</v>
      </c>
      <c r="AG359">
        <v>32</v>
      </c>
      <c r="AH359">
        <v>294</v>
      </c>
      <c r="AI359">
        <f t="shared" ref="AI359" si="3518">Z359-AC359-AF359</f>
        <v>119</v>
      </c>
      <c r="AJ359">
        <f t="shared" ref="AJ359" si="3519">AA359-AD359-AG359</f>
        <v>37</v>
      </c>
      <c r="AK359">
        <f t="shared" ref="AK359" si="3520">AB359-AE359-AH359</f>
        <v>346</v>
      </c>
      <c r="AL359">
        <v>4</v>
      </c>
      <c r="AM359">
        <v>4</v>
      </c>
      <c r="AN359">
        <v>45</v>
      </c>
      <c r="AS359">
        <f t="shared" ref="AS359" si="3521">BM359-BM358</f>
        <v>19136</v>
      </c>
      <c r="AT359">
        <f t="shared" ref="AT359" si="3522">BN359-BN358</f>
        <v>884</v>
      </c>
      <c r="AU359">
        <f t="shared" ref="AU359" si="3523">AT359/AS359</f>
        <v>4.619565217391304E-2</v>
      </c>
      <c r="AV359">
        <f t="shared" ref="AV359" si="3524">BU359-BU358</f>
        <v>202</v>
      </c>
      <c r="AW359">
        <f t="shared" ref="AW359" si="3525">BV359-BV358</f>
        <v>6</v>
      </c>
      <c r="AX359">
        <f t="shared" ref="AX359" si="3526">CK359-CK358</f>
        <v>1141</v>
      </c>
      <c r="AY359">
        <f t="shared" ref="AY359" si="3527">CL359-CL358</f>
        <v>35</v>
      </c>
      <c r="AZ359">
        <f t="shared" ref="AZ359" si="3528">CC359-CC358</f>
        <v>153</v>
      </c>
      <c r="BA359">
        <f t="shared" ref="BA359" si="3529">CD359-CD358</f>
        <v>0</v>
      </c>
      <c r="BB359">
        <f t="shared" ref="BB359" si="3530">AW359/AV359</f>
        <v>2.9702970297029702E-2</v>
      </c>
      <c r="BC359">
        <f t="shared" ref="BC359" si="3531">AY359/AX359</f>
        <v>3.0674846625766871E-2</v>
      </c>
      <c r="BD359">
        <f t="shared" si="1929"/>
        <v>0</v>
      </c>
      <c r="BE359">
        <f t="shared" ref="BE359" si="3532">SUM(AT353:AT359)/SUM(AS353:AS359)</f>
        <v>3.8219227038341755E-2</v>
      </c>
      <c r="BF359">
        <f t="shared" ref="BF359" si="3533">SUM(AT346:AT359)/SUM(AS346:AS359)</f>
        <v>3.9534433806882055E-2</v>
      </c>
      <c r="BG359">
        <f t="shared" ref="BG359" si="3534">SUM(AW353:AW359)/SUM(AV353:AV359)</f>
        <v>3.3187772925764192E-2</v>
      </c>
      <c r="BH359">
        <f t="shared" ref="BH359" si="3535">SUM(AY353:AY359)/SUM(AX353:AX359)</f>
        <v>2.6948775055679289E-2</v>
      </c>
      <c r="BI359">
        <f t="shared" ref="BI359" si="3536">SUM(BA353:BA359)/SUM(AZ353:AZ359)</f>
        <v>1.1508951406649617E-2</v>
      </c>
      <c r="BM359" s="20">
        <v>4186155</v>
      </c>
      <c r="BN359" s="20">
        <v>368635</v>
      </c>
      <c r="BO359" s="20">
        <v>1334117</v>
      </c>
      <c r="BP359" s="20">
        <v>250895</v>
      </c>
      <c r="BQ359" s="21">
        <f t="shared" si="2990"/>
        <v>1585012</v>
      </c>
      <c r="BR359" s="20">
        <v>283392</v>
      </c>
      <c r="BS359" s="20">
        <v>57615</v>
      </c>
      <c r="BT359" s="21">
        <f t="shared" si="2991"/>
        <v>341007</v>
      </c>
      <c r="BU359" s="20">
        <v>33658</v>
      </c>
      <c r="BV359" s="20">
        <v>2846</v>
      </c>
      <c r="BW359" s="20">
        <v>8840</v>
      </c>
      <c r="BX359" s="20">
        <v>2842</v>
      </c>
      <c r="BY359" s="21">
        <f t="shared" si="2992"/>
        <v>11682</v>
      </c>
      <c r="BZ359" s="20">
        <v>2103</v>
      </c>
      <c r="CA359" s="20">
        <v>613</v>
      </c>
      <c r="CB359" s="21">
        <f t="shared" si="2993"/>
        <v>2716</v>
      </c>
      <c r="CC359" s="20">
        <v>25972</v>
      </c>
      <c r="CD359" s="20">
        <v>1681</v>
      </c>
      <c r="CE359" s="20">
        <v>5037</v>
      </c>
      <c r="CF359" s="20">
        <v>1700</v>
      </c>
      <c r="CG359" s="21">
        <f t="shared" si="2994"/>
        <v>6737</v>
      </c>
      <c r="CH359" s="20">
        <v>1149</v>
      </c>
      <c r="CI359" s="20">
        <v>444</v>
      </c>
      <c r="CJ359" s="21">
        <f t="shared" si="2995"/>
        <v>1593</v>
      </c>
      <c r="CK359" s="20">
        <v>190029</v>
      </c>
      <c r="CL359" s="20">
        <v>16382</v>
      </c>
      <c r="CM359" s="20">
        <v>62415</v>
      </c>
      <c r="CN359" s="20">
        <v>4805</v>
      </c>
      <c r="CO359" s="21">
        <f t="shared" si="2996"/>
        <v>67220</v>
      </c>
      <c r="CP359" s="20">
        <v>14241</v>
      </c>
      <c r="CQ359" s="20">
        <v>774</v>
      </c>
      <c r="CR359" s="21">
        <f t="shared" si="2997"/>
        <v>15015</v>
      </c>
    </row>
    <row r="360" spans="1:96" x14ac:dyDescent="0.35">
      <c r="A360" s="14">
        <f t="shared" si="2761"/>
        <v>44266</v>
      </c>
      <c r="B360" s="9">
        <f t="shared" ref="B360" si="3537">BQ360</f>
        <v>1587918</v>
      </c>
      <c r="C360">
        <f t="shared" ref="C360" si="3538">BT360</f>
        <v>341422</v>
      </c>
      <c r="D360">
        <v>322996</v>
      </c>
      <c r="E360" s="9">
        <v>5601</v>
      </c>
      <c r="F360" s="9">
        <v>166</v>
      </c>
      <c r="H360">
        <v>42</v>
      </c>
      <c r="I360">
        <v>29</v>
      </c>
      <c r="J360">
        <v>28</v>
      </c>
      <c r="K360">
        <v>5</v>
      </c>
      <c r="L360">
        <v>5</v>
      </c>
      <c r="M360">
        <f t="shared" ref="M360" si="3539">-(J360-J359)+L360</f>
        <v>9</v>
      </c>
      <c r="N360" s="7">
        <f t="shared" ref="N360" si="3540">B360-C360</f>
        <v>1246496</v>
      </c>
      <c r="O360" s="4">
        <f t="shared" ref="O360" si="3541">C360/B360</f>
        <v>0.21501236209930236</v>
      </c>
      <c r="R360">
        <f t="shared" ref="R360" si="3542">C360-C359</f>
        <v>415</v>
      </c>
      <c r="S360">
        <f t="shared" ref="S360" si="3543">N360-N359</f>
        <v>2491</v>
      </c>
      <c r="T360" s="8">
        <f t="shared" ref="T360" si="3544">R360/V360</f>
        <v>0.14280798348245011</v>
      </c>
      <c r="U360" s="8">
        <f t="shared" ref="U360" si="3545">SUM(R354:R360)/SUM(V354:V360)</f>
        <v>0.17059900601621764</v>
      </c>
      <c r="V360">
        <f t="shared" ref="V360" si="3546">B360-B359</f>
        <v>2906</v>
      </c>
      <c r="W360">
        <f t="shared" ref="W360" si="3547">C360-D360-E360</f>
        <v>12825</v>
      </c>
      <c r="X360" s="3">
        <f t="shared" ref="X360" si="3548">F360/W360</f>
        <v>1.2943469785575049E-2</v>
      </c>
      <c r="Y360">
        <f t="shared" ref="Y360" si="3549">E360-E359</f>
        <v>27</v>
      </c>
      <c r="Z360">
        <v>2716</v>
      </c>
      <c r="AA360">
        <v>1593</v>
      </c>
      <c r="AB360">
        <v>15015</v>
      </c>
      <c r="AC360">
        <v>2546</v>
      </c>
      <c r="AD360">
        <v>1527</v>
      </c>
      <c r="AE360">
        <v>14364</v>
      </c>
      <c r="AF360">
        <v>56</v>
      </c>
      <c r="AG360">
        <v>32</v>
      </c>
      <c r="AH360">
        <v>295</v>
      </c>
      <c r="AI360">
        <f t="shared" ref="AI360" si="3550">Z360-AC360-AF360</f>
        <v>114</v>
      </c>
      <c r="AJ360">
        <f t="shared" ref="AJ360" si="3551">AA360-AD360-AG360</f>
        <v>34</v>
      </c>
      <c r="AK360">
        <f t="shared" ref="AK360" si="3552">AB360-AE360-AH360</f>
        <v>356</v>
      </c>
      <c r="AL360">
        <v>5</v>
      </c>
      <c r="AM360">
        <v>5</v>
      </c>
      <c r="AN360">
        <v>45</v>
      </c>
      <c r="AS360">
        <f t="shared" ref="AS360" si="3553">BM360-BM359</f>
        <v>16087</v>
      </c>
      <c r="AT360">
        <f t="shared" ref="AT360" si="3554">BN360-BN359</f>
        <v>447</v>
      </c>
      <c r="AU360">
        <f t="shared" ref="AU360" si="3555">AT360/AS360</f>
        <v>2.7786411388077331E-2</v>
      </c>
      <c r="AV360">
        <f t="shared" ref="AV360" si="3556">BU360-BU359</f>
        <v>208</v>
      </c>
      <c r="AW360">
        <f t="shared" ref="AW360" si="3557">BV360-BV359</f>
        <v>6</v>
      </c>
      <c r="AX360">
        <f t="shared" ref="AX360" si="3558">CK360-CK359</f>
        <v>738</v>
      </c>
      <c r="AY360">
        <f t="shared" ref="AY360" si="3559">CL360-CL359</f>
        <v>10</v>
      </c>
      <c r="AZ360">
        <f t="shared" ref="AZ360" si="3560">CC360-CC359</f>
        <v>99</v>
      </c>
      <c r="BA360">
        <f t="shared" ref="BA360" si="3561">CD360-CD359</f>
        <v>1</v>
      </c>
      <c r="BB360">
        <f t="shared" ref="BB360" si="3562">AW360/AV360</f>
        <v>2.8846153846153848E-2</v>
      </c>
      <c r="BC360">
        <f t="shared" ref="BC360" si="3563">AY360/AX360</f>
        <v>1.3550135501355014E-2</v>
      </c>
      <c r="BD360">
        <f t="shared" si="1929"/>
        <v>1.0101010101010102E-2</v>
      </c>
      <c r="BE360">
        <f t="shared" ref="BE360" si="3564">SUM(AT354:AT360)/SUM(AS354:AS360)</f>
        <v>3.6956902502601509E-2</v>
      </c>
      <c r="BF360">
        <f t="shared" ref="BF360" si="3565">SUM(AT347:AT360)/SUM(AS347:AS360)</f>
        <v>3.8577920229422122E-2</v>
      </c>
      <c r="BG360">
        <f t="shared" ref="BG360" si="3566">SUM(AW354:AW360)/SUM(AV354:AV360)</f>
        <v>3.4240561896400352E-2</v>
      </c>
      <c r="BH360">
        <f t="shared" ref="BH360" si="3567">SUM(AY354:AY360)/SUM(AX354:AX360)</f>
        <v>2.2716842588343278E-2</v>
      </c>
      <c r="BI360">
        <f t="shared" ref="BI360" si="3568">SUM(BA354:BA360)/SUM(AZ354:AZ360)</f>
        <v>1.2080536912751677E-2</v>
      </c>
      <c r="BM360" s="20">
        <v>4202242</v>
      </c>
      <c r="BN360" s="20">
        <v>369082</v>
      </c>
      <c r="BO360" s="20">
        <v>1336430</v>
      </c>
      <c r="BP360" s="20">
        <v>251488</v>
      </c>
      <c r="BQ360" s="21">
        <f t="shared" si="2990"/>
        <v>1587918</v>
      </c>
      <c r="BR360" s="20">
        <v>283690</v>
      </c>
      <c r="BS360" s="20">
        <v>57732</v>
      </c>
      <c r="BT360" s="21">
        <f t="shared" si="2991"/>
        <v>341422</v>
      </c>
      <c r="BU360" s="20">
        <v>33866</v>
      </c>
      <c r="BV360" s="20">
        <v>2852</v>
      </c>
      <c r="BW360" s="20">
        <v>8843</v>
      </c>
      <c r="BX360" s="20">
        <v>2863</v>
      </c>
      <c r="BY360" s="21">
        <f t="shared" si="2992"/>
        <v>11706</v>
      </c>
      <c r="BZ360" s="20">
        <v>2104</v>
      </c>
      <c r="CA360" s="20">
        <v>616</v>
      </c>
      <c r="CB360" s="21">
        <f t="shared" si="2993"/>
        <v>2720</v>
      </c>
      <c r="CC360" s="20">
        <v>26071</v>
      </c>
      <c r="CD360" s="20">
        <v>1682</v>
      </c>
      <c r="CE360" s="20">
        <v>5041</v>
      </c>
      <c r="CF360" s="20">
        <v>1710</v>
      </c>
      <c r="CG360" s="21">
        <f t="shared" si="2994"/>
        <v>6751</v>
      </c>
      <c r="CH360" s="20">
        <v>1150</v>
      </c>
      <c r="CI360" s="20">
        <v>444</v>
      </c>
      <c r="CJ360" s="21">
        <f t="shared" si="2995"/>
        <v>1594</v>
      </c>
      <c r="CK360" s="20">
        <v>190767</v>
      </c>
      <c r="CL360" s="20">
        <v>16392</v>
      </c>
      <c r="CM360" s="20">
        <v>62563</v>
      </c>
      <c r="CN360" s="20">
        <v>4784</v>
      </c>
      <c r="CO360" s="21">
        <f t="shared" si="2996"/>
        <v>67347</v>
      </c>
      <c r="CP360" s="20">
        <v>14254</v>
      </c>
      <c r="CQ360" s="20">
        <v>775</v>
      </c>
      <c r="CR360" s="21">
        <f t="shared" si="2997"/>
        <v>15029</v>
      </c>
    </row>
    <row r="361" spans="1:96" x14ac:dyDescent="0.35">
      <c r="A361" s="14">
        <f t="shared" si="2761"/>
        <v>44267</v>
      </c>
      <c r="B361" s="9">
        <f t="shared" ref="B361" si="3569">BQ361</f>
        <v>1591292</v>
      </c>
      <c r="C361">
        <f t="shared" ref="C361" si="3570">BT361</f>
        <v>341910</v>
      </c>
      <c r="D361">
        <v>323633</v>
      </c>
      <c r="E361" s="9">
        <v>5621</v>
      </c>
      <c r="F361" s="9">
        <v>168</v>
      </c>
      <c r="H361">
        <v>36</v>
      </c>
      <c r="I361">
        <v>41</v>
      </c>
      <c r="J361">
        <v>33</v>
      </c>
      <c r="K361">
        <v>5</v>
      </c>
      <c r="L361">
        <v>8</v>
      </c>
      <c r="M361">
        <f t="shared" ref="M361" si="3571">-(J361-J360)+L361</f>
        <v>3</v>
      </c>
      <c r="N361" s="7">
        <f t="shared" ref="N361" si="3572">B361-C361</f>
        <v>1249382</v>
      </c>
      <c r="O361" s="4">
        <f t="shared" ref="O361" si="3573">C361/B361</f>
        <v>0.21486314265389381</v>
      </c>
      <c r="R361">
        <f t="shared" ref="R361" si="3574">C361-C360</f>
        <v>488</v>
      </c>
      <c r="S361">
        <f t="shared" ref="S361" si="3575">N361-N360</f>
        <v>2886</v>
      </c>
      <c r="T361" s="8">
        <f t="shared" ref="T361" si="3576">R361/V361</f>
        <v>0.14463544754001187</v>
      </c>
      <c r="U361" s="8">
        <f t="shared" ref="U361" si="3577">SUM(R355:R361)/SUM(V355:V361)</f>
        <v>0.16790213052718883</v>
      </c>
      <c r="V361">
        <f t="shared" ref="V361" si="3578">B361-B360</f>
        <v>3374</v>
      </c>
      <c r="W361">
        <f t="shared" ref="W361" si="3579">C361-D361-E361</f>
        <v>12656</v>
      </c>
      <c r="X361" s="3">
        <f t="shared" ref="X361" si="3580">F361/W361</f>
        <v>1.3274336283185841E-2</v>
      </c>
      <c r="Y361">
        <f t="shared" ref="Y361" si="3581">E361-E360</f>
        <v>20</v>
      </c>
      <c r="Z361">
        <v>2720</v>
      </c>
      <c r="AA361">
        <v>1594</v>
      </c>
      <c r="AB361">
        <v>15029</v>
      </c>
      <c r="AC361">
        <v>2547</v>
      </c>
      <c r="AD361">
        <v>1527</v>
      </c>
      <c r="AE361">
        <v>14391</v>
      </c>
      <c r="AF361">
        <v>56</v>
      </c>
      <c r="AG361">
        <v>32</v>
      </c>
      <c r="AH361">
        <v>295</v>
      </c>
      <c r="AI361">
        <f t="shared" ref="AI361" si="3582">Z361-AC361-AF361</f>
        <v>117</v>
      </c>
      <c r="AJ361">
        <f t="shared" ref="AJ361" si="3583">AA361-AD361-AG361</f>
        <v>35</v>
      </c>
      <c r="AK361">
        <f t="shared" ref="AK361" si="3584">AB361-AE361-AH361</f>
        <v>343</v>
      </c>
      <c r="AL361">
        <v>5</v>
      </c>
      <c r="AM361">
        <v>5</v>
      </c>
      <c r="AN361">
        <v>41</v>
      </c>
      <c r="AS361">
        <f t="shared" ref="AS361" si="3585">BM361-BM360</f>
        <v>15933</v>
      </c>
      <c r="AT361">
        <f t="shared" ref="AT361" si="3586">BN361-BN360</f>
        <v>546</v>
      </c>
      <c r="AU361">
        <f t="shared" ref="AU361" si="3587">AT361/AS361</f>
        <v>3.4268499340990397E-2</v>
      </c>
      <c r="AV361">
        <f t="shared" ref="AV361" si="3588">BU361-BU360</f>
        <v>226</v>
      </c>
      <c r="AW361">
        <f t="shared" ref="AW361" si="3589">BV361-BV360</f>
        <v>2</v>
      </c>
      <c r="AX361">
        <f t="shared" ref="AX361" si="3590">CK361-CK360</f>
        <v>512</v>
      </c>
      <c r="AY361">
        <f t="shared" ref="AY361" si="3591">CL361-CL360</f>
        <v>18</v>
      </c>
      <c r="AZ361">
        <f t="shared" ref="AZ361" si="3592">CC361-CC360</f>
        <v>155</v>
      </c>
      <c r="BA361">
        <f t="shared" ref="BA361" si="3593">CD361-CD360</f>
        <v>2</v>
      </c>
      <c r="BB361">
        <f t="shared" ref="BB361" si="3594">AW361/AV361</f>
        <v>8.8495575221238937E-3</v>
      </c>
      <c r="BC361">
        <f t="shared" ref="BC361" si="3595">AY361/AX361</f>
        <v>3.515625E-2</v>
      </c>
      <c r="BD361">
        <f t="shared" si="1929"/>
        <v>1.2903225806451613E-2</v>
      </c>
      <c r="BE361">
        <f t="shared" ref="BE361" si="3596">SUM(AT355:AT361)/SUM(AS355:AS361)</f>
        <v>3.6959330267169653E-2</v>
      </c>
      <c r="BF361">
        <f t="shared" ref="BF361" si="3597">SUM(AT348:AT361)/SUM(AS348:AS361)</f>
        <v>3.7701861057258021E-2</v>
      </c>
      <c r="BG361">
        <f t="shared" ref="BG361" si="3598">SUM(AW355:AW361)/SUM(AV355:AV361)</f>
        <v>2.6315789473684209E-2</v>
      </c>
      <c r="BH361">
        <f t="shared" ref="BH361" si="3599">SUM(AY355:AY361)/SUM(AX355:AX361)</f>
        <v>2.4204392649036306E-2</v>
      </c>
      <c r="BI361">
        <f t="shared" ref="BI361" si="3600">SUM(BA355:BA361)/SUM(AZ355:AZ361)</f>
        <v>1.3642564802182811E-2</v>
      </c>
      <c r="BM361" s="20">
        <v>4218175</v>
      </c>
      <c r="BN361" s="20">
        <v>369628</v>
      </c>
      <c r="BO361" s="20">
        <v>1338339</v>
      </c>
      <c r="BP361" s="20">
        <v>252953</v>
      </c>
      <c r="BQ361" s="21">
        <f t="shared" si="2990"/>
        <v>1591292</v>
      </c>
      <c r="BR361" s="20">
        <v>284006</v>
      </c>
      <c r="BS361" s="20">
        <v>57904</v>
      </c>
      <c r="BT361" s="21">
        <f t="shared" si="2991"/>
        <v>341910</v>
      </c>
      <c r="BU361" s="20">
        <v>34092</v>
      </c>
      <c r="BV361" s="20">
        <v>2854</v>
      </c>
      <c r="BW361" s="20">
        <v>8853</v>
      </c>
      <c r="BX361" s="20">
        <v>2881</v>
      </c>
      <c r="BY361" s="21">
        <f t="shared" si="2992"/>
        <v>11734</v>
      </c>
      <c r="BZ361" s="20">
        <v>2105</v>
      </c>
      <c r="CA361" s="20">
        <v>616</v>
      </c>
      <c r="CB361" s="21">
        <f t="shared" si="2993"/>
        <v>2721</v>
      </c>
      <c r="CC361" s="20">
        <v>26226</v>
      </c>
      <c r="CD361" s="20">
        <v>1684</v>
      </c>
      <c r="CE361" s="20">
        <v>5061</v>
      </c>
      <c r="CF361" s="20">
        <v>1706</v>
      </c>
      <c r="CG361" s="21">
        <f t="shared" si="2994"/>
        <v>6767</v>
      </c>
      <c r="CH361" s="20">
        <v>1150</v>
      </c>
      <c r="CI361" s="20">
        <v>446</v>
      </c>
      <c r="CJ361" s="21">
        <f t="shared" si="2995"/>
        <v>1596</v>
      </c>
      <c r="CK361" s="20">
        <v>191279</v>
      </c>
      <c r="CL361" s="20">
        <v>16410</v>
      </c>
      <c r="CM361" s="20">
        <v>62628</v>
      </c>
      <c r="CN361" s="20">
        <v>4821</v>
      </c>
      <c r="CO361" s="21">
        <f t="shared" si="2996"/>
        <v>67449</v>
      </c>
      <c r="CP361" s="20">
        <v>14265</v>
      </c>
      <c r="CQ361" s="20">
        <v>777</v>
      </c>
      <c r="CR361" s="21">
        <f t="shared" si="2997"/>
        <v>15042</v>
      </c>
    </row>
    <row r="362" spans="1:96" x14ac:dyDescent="0.35">
      <c r="A362" s="14">
        <f t="shared" si="2761"/>
        <v>44268</v>
      </c>
      <c r="B362" s="9">
        <f t="shared" ref="B362" si="3601">BQ362</f>
        <v>1594766</v>
      </c>
      <c r="C362">
        <f t="shared" ref="C362" si="3602">BT362</f>
        <v>342462</v>
      </c>
      <c r="D362">
        <v>324221</v>
      </c>
      <c r="E362" s="9">
        <v>5630</v>
      </c>
      <c r="F362" s="9">
        <v>182</v>
      </c>
      <c r="H362">
        <v>41</v>
      </c>
      <c r="I362">
        <v>40</v>
      </c>
      <c r="J362">
        <v>29</v>
      </c>
      <c r="K362">
        <v>5</v>
      </c>
      <c r="L362">
        <v>1</v>
      </c>
      <c r="M362">
        <f t="shared" ref="M362" si="3603">-(J362-J361)+L362</f>
        <v>5</v>
      </c>
      <c r="N362" s="7">
        <f t="shared" ref="N362" si="3604">B362-C362</f>
        <v>1252304</v>
      </c>
      <c r="O362" s="4">
        <f t="shared" ref="O362" si="3605">C362/B362</f>
        <v>0.21474122222319764</v>
      </c>
      <c r="R362">
        <f t="shared" ref="R362" si="3606">C362-C361</f>
        <v>552</v>
      </c>
      <c r="S362">
        <f t="shared" ref="S362" si="3607">N362-N361</f>
        <v>2922</v>
      </c>
      <c r="T362" s="8">
        <f t="shared" ref="T362" si="3608">R362/V362</f>
        <v>0.15889464594127806</v>
      </c>
      <c r="U362" s="8">
        <f t="shared" ref="U362" si="3609">SUM(R356:R362)/SUM(V356:V362)</f>
        <v>0.16512690355329948</v>
      </c>
      <c r="V362">
        <f t="shared" ref="V362" si="3610">B362-B361</f>
        <v>3474</v>
      </c>
      <c r="W362">
        <f t="shared" ref="W362" si="3611">C362-D362-E362</f>
        <v>12611</v>
      </c>
      <c r="X362" s="3">
        <f t="shared" ref="X362" si="3612">F362/W362</f>
        <v>1.4431845214495281E-2</v>
      </c>
      <c r="Y362">
        <f t="shared" ref="Y362" si="3613">E362-E361</f>
        <v>9</v>
      </c>
      <c r="Z362">
        <v>2721</v>
      </c>
      <c r="AA362">
        <v>1596</v>
      </c>
      <c r="AB362">
        <v>15043</v>
      </c>
      <c r="AC362">
        <v>2549</v>
      </c>
      <c r="AD362">
        <v>1529</v>
      </c>
      <c r="AE362">
        <v>14411</v>
      </c>
      <c r="AF362">
        <v>56</v>
      </c>
      <c r="AG362">
        <v>32</v>
      </c>
      <c r="AH362">
        <v>295</v>
      </c>
      <c r="AI362">
        <f t="shared" ref="AI362" si="3614">Z362-AC362-AF362</f>
        <v>116</v>
      </c>
      <c r="AJ362">
        <f t="shared" ref="AJ362" si="3615">AA362-AD362-AG362</f>
        <v>35</v>
      </c>
      <c r="AK362">
        <f t="shared" ref="AK362" si="3616">AB362-AE362-AH362</f>
        <v>337</v>
      </c>
      <c r="AL362">
        <v>5</v>
      </c>
      <c r="AM362">
        <v>5</v>
      </c>
      <c r="AN362">
        <v>42</v>
      </c>
      <c r="AS362">
        <f t="shared" ref="AS362" si="3617">BM362-BM361</f>
        <v>16718</v>
      </c>
      <c r="AT362">
        <f t="shared" ref="AT362" si="3618">BN362-BN361</f>
        <v>592</v>
      </c>
      <c r="AU362">
        <f t="shared" ref="AU362" si="3619">AT362/AS362</f>
        <v>3.5410934322287355E-2</v>
      </c>
      <c r="AV362">
        <f t="shared" ref="AV362" si="3620">BU362-BU361</f>
        <v>257</v>
      </c>
      <c r="AW362">
        <f t="shared" ref="AW362" si="3621">BV362-BV361</f>
        <v>6</v>
      </c>
      <c r="AX362">
        <f t="shared" ref="AX362" si="3622">CK362-CK361</f>
        <v>975</v>
      </c>
      <c r="AY362">
        <f t="shared" ref="AY362" si="3623">CL362-CL361</f>
        <v>25</v>
      </c>
      <c r="AZ362">
        <f t="shared" ref="AZ362" si="3624">CC362-CC361</f>
        <v>176</v>
      </c>
      <c r="BA362">
        <f t="shared" ref="BA362" si="3625">CD362-CD361</f>
        <v>1</v>
      </c>
      <c r="BB362">
        <f t="shared" ref="BB362" si="3626">AW362/AV362</f>
        <v>2.3346303501945526E-2</v>
      </c>
      <c r="BC362">
        <f t="shared" ref="BC362" si="3627">AY362/AX362</f>
        <v>2.564102564102564E-2</v>
      </c>
      <c r="BD362">
        <f t="shared" si="1929"/>
        <v>5.681818181818182E-3</v>
      </c>
      <c r="BE362">
        <f t="shared" ref="BE362" si="3628">SUM(AT356:AT362)/SUM(AS356:AS362)</f>
        <v>3.6495237320700626E-2</v>
      </c>
      <c r="BF362">
        <f t="shared" ref="BF362" si="3629">SUM(AT349:AT362)/SUM(AS349:AS362)</f>
        <v>3.7197119215126723E-2</v>
      </c>
      <c r="BG362">
        <f t="shared" ref="BG362" si="3630">SUM(AW356:AW362)/SUM(AV356:AV362)</f>
        <v>2.3489932885906041E-2</v>
      </c>
      <c r="BH362">
        <f t="shared" ref="BH362" si="3631">SUM(AY356:AY362)/SUM(AX356:AX362)</f>
        <v>2.5578831312017641E-2</v>
      </c>
      <c r="BI362">
        <f t="shared" ref="BI362" si="3632">SUM(BA356:BA362)/SUM(AZ356:AZ362)</f>
        <v>1.06951871657754E-2</v>
      </c>
      <c r="BM362" s="20">
        <v>4234893</v>
      </c>
      <c r="BN362" s="20">
        <v>370220</v>
      </c>
      <c r="BO362" s="20">
        <v>1340959</v>
      </c>
      <c r="BP362" s="20">
        <v>253807</v>
      </c>
      <c r="BQ362" s="21">
        <f t="shared" si="2990"/>
        <v>1594766</v>
      </c>
      <c r="BR362" s="20">
        <v>284438</v>
      </c>
      <c r="BS362" s="20">
        <v>58024</v>
      </c>
      <c r="BT362" s="21">
        <f t="shared" si="2991"/>
        <v>342462</v>
      </c>
      <c r="BU362" s="20">
        <v>34349</v>
      </c>
      <c r="BV362" s="20">
        <v>2860</v>
      </c>
      <c r="BW362" s="20">
        <v>8874</v>
      </c>
      <c r="BX362" s="20">
        <v>2896</v>
      </c>
      <c r="BY362" s="21">
        <f t="shared" si="2992"/>
        <v>11770</v>
      </c>
      <c r="BZ362" s="20">
        <v>2110</v>
      </c>
      <c r="CA362" s="20">
        <v>619</v>
      </c>
      <c r="CB362" s="21">
        <f t="shared" si="2993"/>
        <v>2729</v>
      </c>
      <c r="CC362" s="20">
        <v>26402</v>
      </c>
      <c r="CD362" s="20">
        <v>1685</v>
      </c>
      <c r="CE362" s="20">
        <v>5068</v>
      </c>
      <c r="CF362" s="20">
        <v>1716</v>
      </c>
      <c r="CG362" s="21">
        <f t="shared" si="2994"/>
        <v>6784</v>
      </c>
      <c r="CH362" s="20">
        <v>1151</v>
      </c>
      <c r="CI362" s="20">
        <v>447</v>
      </c>
      <c r="CJ362" s="21">
        <f t="shared" si="2995"/>
        <v>1598</v>
      </c>
      <c r="CK362" s="20">
        <v>192254</v>
      </c>
      <c r="CL362" s="20">
        <v>16435</v>
      </c>
      <c r="CM362" s="20">
        <v>62780</v>
      </c>
      <c r="CN362" s="20">
        <v>4834</v>
      </c>
      <c r="CO362" s="21">
        <f t="shared" si="2996"/>
        <v>67614</v>
      </c>
      <c r="CP362" s="20">
        <v>14285</v>
      </c>
      <c r="CQ362" s="20">
        <v>779</v>
      </c>
      <c r="CR362" s="21">
        <f t="shared" si="2997"/>
        <v>15064</v>
      </c>
    </row>
    <row r="363" spans="1:96" x14ac:dyDescent="0.35">
      <c r="A363" s="14">
        <f t="shared" si="2761"/>
        <v>44269</v>
      </c>
      <c r="B363" s="9">
        <f t="shared" ref="B363" si="3633">BQ363</f>
        <v>1596312</v>
      </c>
      <c r="C363">
        <f t="shared" ref="C363" si="3634">BT363</f>
        <v>342743</v>
      </c>
      <c r="D363">
        <v>324429</v>
      </c>
      <c r="E363" s="9">
        <v>5633</v>
      </c>
      <c r="F363" s="9">
        <v>160</v>
      </c>
      <c r="H363">
        <v>40</v>
      </c>
      <c r="I363">
        <v>29</v>
      </c>
      <c r="J363">
        <v>25</v>
      </c>
      <c r="K363">
        <v>5</v>
      </c>
      <c r="L363">
        <v>4</v>
      </c>
      <c r="M363">
        <f t="shared" ref="M363" si="3635">-(J363-J362)+L363</f>
        <v>8</v>
      </c>
      <c r="N363" s="7">
        <f t="shared" ref="N363" si="3636">B363-C363</f>
        <v>1253569</v>
      </c>
      <c r="O363" s="4">
        <f t="shared" ref="O363" si="3637">C363/B363</f>
        <v>0.21470927989014679</v>
      </c>
      <c r="R363">
        <f t="shared" ref="R363" si="3638">C363-C362</f>
        <v>281</v>
      </c>
      <c r="S363">
        <f t="shared" ref="S363" si="3639">N363-N362</f>
        <v>1265</v>
      </c>
      <c r="T363" s="8">
        <f t="shared" ref="T363" si="3640">R363/V363</f>
        <v>0.18175937904269082</v>
      </c>
      <c r="U363" s="8">
        <f t="shared" ref="U363" si="3641">SUM(R357:R363)/SUM(V357:V363)</f>
        <v>0.16553616734841817</v>
      </c>
      <c r="V363">
        <f t="shared" ref="V363" si="3642">B363-B362</f>
        <v>1546</v>
      </c>
      <c r="W363">
        <f t="shared" ref="W363" si="3643">C363-D363-E363</f>
        <v>12681</v>
      </c>
      <c r="X363" s="3">
        <f t="shared" ref="X363" si="3644">F363/W363</f>
        <v>1.2617301474647111E-2</v>
      </c>
      <c r="Y363">
        <f t="shared" ref="Y363" si="3645">E363-E362</f>
        <v>3</v>
      </c>
      <c r="Z363">
        <v>2729</v>
      </c>
      <c r="AA363">
        <v>1598</v>
      </c>
      <c r="AB363">
        <v>15066</v>
      </c>
      <c r="AC363">
        <v>2551</v>
      </c>
      <c r="AD363">
        <v>1529</v>
      </c>
      <c r="AE363">
        <v>14413</v>
      </c>
      <c r="AF363">
        <v>56</v>
      </c>
      <c r="AG363">
        <v>32</v>
      </c>
      <c r="AH363">
        <v>295</v>
      </c>
      <c r="AI363">
        <f t="shared" ref="AI363" si="3646">Z363-AC363-AF363</f>
        <v>122</v>
      </c>
      <c r="AJ363">
        <f t="shared" ref="AJ363" si="3647">AA363-AD363-AG363</f>
        <v>37</v>
      </c>
      <c r="AK363">
        <f t="shared" ref="AK363" si="3648">AB363-AE363-AH363</f>
        <v>358</v>
      </c>
      <c r="AL363">
        <v>5</v>
      </c>
      <c r="AM363">
        <v>5</v>
      </c>
      <c r="AN363">
        <v>42</v>
      </c>
      <c r="AS363">
        <f t="shared" ref="AS363" si="3649">BM363-BM362</f>
        <v>5150</v>
      </c>
      <c r="AT363">
        <f t="shared" ref="AT363" si="3650">BN363-BN362</f>
        <v>309</v>
      </c>
      <c r="AU363">
        <f t="shared" ref="AU363" si="3651">AT363/AS363</f>
        <v>0.06</v>
      </c>
      <c r="AV363">
        <f t="shared" ref="AV363" si="3652">BU363-BU362</f>
        <v>27</v>
      </c>
      <c r="AW363">
        <f t="shared" ref="AW363" si="3653">BV363-BV362</f>
        <v>1</v>
      </c>
      <c r="AX363">
        <f t="shared" ref="AX363" si="3654">CK363-CK362</f>
        <v>129</v>
      </c>
      <c r="AY363">
        <f t="shared" ref="AY363" si="3655">CL363-CL362</f>
        <v>13</v>
      </c>
      <c r="AZ363">
        <f t="shared" ref="AZ363" si="3656">CC363-CC362</f>
        <v>15</v>
      </c>
      <c r="BA363">
        <f t="shared" ref="BA363" si="3657">CD363-CD362</f>
        <v>0</v>
      </c>
      <c r="BB363">
        <f t="shared" ref="BB363" si="3658">AW363/AV363</f>
        <v>3.7037037037037035E-2</v>
      </c>
      <c r="BC363">
        <f t="shared" ref="BC363" si="3659">AY363/AX363</f>
        <v>0.10077519379844961</v>
      </c>
      <c r="BD363">
        <f t="shared" si="1929"/>
        <v>0</v>
      </c>
      <c r="BE363">
        <f t="shared" ref="BE363" si="3660">SUM(AT357:AT363)/SUM(AS357:AS363)</f>
        <v>3.6019536019536016E-2</v>
      </c>
      <c r="BF363">
        <f t="shared" ref="BF363" si="3661">SUM(AT350:AT363)/SUM(AS350:AS363)</f>
        <v>3.7060944314120631E-2</v>
      </c>
      <c r="BG363">
        <f t="shared" ref="BG363" si="3662">SUM(AW357:AW363)/SUM(AV357:AV363)</f>
        <v>2.1276595744680851E-2</v>
      </c>
      <c r="BH363">
        <f t="shared" ref="BH363" si="3663">SUM(AY357:AY363)/SUM(AX357:AX363)</f>
        <v>2.6465890942276978E-2</v>
      </c>
      <c r="BI363">
        <f t="shared" ref="BI363" si="3664">SUM(BA357:BA363)/SUM(AZ357:AZ363)</f>
        <v>1.0752688172043012E-2</v>
      </c>
      <c r="BM363" s="20">
        <v>4240043</v>
      </c>
      <c r="BN363" s="20">
        <v>370529</v>
      </c>
      <c r="BO363" s="20">
        <v>1342286</v>
      </c>
      <c r="BP363" s="20">
        <v>254026</v>
      </c>
      <c r="BQ363" s="21">
        <f t="shared" si="2990"/>
        <v>1596312</v>
      </c>
      <c r="BR363" s="20">
        <v>284682</v>
      </c>
      <c r="BS363" s="20">
        <v>58061</v>
      </c>
      <c r="BT363" s="21">
        <f t="shared" si="2991"/>
        <v>342743</v>
      </c>
      <c r="BU363" s="20">
        <v>34376</v>
      </c>
      <c r="BV363" s="20">
        <v>2861</v>
      </c>
      <c r="BW363" s="20">
        <v>8880</v>
      </c>
      <c r="BX363" s="20">
        <v>2894</v>
      </c>
      <c r="BY363" s="21">
        <f t="shared" si="2992"/>
        <v>11774</v>
      </c>
      <c r="BZ363" s="20">
        <v>2109</v>
      </c>
      <c r="CA363" s="20">
        <v>619</v>
      </c>
      <c r="CB363" s="21">
        <f t="shared" si="2993"/>
        <v>2728</v>
      </c>
      <c r="CC363" s="20">
        <v>26417</v>
      </c>
      <c r="CD363" s="20">
        <v>1685</v>
      </c>
      <c r="CE363" s="20">
        <v>5072</v>
      </c>
      <c r="CF363" s="20">
        <v>1717</v>
      </c>
      <c r="CG363" s="21">
        <f t="shared" si="2994"/>
        <v>6789</v>
      </c>
      <c r="CH363" s="20">
        <v>1151</v>
      </c>
      <c r="CI363" s="20">
        <v>447</v>
      </c>
      <c r="CJ363" s="21">
        <f t="shared" si="2995"/>
        <v>1598</v>
      </c>
      <c r="CK363" s="20">
        <v>192383</v>
      </c>
      <c r="CL363" s="20">
        <v>16448</v>
      </c>
      <c r="CM363" s="20">
        <v>62812</v>
      </c>
      <c r="CN363" s="20">
        <v>4838</v>
      </c>
      <c r="CO363" s="21">
        <f t="shared" si="2996"/>
        <v>67650</v>
      </c>
      <c r="CP363" s="20">
        <v>14298</v>
      </c>
      <c r="CQ363" s="20">
        <v>779</v>
      </c>
      <c r="CR363" s="21">
        <f t="shared" si="2997"/>
        <v>15077</v>
      </c>
    </row>
    <row r="364" spans="1:96" x14ac:dyDescent="0.35">
      <c r="A364" s="14">
        <f t="shared" si="2761"/>
        <v>44270</v>
      </c>
      <c r="B364" s="9">
        <f t="shared" ref="B364" si="3665">BQ364</f>
        <v>1596500</v>
      </c>
      <c r="C364">
        <f t="shared" ref="C364" si="3666">BT364</f>
        <v>342777</v>
      </c>
      <c r="D364">
        <v>324616</v>
      </c>
      <c r="E364" s="9">
        <v>5641</v>
      </c>
      <c r="F364" s="9">
        <v>161</v>
      </c>
      <c r="H364">
        <v>42</v>
      </c>
      <c r="I364">
        <v>26</v>
      </c>
      <c r="J364">
        <v>25</v>
      </c>
      <c r="K364">
        <v>5</v>
      </c>
      <c r="L364">
        <v>5</v>
      </c>
      <c r="M364">
        <f t="shared" ref="M364" si="3667">-(J364-J363)+L364</f>
        <v>5</v>
      </c>
      <c r="N364" s="7">
        <f t="shared" ref="N364" si="3668">B364-C364</f>
        <v>1253723</v>
      </c>
      <c r="O364" s="4">
        <f t="shared" ref="O364" si="3669">C364/B364</f>
        <v>0.21470529282806139</v>
      </c>
      <c r="R364">
        <f t="shared" ref="R364" si="3670">C364-C363</f>
        <v>34</v>
      </c>
      <c r="S364">
        <f t="shared" ref="S364" si="3671">N364-N363</f>
        <v>154</v>
      </c>
      <c r="T364" s="8">
        <f t="shared" ref="T364" si="3672">R364/V364</f>
        <v>0.18085106382978725</v>
      </c>
      <c r="U364" s="8">
        <f t="shared" ref="U364" si="3673">SUM(R358:R364)/SUM(V358:V364)</f>
        <v>0.16765457610528034</v>
      </c>
      <c r="V364">
        <f t="shared" ref="V364" si="3674">B364-B363</f>
        <v>188</v>
      </c>
      <c r="W364">
        <f t="shared" ref="W364" si="3675">C364-D364-E364</f>
        <v>12520</v>
      </c>
      <c r="X364" s="3">
        <f t="shared" ref="X364" si="3676">F364/W364</f>
        <v>1.2859424920127796E-2</v>
      </c>
      <c r="Y364">
        <f t="shared" ref="Y364" si="3677">E364-E363</f>
        <v>8</v>
      </c>
      <c r="Z364">
        <v>2728</v>
      </c>
      <c r="AA364">
        <v>1598</v>
      </c>
      <c r="AB364">
        <v>15078</v>
      </c>
      <c r="AC364">
        <v>2556</v>
      </c>
      <c r="AD364">
        <v>1529</v>
      </c>
      <c r="AE364">
        <v>14418</v>
      </c>
      <c r="AF364">
        <v>56</v>
      </c>
      <c r="AG364">
        <v>32</v>
      </c>
      <c r="AH364">
        <v>296</v>
      </c>
      <c r="AI364">
        <f t="shared" ref="AI364" si="3678">Z364-AC364-AF364</f>
        <v>116</v>
      </c>
      <c r="AJ364">
        <f t="shared" ref="AJ364" si="3679">AA364-AD364-AG364</f>
        <v>37</v>
      </c>
      <c r="AK364">
        <f t="shared" ref="AK364" si="3680">AB364-AE364-AH364</f>
        <v>364</v>
      </c>
      <c r="AL364">
        <v>5</v>
      </c>
      <c r="AM364">
        <v>5</v>
      </c>
      <c r="AN364">
        <v>42</v>
      </c>
      <c r="AS364">
        <f t="shared" ref="AS364" si="3681">BM364-BM363</f>
        <v>547</v>
      </c>
      <c r="AT364">
        <f t="shared" ref="AT364" si="3682">BN364-BN363</f>
        <v>47</v>
      </c>
      <c r="AU364">
        <f t="shared" ref="AU364" si="3683">AT364/AS364</f>
        <v>8.5923217550274225E-2</v>
      </c>
      <c r="AV364">
        <f t="shared" ref="AV364" si="3684">BU364-BU363</f>
        <v>24</v>
      </c>
      <c r="AW364">
        <f t="shared" ref="AW364" si="3685">BV364-BV363</f>
        <v>3</v>
      </c>
      <c r="AX364">
        <f t="shared" ref="AX364" si="3686">CK364-CK363</f>
        <v>144</v>
      </c>
      <c r="AY364">
        <f t="shared" ref="AY364" si="3687">CL364-CL363</f>
        <v>5</v>
      </c>
      <c r="AZ364">
        <f t="shared" ref="AZ364" si="3688">CC364-CC363</f>
        <v>15</v>
      </c>
      <c r="BA364">
        <f t="shared" ref="BA364" si="3689">CD364-CD363</f>
        <v>-4</v>
      </c>
      <c r="BB364">
        <f t="shared" ref="BB364" si="3690">AW364/AV364</f>
        <v>0.125</v>
      </c>
      <c r="BC364">
        <f t="shared" ref="BC364" si="3691">AY364/AX364</f>
        <v>3.4722222222222224E-2</v>
      </c>
      <c r="BD364">
        <f t="shared" ref="BD364:BD427" si="3692">BA364/AZ364</f>
        <v>-0.26666666666666666</v>
      </c>
      <c r="BE364">
        <f t="shared" ref="BE364" si="3693">SUM(AT358:AT364)/SUM(AS358:AS364)</f>
        <v>3.6506746626686654E-2</v>
      </c>
      <c r="BF364">
        <f t="shared" ref="BF364" si="3694">SUM(AT351:AT364)/SUM(AS351:AS364)</f>
        <v>3.7056513060462322E-2</v>
      </c>
      <c r="BG364">
        <f t="shared" ref="BG364" si="3695">SUM(AW358:AW364)/SUM(AV358:AV364)</f>
        <v>2.6450511945392493E-2</v>
      </c>
      <c r="BH364">
        <f t="shared" ref="BH364" si="3696">SUM(AY358:AY364)/SUM(AX358:AX364)</f>
        <v>2.7228298813125437E-2</v>
      </c>
      <c r="BI364">
        <f t="shared" ref="BI364" si="3697">SUM(BA358:BA364)/SUM(AZ358:AZ364)</f>
        <v>1.3477088948787063E-3</v>
      </c>
      <c r="BM364" s="20">
        <v>4240590</v>
      </c>
      <c r="BN364" s="20">
        <v>370576</v>
      </c>
      <c r="BO364" s="20">
        <v>1342462</v>
      </c>
      <c r="BP364" s="20">
        <v>254038</v>
      </c>
      <c r="BQ364" s="21">
        <f t="shared" si="2990"/>
        <v>1596500</v>
      </c>
      <c r="BR364" s="20">
        <v>284709</v>
      </c>
      <c r="BS364" s="20">
        <v>58068</v>
      </c>
      <c r="BT364" s="21">
        <f t="shared" si="2991"/>
        <v>342777</v>
      </c>
      <c r="BU364" s="20">
        <v>34400</v>
      </c>
      <c r="BV364" s="20">
        <v>2864</v>
      </c>
      <c r="BW364" s="20">
        <v>8887</v>
      </c>
      <c r="BX364" s="20">
        <v>2894</v>
      </c>
      <c r="BY364" s="21">
        <f t="shared" si="2992"/>
        <v>11781</v>
      </c>
      <c r="BZ364" s="20">
        <v>2111</v>
      </c>
      <c r="CA364" s="20">
        <v>619</v>
      </c>
      <c r="CB364" s="21">
        <f t="shared" si="2993"/>
        <v>2730</v>
      </c>
      <c r="CC364" s="20">
        <v>26432</v>
      </c>
      <c r="CD364" s="20">
        <v>1681</v>
      </c>
      <c r="CE364" s="20">
        <v>5074</v>
      </c>
      <c r="CF364" s="20">
        <v>1718</v>
      </c>
      <c r="CG364" s="21">
        <f t="shared" si="2994"/>
        <v>6792</v>
      </c>
      <c r="CH364" s="20">
        <v>1151</v>
      </c>
      <c r="CI364" s="20">
        <v>447</v>
      </c>
      <c r="CJ364" s="21">
        <f t="shared" si="2995"/>
        <v>1598</v>
      </c>
      <c r="CK364" s="20">
        <v>192527</v>
      </c>
      <c r="CL364" s="20">
        <v>16453</v>
      </c>
      <c r="CM364" s="20">
        <v>62832</v>
      </c>
      <c r="CN364" s="20">
        <v>4847</v>
      </c>
      <c r="CO364" s="21">
        <f t="shared" si="2996"/>
        <v>67679</v>
      </c>
      <c r="CP364" s="20">
        <v>14301</v>
      </c>
      <c r="CQ364" s="20">
        <v>780</v>
      </c>
      <c r="CR364" s="21">
        <f t="shared" si="2997"/>
        <v>15081</v>
      </c>
    </row>
    <row r="365" spans="1:96" x14ac:dyDescent="0.35">
      <c r="A365" s="14">
        <f t="shared" si="2761"/>
        <v>44271</v>
      </c>
      <c r="B365" s="9">
        <f t="shared" ref="B365" si="3698">BQ365</f>
        <v>1600033</v>
      </c>
      <c r="C365">
        <f t="shared" ref="C365" si="3699">BT365</f>
        <v>343347</v>
      </c>
      <c r="D365">
        <v>325369</v>
      </c>
      <c r="E365" s="9">
        <v>5642</v>
      </c>
      <c r="F365" s="9">
        <v>162</v>
      </c>
      <c r="H365">
        <v>40</v>
      </c>
      <c r="I365">
        <v>33</v>
      </c>
      <c r="J365">
        <v>24</v>
      </c>
      <c r="K365">
        <v>4</v>
      </c>
      <c r="L365">
        <v>5</v>
      </c>
      <c r="M365">
        <f t="shared" ref="M365" si="3700">-(J365-J364)+L365</f>
        <v>6</v>
      </c>
      <c r="N365" s="7">
        <f t="shared" ref="N365" si="3701">B365-C365</f>
        <v>1256686</v>
      </c>
      <c r="O365" s="4">
        <f t="shared" ref="O365" si="3702">C365/B365</f>
        <v>0.2145874491338616</v>
      </c>
      <c r="R365">
        <f t="shared" ref="R365" si="3703">C365-C364</f>
        <v>570</v>
      </c>
      <c r="S365">
        <f t="shared" ref="S365" si="3704">N365-N364</f>
        <v>2963</v>
      </c>
      <c r="T365" s="8">
        <f t="shared" ref="T365" si="3705">R365/V365</f>
        <v>0.1613359750919898</v>
      </c>
      <c r="U365" s="8">
        <f t="shared" ref="U365" si="3706">SUM(R359:R365)/SUM(V359:V365)</f>
        <v>0.1645868288590604</v>
      </c>
      <c r="V365">
        <f t="shared" ref="V365" si="3707">B365-B364</f>
        <v>3533</v>
      </c>
      <c r="W365">
        <f t="shared" ref="W365" si="3708">C365-D365-E365</f>
        <v>12336</v>
      </c>
      <c r="X365" s="3">
        <f t="shared" ref="X365" si="3709">F365/W365</f>
        <v>1.3132295719844358E-2</v>
      </c>
      <c r="Y365">
        <f t="shared" ref="Y365" si="3710">E365-E364</f>
        <v>1</v>
      </c>
      <c r="Z365">
        <v>2729</v>
      </c>
      <c r="AA365">
        <v>1598</v>
      </c>
      <c r="AB365">
        <v>15083</v>
      </c>
      <c r="AC365">
        <v>2563</v>
      </c>
      <c r="AD365">
        <v>1532</v>
      </c>
      <c r="AE365">
        <v>14434</v>
      </c>
      <c r="AF365">
        <v>56</v>
      </c>
      <c r="AG365">
        <v>32</v>
      </c>
      <c r="AH365">
        <v>296</v>
      </c>
      <c r="AI365">
        <f t="shared" ref="AI365" si="3711">Z365-AC365-AF365</f>
        <v>110</v>
      </c>
      <c r="AJ365">
        <f t="shared" ref="AJ365" si="3712">AA365-AD365-AG365</f>
        <v>34</v>
      </c>
      <c r="AK365">
        <f t="shared" ref="AK365" si="3713">AB365-AE365-AH365</f>
        <v>353</v>
      </c>
      <c r="AL365">
        <v>4</v>
      </c>
      <c r="AM365">
        <v>4</v>
      </c>
      <c r="AN365">
        <v>36</v>
      </c>
      <c r="AS365">
        <f t="shared" ref="AS365" si="3714">BM365-BM364</f>
        <v>18632</v>
      </c>
      <c r="AT365">
        <f t="shared" ref="AT365" si="3715">BN365-BN364</f>
        <v>606</v>
      </c>
      <c r="AU365">
        <f t="shared" ref="AU365" si="3716">AT365/AS365</f>
        <v>3.2524688707599829E-2</v>
      </c>
      <c r="AV365">
        <f t="shared" ref="AV365" si="3717">BU365-BU364</f>
        <v>92</v>
      </c>
      <c r="AW365">
        <f t="shared" ref="AW365" si="3718">BV365-BV364</f>
        <v>4</v>
      </c>
      <c r="AX365">
        <f t="shared" ref="AX365" si="3719">CK365-CK364</f>
        <v>502</v>
      </c>
      <c r="AY365">
        <f t="shared" ref="AY365" si="3720">CL365-CL364</f>
        <v>4</v>
      </c>
      <c r="AZ365">
        <f t="shared" ref="AZ365" si="3721">CC365-CC364</f>
        <v>75</v>
      </c>
      <c r="BA365">
        <f t="shared" ref="BA365" si="3722">CD365-CD364</f>
        <v>2</v>
      </c>
      <c r="BB365">
        <f t="shared" ref="BB365" si="3723">AW365/AV365</f>
        <v>4.3478260869565216E-2</v>
      </c>
      <c r="BC365">
        <f t="shared" ref="BC365" si="3724">AY365/AX365</f>
        <v>7.9681274900398405E-3</v>
      </c>
      <c r="BD365">
        <f t="shared" si="3692"/>
        <v>2.6666666666666668E-2</v>
      </c>
      <c r="BE365">
        <f t="shared" ref="BE365" si="3725">SUM(AT359:AT365)/SUM(AS359:AS365)</f>
        <v>3.7211370562779955E-2</v>
      </c>
      <c r="BF365">
        <f t="shared" ref="BF365" si="3726">SUM(AT352:AT365)/SUM(AS352:AS365)</f>
        <v>3.6713341806989715E-2</v>
      </c>
      <c r="BG365">
        <f t="shared" ref="BG365" si="3727">SUM(AW359:AW365)/SUM(AV359:AV365)</f>
        <v>2.7027027027027029E-2</v>
      </c>
      <c r="BH365">
        <f t="shared" ref="BH365" si="3728">SUM(AY359:AY365)/SUM(AX359:AX365)</f>
        <v>2.6563631972953392E-2</v>
      </c>
      <c r="BI365">
        <f t="shared" ref="BI365" si="3729">SUM(BA359:BA365)/SUM(AZ359:AZ365)</f>
        <v>2.9069767441860465E-3</v>
      </c>
      <c r="BM365" s="20">
        <v>4259222</v>
      </c>
      <c r="BN365" s="20">
        <v>371182</v>
      </c>
      <c r="BO365" s="20">
        <v>1344762</v>
      </c>
      <c r="BP365" s="20">
        <v>255271</v>
      </c>
      <c r="BQ365" s="21">
        <f t="shared" si="2990"/>
        <v>1600033</v>
      </c>
      <c r="BR365" s="20">
        <v>285102</v>
      </c>
      <c r="BS365" s="20">
        <v>58245</v>
      </c>
      <c r="BT365" s="21">
        <f t="shared" si="2991"/>
        <v>343347</v>
      </c>
      <c r="BU365" s="20">
        <v>34492</v>
      </c>
      <c r="BV365" s="20">
        <v>2868</v>
      </c>
      <c r="BW365" s="20">
        <v>8894</v>
      </c>
      <c r="BX365" s="20">
        <v>2940</v>
      </c>
      <c r="BY365" s="21">
        <f t="shared" si="2992"/>
        <v>11834</v>
      </c>
      <c r="BZ365" s="20">
        <v>2112</v>
      </c>
      <c r="CA365" s="20">
        <v>622</v>
      </c>
      <c r="CB365" s="21">
        <f t="shared" si="2993"/>
        <v>2734</v>
      </c>
      <c r="CC365" s="20">
        <v>26507</v>
      </c>
      <c r="CD365" s="20">
        <v>1683</v>
      </c>
      <c r="CE365" s="20">
        <v>5077</v>
      </c>
      <c r="CF365" s="20">
        <v>1727</v>
      </c>
      <c r="CG365" s="21">
        <f t="shared" si="2994"/>
        <v>6804</v>
      </c>
      <c r="CH365" s="20">
        <v>1151</v>
      </c>
      <c r="CI365" s="20">
        <v>447</v>
      </c>
      <c r="CJ365" s="21">
        <f t="shared" si="2995"/>
        <v>1598</v>
      </c>
      <c r="CK365" s="20">
        <v>193029</v>
      </c>
      <c r="CL365" s="20">
        <v>16457</v>
      </c>
      <c r="CM365" s="20">
        <v>62912</v>
      </c>
      <c r="CN365" s="20">
        <v>4863</v>
      </c>
      <c r="CO365" s="21">
        <f t="shared" si="2996"/>
        <v>67775</v>
      </c>
      <c r="CP365" s="20">
        <v>14308</v>
      </c>
      <c r="CQ365" s="20">
        <v>780</v>
      </c>
      <c r="CR365" s="21">
        <f t="shared" si="2997"/>
        <v>15088</v>
      </c>
    </row>
    <row r="366" spans="1:96" x14ac:dyDescent="0.35">
      <c r="A366" s="14">
        <f t="shared" si="2761"/>
        <v>44272</v>
      </c>
      <c r="B366" s="9">
        <f t="shared" ref="B366" si="3730">BQ366</f>
        <v>1602903</v>
      </c>
      <c r="C366">
        <f t="shared" ref="C366" si="3731">BT366</f>
        <v>343909</v>
      </c>
      <c r="D366">
        <v>325936</v>
      </c>
      <c r="E366" s="9">
        <v>5657</v>
      </c>
      <c r="F366" s="9">
        <v>161</v>
      </c>
      <c r="H366">
        <v>41</v>
      </c>
      <c r="I366">
        <v>37</v>
      </c>
      <c r="J366">
        <v>23</v>
      </c>
      <c r="K366">
        <v>3</v>
      </c>
      <c r="L366">
        <v>5</v>
      </c>
      <c r="M366">
        <f t="shared" ref="M366" si="3732">-(J366-J365)+L366</f>
        <v>6</v>
      </c>
      <c r="N366" s="7">
        <f t="shared" ref="N366" si="3733">B366-C366</f>
        <v>1258994</v>
      </c>
      <c r="O366" s="4">
        <f t="shared" ref="O366" si="3734">C366/B366</f>
        <v>0.21455384386952922</v>
      </c>
      <c r="R366">
        <f t="shared" ref="R366" si="3735">C366-C365</f>
        <v>562</v>
      </c>
      <c r="S366">
        <f t="shared" ref="S366" si="3736">N366-N365</f>
        <v>2308</v>
      </c>
      <c r="T366" s="8">
        <f t="shared" ref="T366" si="3737">R366/V366</f>
        <v>0.19581881533101045</v>
      </c>
      <c r="U366" s="8">
        <f t="shared" ref="U366" si="3738">SUM(R360:R366)/SUM(V360:V366)</f>
        <v>0.16220446034318931</v>
      </c>
      <c r="V366">
        <f t="shared" ref="V366" si="3739">B366-B365</f>
        <v>2870</v>
      </c>
      <c r="W366">
        <f t="shared" ref="W366" si="3740">C366-D366-E366</f>
        <v>12316</v>
      </c>
      <c r="X366" s="3">
        <f t="shared" ref="X366" si="3741">F366/W366</f>
        <v>1.3072426112374148E-2</v>
      </c>
      <c r="Y366">
        <f t="shared" ref="Y366" si="3742">E366-E365</f>
        <v>15</v>
      </c>
      <c r="Z366">
        <v>2734</v>
      </c>
      <c r="AA366">
        <v>1598</v>
      </c>
      <c r="AB366">
        <v>15089</v>
      </c>
      <c r="AC366">
        <v>2567</v>
      </c>
      <c r="AD366">
        <v>1536</v>
      </c>
      <c r="AE366">
        <v>14445</v>
      </c>
      <c r="AF366">
        <v>57</v>
      </c>
      <c r="AG366">
        <v>32</v>
      </c>
      <c r="AH366">
        <v>297</v>
      </c>
      <c r="AI366">
        <f t="shared" ref="AI366" si="3743">Z366-AC366-AF366</f>
        <v>110</v>
      </c>
      <c r="AJ366">
        <f t="shared" ref="AJ366" si="3744">AA366-AD366-AG366</f>
        <v>30</v>
      </c>
      <c r="AK366">
        <f t="shared" ref="AK366" si="3745">AB366-AE366-AH366</f>
        <v>347</v>
      </c>
      <c r="AL366">
        <v>7</v>
      </c>
      <c r="AM366">
        <v>7</v>
      </c>
      <c r="AN366">
        <v>40</v>
      </c>
      <c r="AS366">
        <f t="shared" ref="AS366" si="3746">BM366-BM365</f>
        <v>15622</v>
      </c>
      <c r="AT366">
        <f t="shared" ref="AT366" si="3747">BN366-BN365</f>
        <v>588</v>
      </c>
      <c r="AU366">
        <f t="shared" ref="AU366" si="3748">AT366/AS366</f>
        <v>3.7639226731532457E-2</v>
      </c>
      <c r="AV366">
        <f t="shared" ref="AV366" si="3749">BU366-BU365</f>
        <v>95</v>
      </c>
      <c r="AW366">
        <f t="shared" ref="AW366" si="3750">BV366-BV365</f>
        <v>-2</v>
      </c>
      <c r="AX366">
        <f t="shared" ref="AX366" si="3751">CK366-CK365</f>
        <v>438</v>
      </c>
      <c r="AY366">
        <f t="shared" ref="AY366" si="3752">CL366-CL365</f>
        <v>11</v>
      </c>
      <c r="AZ366">
        <f t="shared" ref="AZ366" si="3753">CC366-CC365</f>
        <v>40</v>
      </c>
      <c r="BA366">
        <f t="shared" ref="BA366" si="3754">CD366-CD365</f>
        <v>2</v>
      </c>
      <c r="BB366">
        <f t="shared" ref="BB366" si="3755">AW366/AV366</f>
        <v>-2.1052631578947368E-2</v>
      </c>
      <c r="BC366">
        <f t="shared" ref="BC366" si="3756">AY366/AX366</f>
        <v>2.5114155251141551E-2</v>
      </c>
      <c r="BD366">
        <f t="shared" si="3692"/>
        <v>0.05</v>
      </c>
      <c r="BE366">
        <f t="shared" ref="BE366" si="3757">SUM(AT360:AT366)/SUM(AS360:AS366)</f>
        <v>3.534823935324561E-2</v>
      </c>
      <c r="BF366">
        <f t="shared" ref="BF366" si="3758">SUM(AT353:AT366)/SUM(AS353:AS366)</f>
        <v>3.6854852537722908E-2</v>
      </c>
      <c r="BG366">
        <f t="shared" ref="BG366" si="3759">SUM(AW360:AW366)/SUM(AV360:AV366)</f>
        <v>2.1528525296017224E-2</v>
      </c>
      <c r="BH366">
        <f t="shared" ref="BH366" si="3760">SUM(AY360:AY366)/SUM(AX360:AX366)</f>
        <v>2.501454333915067E-2</v>
      </c>
      <c r="BI366">
        <f t="shared" ref="BI366" si="3761">SUM(BA360:BA366)/SUM(AZ360:AZ366)</f>
        <v>6.956521739130435E-3</v>
      </c>
      <c r="BM366" s="20">
        <v>4274844</v>
      </c>
      <c r="BN366" s="20">
        <v>371770</v>
      </c>
      <c r="BO366" s="20">
        <v>1346395</v>
      </c>
      <c r="BP366" s="20">
        <v>256508</v>
      </c>
      <c r="BQ366" s="21">
        <f t="shared" si="2990"/>
        <v>1602903</v>
      </c>
      <c r="BR366" s="20">
        <v>285482</v>
      </c>
      <c r="BS366" s="20">
        <v>58427</v>
      </c>
      <c r="BT366" s="21">
        <f t="shared" si="2991"/>
        <v>343909</v>
      </c>
      <c r="BU366" s="20">
        <v>34587</v>
      </c>
      <c r="BV366" s="20">
        <v>2866</v>
      </c>
      <c r="BW366" s="20">
        <v>8896</v>
      </c>
      <c r="BX366" s="20">
        <v>2914</v>
      </c>
      <c r="BY366" s="21">
        <f t="shared" si="2992"/>
        <v>11810</v>
      </c>
      <c r="BZ366" s="20">
        <v>2113</v>
      </c>
      <c r="CA366" s="20">
        <v>623</v>
      </c>
      <c r="CB366" s="21">
        <f t="shared" si="2993"/>
        <v>2736</v>
      </c>
      <c r="CC366" s="20">
        <v>26547</v>
      </c>
      <c r="CD366" s="20">
        <v>1685</v>
      </c>
      <c r="CE366" s="20">
        <v>5074</v>
      </c>
      <c r="CF366" s="20">
        <v>1736</v>
      </c>
      <c r="CG366" s="21">
        <f t="shared" si="2994"/>
        <v>6810</v>
      </c>
      <c r="CH366" s="20">
        <v>1151</v>
      </c>
      <c r="CI366" s="20">
        <v>447</v>
      </c>
      <c r="CJ366" s="21">
        <f t="shared" si="2995"/>
        <v>1598</v>
      </c>
      <c r="CK366" s="20">
        <v>193467</v>
      </c>
      <c r="CL366" s="20">
        <v>16468</v>
      </c>
      <c r="CM366" s="20">
        <v>62986</v>
      </c>
      <c r="CN366" s="20">
        <v>4871</v>
      </c>
      <c r="CO366" s="21">
        <f t="shared" si="2996"/>
        <v>67857</v>
      </c>
      <c r="CP366" s="20">
        <v>14311</v>
      </c>
      <c r="CQ366" s="20">
        <v>783</v>
      </c>
      <c r="CR366" s="21">
        <f t="shared" si="2997"/>
        <v>15094</v>
      </c>
    </row>
    <row r="367" spans="1:96" x14ac:dyDescent="0.35">
      <c r="A367" s="14">
        <f t="shared" si="2761"/>
        <v>44273</v>
      </c>
      <c r="B367" s="9">
        <f t="shared" ref="B367" si="3762">BQ367</f>
        <v>1603434</v>
      </c>
      <c r="C367">
        <f t="shared" ref="C367" si="3763">BT367</f>
        <v>344004</v>
      </c>
      <c r="D367">
        <v>326520</v>
      </c>
      <c r="E367" s="9">
        <v>5666</v>
      </c>
      <c r="F367" s="9">
        <v>171</v>
      </c>
      <c r="H367">
        <v>41</v>
      </c>
      <c r="I367">
        <v>27</v>
      </c>
      <c r="J367">
        <v>25</v>
      </c>
      <c r="K367">
        <v>3</v>
      </c>
      <c r="L367">
        <v>4</v>
      </c>
      <c r="M367">
        <f t="shared" ref="M367" si="3764">-(J367-J366)+L367</f>
        <v>2</v>
      </c>
      <c r="N367" s="7">
        <f t="shared" ref="N367" si="3765">B367-C367</f>
        <v>1259430</v>
      </c>
      <c r="O367" s="4">
        <f t="shared" ref="O367" si="3766">C367/B367</f>
        <v>0.21454203914847758</v>
      </c>
      <c r="R367">
        <f t="shared" ref="R367" si="3767">C367-C366</f>
        <v>95</v>
      </c>
      <c r="S367">
        <f t="shared" ref="S367" si="3768">N367-N366</f>
        <v>436</v>
      </c>
      <c r="T367" s="8">
        <f t="shared" ref="T367" si="3769">R367/V367</f>
        <v>0.17890772128060264</v>
      </c>
      <c r="U367" s="8">
        <f t="shared" ref="U367" si="3770">SUM(R361:R367)/SUM(V361:V367)</f>
        <v>0.16640886826501675</v>
      </c>
      <c r="V367">
        <f t="shared" ref="V367" si="3771">B367-B366</f>
        <v>531</v>
      </c>
      <c r="W367">
        <f t="shared" ref="W367" si="3772">C367-D367-E367</f>
        <v>11818</v>
      </c>
      <c r="X367" s="3">
        <f t="shared" ref="X367" si="3773">F367/W367</f>
        <v>1.4469453376205787E-2</v>
      </c>
      <c r="Y367">
        <f t="shared" ref="Y367" si="3774">E367-E366</f>
        <v>9</v>
      </c>
      <c r="Z367">
        <v>2734</v>
      </c>
      <c r="AA367">
        <v>1598</v>
      </c>
      <c r="AB367">
        <v>15089</v>
      </c>
      <c r="AC367">
        <v>2569</v>
      </c>
      <c r="AD367">
        <v>1536</v>
      </c>
      <c r="AE367">
        <v>14466</v>
      </c>
      <c r="AF367">
        <v>57</v>
      </c>
      <c r="AG367">
        <v>32</v>
      </c>
      <c r="AH367">
        <v>298</v>
      </c>
      <c r="AI367">
        <f t="shared" ref="AI367" si="3775">Z367-AC367-AF367</f>
        <v>108</v>
      </c>
      <c r="AJ367">
        <f t="shared" ref="AJ367" si="3776">AA367-AD367-AG367</f>
        <v>30</v>
      </c>
      <c r="AK367">
        <f t="shared" ref="AK367" si="3777">AB367-AE367-AH367</f>
        <v>325</v>
      </c>
      <c r="AL367">
        <v>5</v>
      </c>
      <c r="AM367">
        <v>5</v>
      </c>
      <c r="AN367">
        <v>42</v>
      </c>
      <c r="AS367">
        <f t="shared" ref="AS367" si="3778">BM367-BM366</f>
        <v>2406</v>
      </c>
      <c r="AT367">
        <f t="shared" ref="AT367" si="3779">BN367-BN366</f>
        <v>106</v>
      </c>
      <c r="AU367">
        <f t="shared" ref="AU367" si="3780">AT367/AS367</f>
        <v>4.4056525353283457E-2</v>
      </c>
      <c r="AV367">
        <f t="shared" ref="AV367" si="3781">BU367-BU366</f>
        <v>38</v>
      </c>
      <c r="AW367">
        <f t="shared" ref="AW367" si="3782">BV367-BV366</f>
        <v>4</v>
      </c>
      <c r="AX367">
        <f t="shared" ref="AX367" si="3783">CK367-CK366</f>
        <v>422</v>
      </c>
      <c r="AY367">
        <f t="shared" ref="AY367" si="3784">CL367-CL366</f>
        <v>9</v>
      </c>
      <c r="AZ367">
        <f t="shared" ref="AZ367" si="3785">CC367-CC366</f>
        <v>59</v>
      </c>
      <c r="BA367">
        <f t="shared" ref="BA367" si="3786">CD367-CD366</f>
        <v>2</v>
      </c>
      <c r="BB367">
        <f t="shared" ref="BB367" si="3787">AW367/AV367</f>
        <v>0.10526315789473684</v>
      </c>
      <c r="BC367">
        <f t="shared" ref="BC367" si="3788">AY367/AX367</f>
        <v>2.132701421800948E-2</v>
      </c>
      <c r="BD367">
        <f t="shared" si="3692"/>
        <v>3.3898305084745763E-2</v>
      </c>
      <c r="BE367">
        <f t="shared" ref="BE367" si="3789">SUM(AT361:AT367)/SUM(AS361:AS367)</f>
        <v>3.7249360068259386E-2</v>
      </c>
      <c r="BF367">
        <f t="shared" ref="BF367" si="3790">SUM(AT354:AT367)/SUM(AS354:AS367)</f>
        <v>3.7084391545153923E-2</v>
      </c>
      <c r="BG367">
        <f t="shared" ref="BG367" si="3791">SUM(AW361:AW367)/SUM(AV361:AV367)</f>
        <v>2.3715415019762844E-2</v>
      </c>
      <c r="BH367">
        <f t="shared" ref="BH367" si="3792">SUM(AY361:AY367)/SUM(AX361:AX367)</f>
        <v>2.7226137091607944E-2</v>
      </c>
      <c r="BI367">
        <f t="shared" ref="BI367" si="3793">SUM(BA361:BA367)/SUM(AZ361:AZ367)</f>
        <v>9.3457943925233638E-3</v>
      </c>
      <c r="BM367" s="20">
        <v>4277250</v>
      </c>
      <c r="BN367" s="20">
        <v>371876</v>
      </c>
      <c r="BO367" s="20">
        <v>1346773</v>
      </c>
      <c r="BP367" s="20">
        <v>256661</v>
      </c>
      <c r="BQ367" s="21">
        <f t="shared" si="2990"/>
        <v>1603434</v>
      </c>
      <c r="BR367" s="20">
        <v>285546</v>
      </c>
      <c r="BS367" s="20">
        <v>58458</v>
      </c>
      <c r="BT367" s="21">
        <f t="shared" si="2991"/>
        <v>344004</v>
      </c>
      <c r="BU367" s="20">
        <v>34625</v>
      </c>
      <c r="BV367" s="20">
        <v>2870</v>
      </c>
      <c r="BW367" s="20">
        <v>8905</v>
      </c>
      <c r="BX367" s="20">
        <v>2915</v>
      </c>
      <c r="BY367" s="21">
        <f t="shared" si="2992"/>
        <v>11820</v>
      </c>
      <c r="BZ367" s="20">
        <v>2113</v>
      </c>
      <c r="CA367" s="20">
        <v>624</v>
      </c>
      <c r="CB367" s="21">
        <f t="shared" si="2993"/>
        <v>2737</v>
      </c>
      <c r="CC367" s="20">
        <v>26606</v>
      </c>
      <c r="CD367" s="20">
        <v>1687</v>
      </c>
      <c r="CE367" s="20">
        <v>5078</v>
      </c>
      <c r="CF367" s="20">
        <v>1736</v>
      </c>
      <c r="CG367" s="21">
        <f t="shared" si="2994"/>
        <v>6814</v>
      </c>
      <c r="CH367" s="20">
        <v>1153</v>
      </c>
      <c r="CI367" s="20">
        <v>447</v>
      </c>
      <c r="CJ367" s="21">
        <f t="shared" si="2995"/>
        <v>1600</v>
      </c>
      <c r="CK367" s="20">
        <v>193889</v>
      </c>
      <c r="CL367" s="20">
        <v>16477</v>
      </c>
      <c r="CM367" s="20">
        <v>62068</v>
      </c>
      <c r="CN367" s="20">
        <v>4845</v>
      </c>
      <c r="CO367" s="21">
        <f t="shared" si="2996"/>
        <v>66913</v>
      </c>
      <c r="CP367" s="20">
        <v>14322</v>
      </c>
      <c r="CQ367" s="20">
        <v>784</v>
      </c>
      <c r="CR367" s="21">
        <f t="shared" si="2997"/>
        <v>15106</v>
      </c>
    </row>
    <row r="368" spans="1:96" x14ac:dyDescent="0.35">
      <c r="A368" s="14">
        <f t="shared" si="2761"/>
        <v>44274</v>
      </c>
      <c r="B368" s="9">
        <f t="shared" ref="B368" si="3794">BQ368</f>
        <v>1608290</v>
      </c>
      <c r="C368">
        <f t="shared" ref="C368" si="3795">BT368</f>
        <v>344910</v>
      </c>
      <c r="D368">
        <v>327130</v>
      </c>
      <c r="E368" s="9">
        <v>5672</v>
      </c>
      <c r="F368" s="9">
        <v>189</v>
      </c>
      <c r="H368">
        <v>44</v>
      </c>
      <c r="I368">
        <v>45</v>
      </c>
      <c r="J368">
        <v>32</v>
      </c>
      <c r="K368">
        <v>3</v>
      </c>
      <c r="L368">
        <v>10</v>
      </c>
      <c r="M368">
        <f t="shared" ref="M368" si="3796">-(J368-J367)+L368</f>
        <v>3</v>
      </c>
      <c r="N368" s="7">
        <f t="shared" ref="N368" si="3797">B368-C368</f>
        <v>1263380</v>
      </c>
      <c r="O368" s="4">
        <f t="shared" ref="O368" si="3798">C368/B368</f>
        <v>0.21445759160350433</v>
      </c>
      <c r="R368">
        <f t="shared" ref="R368" si="3799">C368-C367</f>
        <v>906</v>
      </c>
      <c r="S368">
        <f t="shared" ref="S368" si="3800">N368-N367</f>
        <v>3950</v>
      </c>
      <c r="T368" s="8">
        <f t="shared" ref="T368" si="3801">R368/V368</f>
        <v>0.18657331136738056</v>
      </c>
      <c r="U368" s="8">
        <f t="shared" ref="U368" si="3802">SUM(R362:R368)/SUM(V362:V368)</f>
        <v>0.17649135192375573</v>
      </c>
      <c r="V368">
        <f t="shared" ref="V368" si="3803">B368-B367</f>
        <v>4856</v>
      </c>
      <c r="W368">
        <f t="shared" ref="W368" si="3804">C368-D368-E368</f>
        <v>12108</v>
      </c>
      <c r="X368" s="3">
        <f t="shared" ref="X368" si="3805">F368/W368</f>
        <v>1.5609514370664023E-2</v>
      </c>
      <c r="Y368">
        <f t="shared" ref="Y368" si="3806">E368-E367</f>
        <v>6</v>
      </c>
      <c r="Z368">
        <v>2738</v>
      </c>
      <c r="AA368">
        <v>1600</v>
      </c>
      <c r="AB368">
        <v>15109</v>
      </c>
      <c r="AC368">
        <v>2571</v>
      </c>
      <c r="AD368">
        <v>1536</v>
      </c>
      <c r="AE368">
        <v>14486</v>
      </c>
      <c r="AF368">
        <v>57</v>
      </c>
      <c r="AG368">
        <v>32</v>
      </c>
      <c r="AH368">
        <v>298</v>
      </c>
      <c r="AI368">
        <f t="shared" ref="AI368" si="3807">Z368-AC368-AF368</f>
        <v>110</v>
      </c>
      <c r="AJ368">
        <f t="shared" ref="AJ368" si="3808">AA368-AD368-AG368</f>
        <v>32</v>
      </c>
      <c r="AK368">
        <f t="shared" ref="AK368" si="3809">AB368-AE368-AH368</f>
        <v>325</v>
      </c>
      <c r="AL368">
        <v>5</v>
      </c>
      <c r="AM368">
        <v>5</v>
      </c>
      <c r="AN368">
        <v>42</v>
      </c>
      <c r="AS368">
        <f t="shared" ref="AS368" si="3810">BM368-BM367</f>
        <v>26715</v>
      </c>
      <c r="AT368">
        <f t="shared" ref="AT368" si="3811">BN368-BN367</f>
        <v>992</v>
      </c>
      <c r="AU368">
        <f t="shared" ref="AU368" si="3812">AT368/AS368</f>
        <v>3.7132696986711587E-2</v>
      </c>
      <c r="AV368">
        <f t="shared" ref="AV368" si="3813">BU368-BU367</f>
        <v>317</v>
      </c>
      <c r="AW368">
        <f t="shared" ref="AW368" si="3814">BV368-BV367</f>
        <v>3</v>
      </c>
      <c r="AX368">
        <f t="shared" ref="AX368" si="3815">CK368-CK367</f>
        <v>699</v>
      </c>
      <c r="AY368">
        <f t="shared" ref="AY368" si="3816">CL368-CL367</f>
        <v>22</v>
      </c>
      <c r="AZ368">
        <f t="shared" ref="AZ368" si="3817">CC368-CC367</f>
        <v>272</v>
      </c>
      <c r="BA368">
        <f t="shared" ref="BA368" si="3818">CD368-CD367</f>
        <v>1</v>
      </c>
      <c r="BB368">
        <f t="shared" ref="BB368" si="3819">AW368/AV368</f>
        <v>9.4637223974763408E-3</v>
      </c>
      <c r="BC368">
        <f t="shared" ref="BC368" si="3820">AY368/AX368</f>
        <v>3.1473533619456366E-2</v>
      </c>
      <c r="BD368">
        <f t="shared" si="3692"/>
        <v>3.6764705882352941E-3</v>
      </c>
      <c r="BE368">
        <f t="shared" ref="BE368" si="3821">SUM(AT362:AT368)/SUM(AS362:AS368)</f>
        <v>3.7766639468469518E-2</v>
      </c>
      <c r="BF368">
        <f t="shared" ref="BF368" si="3822">SUM(AT355:AT368)/SUM(AS355:AS368)</f>
        <v>3.733873839327289E-2</v>
      </c>
      <c r="BG368">
        <f t="shared" ref="BG368" si="3823">SUM(AW362:AW368)/SUM(AV362:AV368)</f>
        <v>2.2352941176470589E-2</v>
      </c>
      <c r="BH368">
        <f t="shared" ref="BH368" si="3824">SUM(AY362:AY368)/SUM(AX362:AX368)</f>
        <v>2.6896343306134784E-2</v>
      </c>
      <c r="BI368">
        <f t="shared" ref="BI368" si="3825">SUM(BA362:BA368)/SUM(AZ362:AZ368)</f>
        <v>6.1349693251533744E-3</v>
      </c>
      <c r="BM368" s="20">
        <v>4303965</v>
      </c>
      <c r="BN368" s="20">
        <v>372868</v>
      </c>
      <c r="BO368" s="20">
        <v>1350247</v>
      </c>
      <c r="BP368" s="20">
        <v>258043</v>
      </c>
      <c r="BQ368" s="21">
        <f t="shared" si="2990"/>
        <v>1608290</v>
      </c>
      <c r="BR368" s="20">
        <v>286263</v>
      </c>
      <c r="BS368" s="20">
        <v>58647</v>
      </c>
      <c r="BT368" s="21">
        <f t="shared" si="2991"/>
        <v>344910</v>
      </c>
      <c r="BU368" s="20">
        <v>34942</v>
      </c>
      <c r="BV368" s="20">
        <v>2873</v>
      </c>
      <c r="BW368" s="20">
        <v>8925</v>
      </c>
      <c r="BX368" s="20">
        <v>2931</v>
      </c>
      <c r="BY368" s="21">
        <f t="shared" si="2992"/>
        <v>11856</v>
      </c>
      <c r="BZ368" s="20">
        <v>2115</v>
      </c>
      <c r="CA368" s="20">
        <v>625</v>
      </c>
      <c r="CB368" s="21">
        <f t="shared" si="2993"/>
        <v>2740</v>
      </c>
      <c r="CC368" s="20">
        <v>26878</v>
      </c>
      <c r="CD368" s="20">
        <v>1688</v>
      </c>
      <c r="CE368" s="20">
        <v>5091</v>
      </c>
      <c r="CF368" s="20">
        <v>1745</v>
      </c>
      <c r="CG368" s="21">
        <f t="shared" si="2994"/>
        <v>6836</v>
      </c>
      <c r="CH368" s="20">
        <v>1154</v>
      </c>
      <c r="CI368" s="20">
        <v>450</v>
      </c>
      <c r="CJ368" s="21">
        <f t="shared" si="2995"/>
        <v>1604</v>
      </c>
      <c r="CK368" s="20">
        <v>194588</v>
      </c>
      <c r="CL368" s="20">
        <v>16499</v>
      </c>
      <c r="CM368" s="20">
        <v>63198</v>
      </c>
      <c r="CN368" s="20">
        <v>4869</v>
      </c>
      <c r="CO368" s="21">
        <f t="shared" si="2996"/>
        <v>68067</v>
      </c>
      <c r="CP368" s="20">
        <v>14340</v>
      </c>
      <c r="CQ368" s="20">
        <v>787</v>
      </c>
      <c r="CR368" s="21">
        <f t="shared" si="2997"/>
        <v>15127</v>
      </c>
    </row>
    <row r="369" spans="1:96" x14ac:dyDescent="0.35">
      <c r="A369" s="14">
        <f t="shared" si="2761"/>
        <v>44275</v>
      </c>
      <c r="B369" s="9">
        <f t="shared" ref="B369" si="3826">BQ369</f>
        <v>1610928</v>
      </c>
      <c r="C369">
        <f t="shared" ref="C369" si="3827">BT369</f>
        <v>345357</v>
      </c>
      <c r="D369">
        <v>327643</v>
      </c>
      <c r="E369" s="9">
        <v>5672</v>
      </c>
      <c r="F369" s="9">
        <v>172</v>
      </c>
      <c r="H369">
        <v>38</v>
      </c>
      <c r="I369">
        <v>27</v>
      </c>
      <c r="J369">
        <v>25</v>
      </c>
      <c r="K369">
        <v>4</v>
      </c>
      <c r="L369">
        <v>3</v>
      </c>
      <c r="M369">
        <f t="shared" ref="M369" si="3828">-(J369-J368)+L369</f>
        <v>10</v>
      </c>
      <c r="N369" s="7">
        <f t="shared" ref="N369" si="3829">B369-C369</f>
        <v>1265571</v>
      </c>
      <c r="O369" s="4">
        <f t="shared" ref="O369" si="3830">C369/B369</f>
        <v>0.21438388307857334</v>
      </c>
      <c r="R369">
        <f t="shared" ref="R369" si="3831">C369-C368</f>
        <v>447</v>
      </c>
      <c r="S369">
        <f t="shared" ref="S369" si="3832">N369-N368</f>
        <v>2191</v>
      </c>
      <c r="T369" s="8">
        <f t="shared" ref="T369" si="3833">R369/V369</f>
        <v>0.16944655041698256</v>
      </c>
      <c r="U369" s="8">
        <f t="shared" ref="U369" si="3834">SUM(R363:R369)/SUM(V363:V369)</f>
        <v>0.1791238708080683</v>
      </c>
      <c r="V369">
        <f t="shared" ref="V369" si="3835">B369-B368</f>
        <v>2638</v>
      </c>
      <c r="W369">
        <f t="shared" ref="W369" si="3836">C369-D369-E369</f>
        <v>12042</v>
      </c>
      <c r="X369" s="3">
        <f t="shared" ref="X369" si="3837">F369/W369</f>
        <v>1.4283341637601728E-2</v>
      </c>
      <c r="Y369">
        <f t="shared" ref="Y369" si="3838">E369-E368</f>
        <v>0</v>
      </c>
      <c r="Z369">
        <v>2739</v>
      </c>
      <c r="AA369">
        <v>1604</v>
      </c>
      <c r="AB369">
        <v>15128</v>
      </c>
      <c r="AC369">
        <v>2573</v>
      </c>
      <c r="AD369">
        <v>1536</v>
      </c>
      <c r="AE369">
        <v>14504</v>
      </c>
      <c r="AF369">
        <v>57</v>
      </c>
      <c r="AG369">
        <v>32</v>
      </c>
      <c r="AH369">
        <v>298</v>
      </c>
      <c r="AI369">
        <f t="shared" ref="AI369" si="3839">Z369-AC369-AF369</f>
        <v>109</v>
      </c>
      <c r="AJ369">
        <f t="shared" ref="AJ369" si="3840">AA369-AD369-AG369</f>
        <v>36</v>
      </c>
      <c r="AK369">
        <f t="shared" ref="AK369" si="3841">AB369-AE369-AH369</f>
        <v>326</v>
      </c>
      <c r="AL369">
        <v>6</v>
      </c>
      <c r="AM369">
        <v>6</v>
      </c>
      <c r="AN369">
        <v>44</v>
      </c>
      <c r="AS369">
        <f t="shared" ref="AS369" si="3842">BM369-BM368</f>
        <v>12165</v>
      </c>
      <c r="AT369">
        <f t="shared" ref="AT369" si="3843">BN369-BN368</f>
        <v>491</v>
      </c>
      <c r="AU369">
        <f t="shared" ref="AU369" si="3844">AT369/AS369</f>
        <v>4.0361693382655162E-2</v>
      </c>
      <c r="AV369">
        <f t="shared" ref="AV369" si="3845">BU369-BU368</f>
        <v>176</v>
      </c>
      <c r="AW369">
        <f t="shared" ref="AW369" si="3846">BV369-BV368</f>
        <v>-2</v>
      </c>
      <c r="AX369">
        <f t="shared" ref="AX369" si="3847">CK369-CK368</f>
        <v>493</v>
      </c>
      <c r="AY369">
        <f t="shared" ref="AY369" si="3848">CL369-CL368</f>
        <v>13</v>
      </c>
      <c r="AZ369">
        <f t="shared" ref="AZ369" si="3849">CC369-CC368</f>
        <v>56</v>
      </c>
      <c r="BA369">
        <f t="shared" ref="BA369" si="3850">CD369-CD368</f>
        <v>4</v>
      </c>
      <c r="BB369">
        <f t="shared" ref="BB369" si="3851">AW369/AV369</f>
        <v>-1.1363636363636364E-2</v>
      </c>
      <c r="BC369">
        <f t="shared" ref="BC369" si="3852">AY369/AX369</f>
        <v>2.6369168356997971E-2</v>
      </c>
      <c r="BD369">
        <f t="shared" si="3692"/>
        <v>7.1428571428571425E-2</v>
      </c>
      <c r="BE369">
        <f t="shared" ref="BE369" si="3853">SUM(AT363:AT369)/SUM(AS363:AS369)</f>
        <v>3.8640028558415501E-2</v>
      </c>
      <c r="BF369">
        <f t="shared" ref="BF369" si="3854">SUM(AT356:AT369)/SUM(AS356:AS369)</f>
        <v>3.7465340801532243E-2</v>
      </c>
      <c r="BG369">
        <f t="shared" ref="BG369" si="3855">SUM(AW363:AW369)/SUM(AV363:AV369)</f>
        <v>1.4304291287386216E-2</v>
      </c>
      <c r="BH369">
        <f t="shared" ref="BH369" si="3856">SUM(AY363:AY369)/SUM(AX363:AX369)</f>
        <v>2.7237354085603113E-2</v>
      </c>
      <c r="BI369">
        <f t="shared" ref="BI369" si="3857">SUM(BA363:BA369)/SUM(AZ363:AZ369)</f>
        <v>1.3157894736842105E-2</v>
      </c>
      <c r="BM369" s="20">
        <v>4316130</v>
      </c>
      <c r="BN369" s="20">
        <v>373359</v>
      </c>
      <c r="BO369" s="20">
        <v>1351972</v>
      </c>
      <c r="BP369" s="20">
        <v>258956</v>
      </c>
      <c r="BQ369" s="21">
        <f t="shared" si="2990"/>
        <v>1610928</v>
      </c>
      <c r="BR369" s="20">
        <v>286567</v>
      </c>
      <c r="BS369" s="20">
        <v>58790</v>
      </c>
      <c r="BT369" s="21">
        <f t="shared" si="2991"/>
        <v>345357</v>
      </c>
      <c r="BU369" s="20">
        <v>35118</v>
      </c>
      <c r="BV369" s="20">
        <v>2871</v>
      </c>
      <c r="BW369" s="20">
        <v>8924</v>
      </c>
      <c r="BX369" s="20">
        <v>2974</v>
      </c>
      <c r="BY369" s="21">
        <f t="shared" si="2992"/>
        <v>11898</v>
      </c>
      <c r="BZ369" s="20">
        <v>2115</v>
      </c>
      <c r="CA369" s="20">
        <v>625</v>
      </c>
      <c r="CB369" s="21">
        <f t="shared" si="2993"/>
        <v>2740</v>
      </c>
      <c r="CC369" s="20">
        <v>26934</v>
      </c>
      <c r="CD369" s="20">
        <v>1692</v>
      </c>
      <c r="CE369" s="20">
        <v>5095</v>
      </c>
      <c r="CF369" s="20">
        <v>1749</v>
      </c>
      <c r="CG369" s="21">
        <f t="shared" si="2994"/>
        <v>6844</v>
      </c>
      <c r="CH369" s="20">
        <v>1155</v>
      </c>
      <c r="CI369" s="20">
        <v>450</v>
      </c>
      <c r="CJ369" s="21">
        <f t="shared" si="2995"/>
        <v>1605</v>
      </c>
      <c r="CK369" s="20">
        <v>195081</v>
      </c>
      <c r="CL369" s="20">
        <v>16512</v>
      </c>
      <c r="CM369" s="20">
        <v>63260</v>
      </c>
      <c r="CN369" s="20">
        <v>4886</v>
      </c>
      <c r="CO369" s="21">
        <f t="shared" si="2996"/>
        <v>68146</v>
      </c>
      <c r="CP369" s="20">
        <v>14350</v>
      </c>
      <c r="CQ369" s="20">
        <v>787</v>
      </c>
      <c r="CR369" s="21">
        <f t="shared" si="2997"/>
        <v>15137</v>
      </c>
    </row>
    <row r="370" spans="1:96" x14ac:dyDescent="0.35">
      <c r="A370" s="14">
        <f t="shared" si="2761"/>
        <v>44276</v>
      </c>
      <c r="B370" s="9">
        <f t="shared" ref="B370" si="3858">BQ370</f>
        <v>1612715</v>
      </c>
      <c r="C370">
        <f t="shared" ref="C370" si="3859">BT370</f>
        <v>345674</v>
      </c>
      <c r="D370">
        <v>327858</v>
      </c>
      <c r="E370" s="9">
        <v>5674</v>
      </c>
      <c r="F370" s="9">
        <v>174</v>
      </c>
      <c r="H370">
        <v>41</v>
      </c>
      <c r="I370">
        <v>40</v>
      </c>
      <c r="J370">
        <v>27</v>
      </c>
      <c r="K370">
        <v>3</v>
      </c>
      <c r="L370">
        <v>9</v>
      </c>
      <c r="M370">
        <f t="shared" ref="M370" si="3860">-(J370-J369)+L370</f>
        <v>7</v>
      </c>
      <c r="N370" s="7">
        <f t="shared" ref="N370" si="3861">B370-C370</f>
        <v>1267041</v>
      </c>
      <c r="O370" s="4">
        <f t="shared" ref="O370" si="3862">C370/B370</f>
        <v>0.21434289381570829</v>
      </c>
      <c r="R370">
        <f t="shared" ref="R370" si="3863">C370-C369</f>
        <v>317</v>
      </c>
      <c r="S370">
        <f t="shared" ref="S370" si="3864">N370-N369</f>
        <v>1470</v>
      </c>
      <c r="T370" s="8">
        <f t="shared" ref="T370" si="3865">R370/V370</f>
        <v>0.17739227756015669</v>
      </c>
      <c r="U370" s="8">
        <f t="shared" ref="U370" si="3866">SUM(R364:R370)/SUM(V364:V370)</f>
        <v>0.17868682558068646</v>
      </c>
      <c r="V370">
        <f t="shared" ref="V370" si="3867">B370-B369</f>
        <v>1787</v>
      </c>
      <c r="W370">
        <f t="shared" ref="W370" si="3868">C370-D370-E370</f>
        <v>12142</v>
      </c>
      <c r="X370" s="3">
        <f t="shared" ref="X370" si="3869">F370/W370</f>
        <v>1.4330423323999341E-2</v>
      </c>
      <c r="Y370">
        <f t="shared" ref="Y370" si="3870">E370-E369</f>
        <v>2</v>
      </c>
      <c r="Z370">
        <v>2740</v>
      </c>
      <c r="AA370">
        <v>1605</v>
      </c>
      <c r="AB370">
        <v>15137</v>
      </c>
      <c r="AC370">
        <v>2575</v>
      </c>
      <c r="AD370">
        <v>1536</v>
      </c>
      <c r="AE370">
        <v>14508</v>
      </c>
      <c r="AF370">
        <v>57</v>
      </c>
      <c r="AG370">
        <v>32</v>
      </c>
      <c r="AH370">
        <v>298</v>
      </c>
      <c r="AI370">
        <f t="shared" ref="AI370" si="3871">Z370-AC370-AF370</f>
        <v>108</v>
      </c>
      <c r="AJ370">
        <f t="shared" ref="AJ370" si="3872">AA370-AD370-AG370</f>
        <v>37</v>
      </c>
      <c r="AK370">
        <f t="shared" ref="AK370" si="3873">AB370-AE370-AH370</f>
        <v>331</v>
      </c>
      <c r="AL370">
        <v>6</v>
      </c>
      <c r="AM370">
        <v>6</v>
      </c>
      <c r="AN370">
        <v>44</v>
      </c>
      <c r="AS370">
        <f t="shared" ref="AS370" si="3874">BM370-BM369</f>
        <v>5818</v>
      </c>
      <c r="AT370">
        <f t="shared" ref="AT370" si="3875">BN370-BN369</f>
        <v>371</v>
      </c>
      <c r="AU370">
        <f t="shared" ref="AU370" si="3876">AT370/AS370</f>
        <v>6.3767617738054311E-2</v>
      </c>
      <c r="AV370">
        <f t="shared" ref="AV370" si="3877">BU370-BU369</f>
        <v>28</v>
      </c>
      <c r="AW370">
        <f t="shared" ref="AW370" si="3878">BV370-BV369</f>
        <v>3</v>
      </c>
      <c r="AX370">
        <f t="shared" ref="AX370" si="3879">CK370-CK369</f>
        <v>322</v>
      </c>
      <c r="AY370">
        <f t="shared" ref="AY370" si="3880">CL370-CL369</f>
        <v>9</v>
      </c>
      <c r="AZ370">
        <f t="shared" ref="AZ370" si="3881">CC370-CC369</f>
        <v>24</v>
      </c>
      <c r="BA370">
        <f t="shared" ref="BA370" si="3882">CD370-CD369</f>
        <v>-1</v>
      </c>
      <c r="BB370">
        <f t="shared" ref="BB370" si="3883">AW370/AV370</f>
        <v>0.10714285714285714</v>
      </c>
      <c r="BC370">
        <f t="shared" ref="BC370" si="3884">AY370/AX370</f>
        <v>2.7950310559006212E-2</v>
      </c>
      <c r="BD370">
        <f t="shared" si="3692"/>
        <v>-4.1666666666666664E-2</v>
      </c>
      <c r="BE370">
        <f t="shared" ref="BE370" si="3885">SUM(AT364:AT370)/SUM(AS364:AS370)</f>
        <v>3.9081863134118794E-2</v>
      </c>
      <c r="BF370">
        <f t="shared" ref="BF370" si="3886">SUM(AT357:AT370)/SUM(AS357:AS370)</f>
        <v>3.7424319646927696E-2</v>
      </c>
      <c r="BG370">
        <f t="shared" ref="BG370" si="3887">SUM(AW364:AW370)/SUM(AV364:AV370)</f>
        <v>1.6883116883116882E-2</v>
      </c>
      <c r="BH370">
        <f t="shared" ref="BH370" si="3888">SUM(AY364:AY370)/SUM(AX364:AX370)</f>
        <v>2.4172185430463577E-2</v>
      </c>
      <c r="BI370">
        <f t="shared" ref="BI370" si="3889">SUM(BA364:BA370)/SUM(AZ364:AZ370)</f>
        <v>1.1090573012939002E-2</v>
      </c>
      <c r="BM370" s="20">
        <v>4321948</v>
      </c>
      <c r="BN370" s="20">
        <v>373730</v>
      </c>
      <c r="BO370" s="20">
        <v>1353469</v>
      </c>
      <c r="BP370" s="20">
        <v>259246</v>
      </c>
      <c r="BQ370" s="21">
        <f t="shared" si="2990"/>
        <v>1612715</v>
      </c>
      <c r="BR370" s="20">
        <v>286838</v>
      </c>
      <c r="BS370" s="20">
        <v>58836</v>
      </c>
      <c r="BT370" s="21">
        <f t="shared" si="2991"/>
        <v>345674</v>
      </c>
      <c r="BU370" s="20">
        <v>35146</v>
      </c>
      <c r="BV370" s="20">
        <v>2874</v>
      </c>
      <c r="BW370" s="20">
        <v>8940</v>
      </c>
      <c r="BX370" s="20">
        <v>2969</v>
      </c>
      <c r="BY370" s="21">
        <f t="shared" si="2992"/>
        <v>11909</v>
      </c>
      <c r="BZ370" s="20">
        <v>2115</v>
      </c>
      <c r="CA370" s="20">
        <v>625</v>
      </c>
      <c r="CB370" s="21">
        <f t="shared" si="2993"/>
        <v>2740</v>
      </c>
      <c r="CC370" s="20">
        <v>26958</v>
      </c>
      <c r="CD370" s="20">
        <v>1691</v>
      </c>
      <c r="CE370" s="20">
        <v>5100</v>
      </c>
      <c r="CF370" s="20">
        <v>1749</v>
      </c>
      <c r="CG370" s="21">
        <f t="shared" si="2994"/>
        <v>6849</v>
      </c>
      <c r="CH370" s="20">
        <v>1155</v>
      </c>
      <c r="CI370" s="20">
        <v>450</v>
      </c>
      <c r="CJ370" s="21">
        <f t="shared" si="2995"/>
        <v>1605</v>
      </c>
      <c r="CK370" s="20">
        <v>195403</v>
      </c>
      <c r="CL370" s="20">
        <v>16521</v>
      </c>
      <c r="CM370" s="20">
        <v>63311</v>
      </c>
      <c r="CN370" s="20">
        <v>4898</v>
      </c>
      <c r="CO370" s="21">
        <f t="shared" si="2996"/>
        <v>68209</v>
      </c>
      <c r="CP370" s="20">
        <v>14357</v>
      </c>
      <c r="CQ370" s="20">
        <v>788</v>
      </c>
      <c r="CR370" s="21">
        <f t="shared" si="2997"/>
        <v>15145</v>
      </c>
    </row>
    <row r="371" spans="1:96" x14ac:dyDescent="0.35">
      <c r="A371" s="14">
        <f t="shared" si="2761"/>
        <v>44277</v>
      </c>
      <c r="B371" s="9">
        <f t="shared" ref="B371" si="3890">BQ371</f>
        <v>1613884</v>
      </c>
      <c r="C371">
        <f t="shared" ref="C371" si="3891">BT371</f>
        <v>345814</v>
      </c>
      <c r="D371">
        <v>328057</v>
      </c>
      <c r="E371" s="9">
        <v>5675</v>
      </c>
      <c r="F371" s="9">
        <v>171</v>
      </c>
      <c r="H371">
        <v>37</v>
      </c>
      <c r="I371">
        <v>23</v>
      </c>
      <c r="J371">
        <v>28</v>
      </c>
      <c r="K371">
        <v>3</v>
      </c>
      <c r="L371">
        <v>4</v>
      </c>
      <c r="M371">
        <f t="shared" ref="M371" si="3892">-(J371-J370)+L371</f>
        <v>3</v>
      </c>
      <c r="N371" s="7">
        <f t="shared" ref="N371" si="3893">B371-C371</f>
        <v>1268070</v>
      </c>
      <c r="O371" s="4">
        <f t="shared" ref="O371" si="3894">C371/B371</f>
        <v>0.21427438403255747</v>
      </c>
      <c r="R371">
        <f t="shared" ref="R371" si="3895">C371-C370</f>
        <v>140</v>
      </c>
      <c r="S371">
        <f t="shared" ref="S371" si="3896">N371-N370</f>
        <v>1029</v>
      </c>
      <c r="T371" s="8">
        <f t="shared" ref="T371" si="3897">R371/V371</f>
        <v>0.11976047904191617</v>
      </c>
      <c r="U371" s="8">
        <f t="shared" ref="U371" si="3898">SUM(R365:R371)/SUM(V365:V371)</f>
        <v>0.17470087436723425</v>
      </c>
      <c r="V371">
        <f t="shared" ref="V371" si="3899">B371-B370</f>
        <v>1169</v>
      </c>
      <c r="W371">
        <f t="shared" ref="W371" si="3900">C371-D371-E371</f>
        <v>12082</v>
      </c>
      <c r="X371" s="3">
        <f t="shared" ref="X371" si="3901">F371/W371</f>
        <v>1.4153285879821221E-2</v>
      </c>
      <c r="Y371">
        <f t="shared" ref="Y371" si="3902">E371-E370</f>
        <v>1</v>
      </c>
      <c r="Z371">
        <v>2740</v>
      </c>
      <c r="AA371">
        <v>1605</v>
      </c>
      <c r="AB371">
        <v>15147</v>
      </c>
      <c r="AC371">
        <v>2575</v>
      </c>
      <c r="AD371">
        <v>1537</v>
      </c>
      <c r="AE371">
        <v>14509</v>
      </c>
      <c r="AF371">
        <v>57</v>
      </c>
      <c r="AG371">
        <v>32</v>
      </c>
      <c r="AH371">
        <v>299</v>
      </c>
      <c r="AI371">
        <f t="shared" ref="AI371" si="3903">Z371-AC371-AF371</f>
        <v>108</v>
      </c>
      <c r="AJ371">
        <f t="shared" ref="AJ371" si="3904">AA371-AD371-AG371</f>
        <v>36</v>
      </c>
      <c r="AK371">
        <f t="shared" ref="AK371" si="3905">AB371-AE371-AH371</f>
        <v>339</v>
      </c>
      <c r="AL371">
        <v>6</v>
      </c>
      <c r="AM371">
        <v>6</v>
      </c>
      <c r="AN371">
        <v>44</v>
      </c>
      <c r="AS371">
        <f t="shared" ref="AS371" si="3906">BM371-BM370</f>
        <v>4004</v>
      </c>
      <c r="AT371">
        <f t="shared" ref="AT371" si="3907">BN371-BN370</f>
        <v>140</v>
      </c>
      <c r="AU371">
        <f t="shared" ref="AU371" si="3908">AT371/AS371</f>
        <v>3.4965034965034968E-2</v>
      </c>
      <c r="AV371">
        <f t="shared" ref="AV371" si="3909">BU371-BU370</f>
        <v>31</v>
      </c>
      <c r="AW371">
        <f t="shared" ref="AW371" si="3910">BV371-BV370</f>
        <v>1</v>
      </c>
      <c r="AX371">
        <f t="shared" ref="AX371" si="3911">CK371-CK370</f>
        <v>224</v>
      </c>
      <c r="AY371">
        <f t="shared" ref="AY371" si="3912">CL371-CL370</f>
        <v>4</v>
      </c>
      <c r="AZ371">
        <f t="shared" ref="AZ371" si="3913">CC371-CC370</f>
        <v>16</v>
      </c>
      <c r="BA371">
        <f t="shared" ref="BA371" si="3914">CD371-CD370</f>
        <v>0</v>
      </c>
      <c r="BB371">
        <f t="shared" ref="BB371" si="3915">AW371/AV371</f>
        <v>3.2258064516129031E-2</v>
      </c>
      <c r="BC371">
        <f t="shared" ref="BC371" si="3916">AY371/AX371</f>
        <v>1.7857142857142856E-2</v>
      </c>
      <c r="BD371">
        <f t="shared" si="3692"/>
        <v>0</v>
      </c>
      <c r="BE371">
        <f t="shared" ref="BE371" si="3917">SUM(AT365:AT371)/SUM(AS365:AS371)</f>
        <v>3.8588599142475574E-2</v>
      </c>
      <c r="BF371">
        <f t="shared" ref="BF371" si="3918">SUM(AT358:AT371)/SUM(AS358:AS371)</f>
        <v>3.7500979064797303E-2</v>
      </c>
      <c r="BG371">
        <f t="shared" ref="BG371" si="3919">SUM(AW365:AW371)/SUM(AV365:AV371)</f>
        <v>1.4157014157014158E-2</v>
      </c>
      <c r="BH371">
        <f t="shared" ref="BH371" si="3920">SUM(AY365:AY371)/SUM(AX365:AX371)</f>
        <v>2.3225806451612905E-2</v>
      </c>
      <c r="BI371">
        <f t="shared" ref="BI371" si="3921">SUM(BA365:BA371)/SUM(AZ365:AZ371)</f>
        <v>1.8450184501845018E-2</v>
      </c>
      <c r="BM371" s="20">
        <v>4325952</v>
      </c>
      <c r="BN371" s="20">
        <v>373870</v>
      </c>
      <c r="BO371" s="20">
        <v>1354573</v>
      </c>
      <c r="BP371" s="20">
        <v>259311</v>
      </c>
      <c r="BQ371" s="21">
        <f t="shared" si="2990"/>
        <v>1613884</v>
      </c>
      <c r="BR371" s="20">
        <v>286966</v>
      </c>
      <c r="BS371" s="20">
        <v>58848</v>
      </c>
      <c r="BT371" s="21">
        <f t="shared" si="2991"/>
        <v>345814</v>
      </c>
      <c r="BU371" s="20">
        <v>35177</v>
      </c>
      <c r="BV371" s="20">
        <v>2875</v>
      </c>
      <c r="BW371" s="20">
        <v>8953</v>
      </c>
      <c r="BX371" s="20">
        <v>2966</v>
      </c>
      <c r="BY371" s="21">
        <f t="shared" si="2992"/>
        <v>11919</v>
      </c>
      <c r="BZ371" s="20">
        <v>2116</v>
      </c>
      <c r="CA371" s="20">
        <v>625</v>
      </c>
      <c r="CB371" s="21">
        <f t="shared" si="2993"/>
        <v>2741</v>
      </c>
      <c r="CC371" s="20">
        <v>26974</v>
      </c>
      <c r="CD371" s="20">
        <v>1691</v>
      </c>
      <c r="CE371" s="20">
        <v>5103</v>
      </c>
      <c r="CF371" s="20">
        <v>1749</v>
      </c>
      <c r="CG371" s="21">
        <f t="shared" si="2994"/>
        <v>6852</v>
      </c>
      <c r="CH371" s="20">
        <v>1156</v>
      </c>
      <c r="CI371" s="20">
        <v>450</v>
      </c>
      <c r="CJ371" s="21">
        <f t="shared" si="2995"/>
        <v>1606</v>
      </c>
      <c r="CK371" s="20">
        <v>195627</v>
      </c>
      <c r="CL371" s="20">
        <v>16525</v>
      </c>
      <c r="CM371" s="20">
        <v>63369</v>
      </c>
      <c r="CN371" s="20">
        <v>4897</v>
      </c>
      <c r="CO371" s="21">
        <f t="shared" si="2996"/>
        <v>68266</v>
      </c>
      <c r="CP371" s="20">
        <v>14360</v>
      </c>
      <c r="CQ371" s="20">
        <v>788</v>
      </c>
      <c r="CR371" s="21">
        <f t="shared" si="2997"/>
        <v>15148</v>
      </c>
    </row>
    <row r="372" spans="1:96" x14ac:dyDescent="0.35">
      <c r="A372" s="14">
        <f t="shared" si="2761"/>
        <v>44278</v>
      </c>
      <c r="B372" s="9">
        <f t="shared" ref="B372" si="3922">BQ372</f>
        <v>1616588</v>
      </c>
      <c r="C372">
        <f t="shared" ref="C372" si="3923">BT372</f>
        <v>346303</v>
      </c>
      <c r="D372">
        <v>328870</v>
      </c>
      <c r="E372" s="9">
        <v>5675</v>
      </c>
      <c r="F372" s="9">
        <v>185</v>
      </c>
      <c r="H372">
        <v>37</v>
      </c>
      <c r="I372">
        <v>28</v>
      </c>
      <c r="J372">
        <v>36</v>
      </c>
      <c r="K372">
        <v>3</v>
      </c>
      <c r="L372">
        <v>11</v>
      </c>
      <c r="M372">
        <f t="shared" ref="M372" si="3924">-(J372-J371)+L372</f>
        <v>3</v>
      </c>
      <c r="N372" s="7">
        <f t="shared" ref="N372" si="3925">B372-C372</f>
        <v>1270285</v>
      </c>
      <c r="O372" s="4">
        <f t="shared" ref="O372" si="3926">C372/B372</f>
        <v>0.21421846506345463</v>
      </c>
      <c r="R372">
        <f t="shared" ref="R372" si="3927">C372-C371</f>
        <v>489</v>
      </c>
      <c r="S372">
        <f t="shared" ref="S372" si="3928">N372-N371</f>
        <v>2215</v>
      </c>
      <c r="T372" s="8">
        <f t="shared" ref="T372" si="3929">R372/V372</f>
        <v>0.18084319526627218</v>
      </c>
      <c r="U372" s="8">
        <f t="shared" ref="U372" si="3930">SUM(R366:R372)/SUM(V366:V372)</f>
        <v>0.17855632739353669</v>
      </c>
      <c r="V372">
        <f t="shared" ref="V372" si="3931">B372-B371</f>
        <v>2704</v>
      </c>
      <c r="W372">
        <f t="shared" ref="W372" si="3932">C372-D372-E372</f>
        <v>11758</v>
      </c>
      <c r="X372" s="3">
        <f t="shared" ref="X372" si="3933">F372/W372</f>
        <v>1.5733968361966322E-2</v>
      </c>
      <c r="Y372">
        <f t="shared" ref="Y372" si="3934">E372-E371</f>
        <v>0</v>
      </c>
      <c r="Z372">
        <v>2741</v>
      </c>
      <c r="AA372">
        <v>1606</v>
      </c>
      <c r="AB372">
        <v>15151</v>
      </c>
      <c r="AC372">
        <v>2576</v>
      </c>
      <c r="AD372">
        <v>1537</v>
      </c>
      <c r="AE372">
        <v>14527</v>
      </c>
      <c r="AF372">
        <v>57</v>
      </c>
      <c r="AG372">
        <v>32</v>
      </c>
      <c r="AH372">
        <v>299</v>
      </c>
      <c r="AI372">
        <f t="shared" ref="AI372" si="3935">Z372-AC372-AF372</f>
        <v>108</v>
      </c>
      <c r="AJ372">
        <f t="shared" ref="AJ372" si="3936">AA372-AD372-AG372</f>
        <v>37</v>
      </c>
      <c r="AK372">
        <f t="shared" ref="AK372" si="3937">AB372-AE372-AH372</f>
        <v>325</v>
      </c>
      <c r="AL372">
        <v>7</v>
      </c>
      <c r="AM372">
        <v>7</v>
      </c>
      <c r="AN372">
        <v>20</v>
      </c>
      <c r="AS372">
        <f t="shared" ref="AS372" si="3938">BM372-BM371</f>
        <v>16034</v>
      </c>
      <c r="AT372">
        <f t="shared" ref="AT372" si="3939">BN372-BN371</f>
        <v>530</v>
      </c>
      <c r="AU372">
        <f t="shared" ref="AU372" si="3940">AT372/AS372</f>
        <v>3.3054758637894477E-2</v>
      </c>
      <c r="AV372">
        <f t="shared" ref="AV372" si="3941">BU372-BU371</f>
        <v>99</v>
      </c>
      <c r="AW372">
        <f t="shared" ref="AW372" si="3942">BV372-BV371</f>
        <v>3</v>
      </c>
      <c r="AX372">
        <f t="shared" ref="AX372" si="3943">CK372-CK371</f>
        <v>631</v>
      </c>
      <c r="AY372">
        <f t="shared" ref="AY372" si="3944">CL372-CL371</f>
        <v>13</v>
      </c>
      <c r="AZ372">
        <f t="shared" ref="AZ372" si="3945">CC372-CC371</f>
        <v>277</v>
      </c>
      <c r="BA372">
        <f t="shared" ref="BA372" si="3946">CD372-CD371</f>
        <v>2</v>
      </c>
      <c r="BB372">
        <f t="shared" ref="BB372" si="3947">AW372/AV372</f>
        <v>3.0303030303030304E-2</v>
      </c>
      <c r="BC372">
        <f t="shared" ref="BC372" si="3948">AY372/AX372</f>
        <v>2.0602218700475437E-2</v>
      </c>
      <c r="BD372">
        <f t="shared" si="3692"/>
        <v>7.2202166064981952E-3</v>
      </c>
      <c r="BE372">
        <f t="shared" ref="BE372" si="3949">SUM(AT366:AT372)/SUM(AS366:AS372)</f>
        <v>3.8881639360108258E-2</v>
      </c>
      <c r="BF372">
        <f t="shared" ref="BF372" si="3950">SUM(AT359:AT372)/SUM(AS359:AS372)</f>
        <v>3.8001451702321012E-2</v>
      </c>
      <c r="BG372">
        <f t="shared" ref="BG372" si="3951">SUM(AW366:AW372)/SUM(AV366:AV372)</f>
        <v>1.2755102040816327E-2</v>
      </c>
      <c r="BH372">
        <f t="shared" ref="BH372" si="3952">SUM(AY366:AY372)/SUM(AX366:AX372)</f>
        <v>2.5085165685970887E-2</v>
      </c>
      <c r="BI372">
        <f t="shared" ref="BI372" si="3953">SUM(BA366:BA372)/SUM(AZ366:AZ372)</f>
        <v>1.3440860215053764E-2</v>
      </c>
      <c r="BM372" s="20">
        <v>4341986</v>
      </c>
      <c r="BN372" s="20">
        <v>374400</v>
      </c>
      <c r="BO372" s="20">
        <v>1356103</v>
      </c>
      <c r="BP372" s="20">
        <v>260485</v>
      </c>
      <c r="BQ372" s="21">
        <f t="shared" si="2990"/>
        <v>1616588</v>
      </c>
      <c r="BR372" s="20">
        <v>287272</v>
      </c>
      <c r="BS372" s="20">
        <v>59031</v>
      </c>
      <c r="BT372" s="21">
        <f t="shared" si="2991"/>
        <v>346303</v>
      </c>
      <c r="BU372" s="20">
        <v>35276</v>
      </c>
      <c r="BV372" s="20">
        <v>2878</v>
      </c>
      <c r="BW372" s="20">
        <v>8958</v>
      </c>
      <c r="BX372" s="20">
        <v>2980</v>
      </c>
      <c r="BY372" s="21">
        <f t="shared" si="2992"/>
        <v>11938</v>
      </c>
      <c r="BZ372" s="20">
        <v>2116</v>
      </c>
      <c r="CA372" s="20">
        <v>626</v>
      </c>
      <c r="CB372" s="21">
        <f t="shared" si="2993"/>
        <v>2742</v>
      </c>
      <c r="CC372" s="20">
        <v>27251</v>
      </c>
      <c r="CD372" s="20">
        <v>1693</v>
      </c>
      <c r="CE372" s="20">
        <v>5102</v>
      </c>
      <c r="CF372" s="20">
        <v>1767</v>
      </c>
      <c r="CG372" s="21">
        <f t="shared" si="2994"/>
        <v>6869</v>
      </c>
      <c r="CH372" s="20">
        <v>1157</v>
      </c>
      <c r="CI372" s="20">
        <v>450</v>
      </c>
      <c r="CJ372" s="21">
        <f t="shared" si="2995"/>
        <v>1607</v>
      </c>
      <c r="CK372" s="20">
        <v>196258</v>
      </c>
      <c r="CL372" s="20">
        <v>16538</v>
      </c>
      <c r="CM372" s="20">
        <v>63472</v>
      </c>
      <c r="CN372" s="20">
        <v>4906</v>
      </c>
      <c r="CO372" s="21">
        <f t="shared" si="2996"/>
        <v>68378</v>
      </c>
      <c r="CP372" s="20">
        <v>14372</v>
      </c>
      <c r="CQ372" s="20">
        <v>788</v>
      </c>
      <c r="CR372" s="21">
        <f t="shared" si="2997"/>
        <v>15160</v>
      </c>
    </row>
    <row r="373" spans="1:96" x14ac:dyDescent="0.35">
      <c r="A373" s="14">
        <f t="shared" si="2761"/>
        <v>44279</v>
      </c>
      <c r="B373" s="9">
        <f t="shared" ref="B373" si="3954">BQ373</f>
        <v>1620048</v>
      </c>
      <c r="C373">
        <f t="shared" ref="C373" si="3955">BT373</f>
        <v>347061</v>
      </c>
      <c r="D373">
        <v>329462</v>
      </c>
      <c r="E373" s="9">
        <v>5683</v>
      </c>
      <c r="F373" s="9">
        <v>190</v>
      </c>
      <c r="H373">
        <v>40</v>
      </c>
      <c r="I373">
        <v>36</v>
      </c>
      <c r="J373">
        <v>37</v>
      </c>
      <c r="K373">
        <v>3</v>
      </c>
      <c r="L373">
        <v>13</v>
      </c>
      <c r="M373">
        <f t="shared" ref="M373" si="3956">-(J373-J372)+L373</f>
        <v>12</v>
      </c>
      <c r="N373" s="7">
        <f t="shared" ref="N373" si="3957">B373-C373</f>
        <v>1272987</v>
      </c>
      <c r="O373" s="4">
        <f t="shared" ref="O373" si="3958">C373/B373</f>
        <v>0.21422883766406922</v>
      </c>
      <c r="R373">
        <f t="shared" ref="R373" si="3959">C373-C372</f>
        <v>758</v>
      </c>
      <c r="S373">
        <f t="shared" ref="S373" si="3960">N373-N372</f>
        <v>2702</v>
      </c>
      <c r="T373" s="8">
        <f t="shared" ref="T373" si="3961">R373/V373</f>
        <v>0.21907514450867052</v>
      </c>
      <c r="U373" s="8">
        <f t="shared" ref="U373" si="3962">SUM(R367:R373)/SUM(V367:V373)</f>
        <v>0.18384368620589092</v>
      </c>
      <c r="V373">
        <f t="shared" ref="V373" si="3963">B373-B372</f>
        <v>3460</v>
      </c>
      <c r="W373">
        <f t="shared" ref="W373" si="3964">C373-D373-E373</f>
        <v>11916</v>
      </c>
      <c r="X373" s="3">
        <f t="shared" ref="X373" si="3965">F373/W373</f>
        <v>1.5944947969117152E-2</v>
      </c>
      <c r="Y373">
        <f t="shared" ref="Y373" si="3966">E373-E372</f>
        <v>8</v>
      </c>
      <c r="Z373">
        <v>2743</v>
      </c>
      <c r="AA373">
        <v>1607</v>
      </c>
      <c r="AB373">
        <v>15162</v>
      </c>
      <c r="AC373">
        <v>2582</v>
      </c>
      <c r="AD373">
        <v>1539</v>
      </c>
      <c r="AE373">
        <v>14546</v>
      </c>
      <c r="AF373">
        <v>57</v>
      </c>
      <c r="AG373">
        <v>32</v>
      </c>
      <c r="AH373">
        <v>300</v>
      </c>
      <c r="AI373">
        <f t="shared" ref="AI373" si="3967">Z373-AC373-AF373</f>
        <v>104</v>
      </c>
      <c r="AJ373">
        <f t="shared" ref="AJ373" si="3968">AA373-AD373-AG373</f>
        <v>36</v>
      </c>
      <c r="AK373">
        <f t="shared" ref="AK373" si="3969">AB373-AE373-AH373</f>
        <v>316</v>
      </c>
      <c r="AL373">
        <v>8</v>
      </c>
      <c r="AM373">
        <v>8</v>
      </c>
      <c r="AN373">
        <v>31</v>
      </c>
      <c r="AS373">
        <f t="shared" ref="AS373" si="3970">BM373-BM372</f>
        <v>18081</v>
      </c>
      <c r="AT373">
        <f t="shared" ref="AT373" si="3971">BN373-BN372</f>
        <v>789</v>
      </c>
      <c r="AU373">
        <f t="shared" ref="AU373" si="3972">AT373/AS373</f>
        <v>4.3636966981914715E-2</v>
      </c>
      <c r="AV373">
        <f t="shared" ref="AV373" si="3973">BU373-BU372</f>
        <v>156</v>
      </c>
      <c r="AW373">
        <f t="shared" ref="AW373" si="3974">BV373-BV372</f>
        <v>-2</v>
      </c>
      <c r="AX373">
        <f t="shared" ref="AX373" si="3975">CK373-CK372</f>
        <v>950</v>
      </c>
      <c r="AY373">
        <f t="shared" ref="AY373" si="3976">CL373-CL372</f>
        <v>31</v>
      </c>
      <c r="AZ373">
        <f t="shared" ref="AZ373" si="3977">CC373-CC372</f>
        <v>59</v>
      </c>
      <c r="BA373">
        <f t="shared" ref="BA373" si="3978">CD373-CD372</f>
        <v>2</v>
      </c>
      <c r="BB373">
        <f t="shared" ref="BB373" si="3979">AW373/AV373</f>
        <v>-1.282051282051282E-2</v>
      </c>
      <c r="BC373">
        <f t="shared" ref="BC373" si="3980">AY373/AX373</f>
        <v>3.2631578947368421E-2</v>
      </c>
      <c r="BD373">
        <f t="shared" si="3692"/>
        <v>3.3898305084745763E-2</v>
      </c>
      <c r="BE373">
        <f t="shared" ref="BE373" si="3981">SUM(AT367:AT373)/SUM(AS367:AS373)</f>
        <v>4.0118277929666872E-2</v>
      </c>
      <c r="BF373">
        <f t="shared" ref="BF373" si="3982">SUM(AT360:AT373)/SUM(AS360:AS373)</f>
        <v>3.7685726114356687E-2</v>
      </c>
      <c r="BG373">
        <f t="shared" ref="BG373" si="3983">SUM(AW367:AW373)/SUM(AV367:AV373)</f>
        <v>1.1834319526627219E-2</v>
      </c>
      <c r="BH373">
        <f t="shared" ref="BH373" si="3984">SUM(AY367:AY373)/SUM(AX367:AX373)</f>
        <v>2.6998128842555466E-2</v>
      </c>
      <c r="BI373">
        <f t="shared" ref="BI373" si="3985">SUM(BA367:BA373)/SUM(AZ367:AZ373)</f>
        <v>1.310615989515072E-2</v>
      </c>
      <c r="BM373" s="20">
        <v>4360067</v>
      </c>
      <c r="BN373" s="20">
        <v>375189</v>
      </c>
      <c r="BO373" s="20">
        <v>1358609</v>
      </c>
      <c r="BP373" s="20">
        <v>261439</v>
      </c>
      <c r="BQ373" s="21">
        <f t="shared" si="2990"/>
        <v>1620048</v>
      </c>
      <c r="BR373" s="20">
        <v>287850</v>
      </c>
      <c r="BS373" s="20">
        <v>59211</v>
      </c>
      <c r="BT373" s="21">
        <f t="shared" si="2991"/>
        <v>347061</v>
      </c>
      <c r="BU373" s="20">
        <v>35432</v>
      </c>
      <c r="BV373" s="20">
        <v>2876</v>
      </c>
      <c r="BW373" s="20">
        <v>8976</v>
      </c>
      <c r="BX373" s="20">
        <v>2991</v>
      </c>
      <c r="BY373" s="21">
        <f t="shared" si="2992"/>
        <v>11967</v>
      </c>
      <c r="BZ373" s="20">
        <v>2121</v>
      </c>
      <c r="CA373" s="20">
        <v>626</v>
      </c>
      <c r="CB373" s="21">
        <f t="shared" si="2993"/>
        <v>2747</v>
      </c>
      <c r="CC373" s="20">
        <v>27310</v>
      </c>
      <c r="CD373" s="20">
        <v>1695</v>
      </c>
      <c r="CE373" s="20">
        <v>5106</v>
      </c>
      <c r="CF373" s="20">
        <v>1770</v>
      </c>
      <c r="CG373" s="21">
        <f t="shared" si="2994"/>
        <v>6876</v>
      </c>
      <c r="CH373" s="20">
        <v>1157</v>
      </c>
      <c r="CI373" s="20">
        <v>450</v>
      </c>
      <c r="CJ373" s="21">
        <f t="shared" si="2995"/>
        <v>1607</v>
      </c>
      <c r="CK373" s="20">
        <v>197208</v>
      </c>
      <c r="CL373" s="20">
        <v>16569</v>
      </c>
      <c r="CM373" s="20">
        <v>63599</v>
      </c>
      <c r="CN373" s="20">
        <v>4926</v>
      </c>
      <c r="CO373" s="21">
        <f t="shared" si="2996"/>
        <v>68525</v>
      </c>
      <c r="CP373" s="20">
        <v>14394</v>
      </c>
      <c r="CQ373" s="20">
        <v>789</v>
      </c>
      <c r="CR373" s="21">
        <f t="shared" si="2997"/>
        <v>15183</v>
      </c>
    </row>
    <row r="374" spans="1:96" x14ac:dyDescent="0.35">
      <c r="A374" s="14">
        <f t="shared" si="2761"/>
        <v>44280</v>
      </c>
      <c r="B374" s="9">
        <f t="shared" ref="B374" si="3986">BQ374</f>
        <v>1620656</v>
      </c>
      <c r="C374">
        <f t="shared" ref="C374" si="3987">BT374</f>
        <v>347203</v>
      </c>
      <c r="D374">
        <v>330008</v>
      </c>
      <c r="E374" s="9">
        <v>5689</v>
      </c>
      <c r="F374" s="9">
        <v>207</v>
      </c>
      <c r="H374">
        <v>46</v>
      </c>
      <c r="I374">
        <v>46</v>
      </c>
      <c r="J374">
        <v>38</v>
      </c>
      <c r="K374">
        <v>7</v>
      </c>
      <c r="L374">
        <v>8</v>
      </c>
      <c r="M374">
        <f t="shared" ref="M374" si="3988">-(J374-J373)+L374</f>
        <v>7</v>
      </c>
      <c r="N374" s="7">
        <f t="shared" ref="N374" si="3989">B374-C374</f>
        <v>1273453</v>
      </c>
      <c r="O374" s="4">
        <f t="shared" ref="O374" si="3990">C374/B374</f>
        <v>0.21423608711534095</v>
      </c>
      <c r="R374">
        <f t="shared" ref="R374" si="3991">C374-C373</f>
        <v>142</v>
      </c>
      <c r="S374">
        <f t="shared" ref="S374" si="3992">N374-N373</f>
        <v>466</v>
      </c>
      <c r="T374" s="8">
        <f t="shared" ref="T374" si="3993">R374/V374</f>
        <v>0.23355263157894737</v>
      </c>
      <c r="U374" s="8">
        <f t="shared" ref="U374" si="3994">SUM(R368:R374)/SUM(V368:V374)</f>
        <v>0.18575078388108235</v>
      </c>
      <c r="V374">
        <f t="shared" ref="V374" si="3995">B374-B373</f>
        <v>608</v>
      </c>
      <c r="W374">
        <f t="shared" ref="W374" si="3996">C374-D374-E374</f>
        <v>11506</v>
      </c>
      <c r="X374" s="3">
        <f t="shared" ref="X374" si="3997">F374/W374</f>
        <v>1.7990613592908048E-2</v>
      </c>
      <c r="Y374">
        <f t="shared" ref="Y374" si="3998">E374-E373</f>
        <v>6</v>
      </c>
      <c r="Z374">
        <v>2747</v>
      </c>
      <c r="AA374">
        <v>1607</v>
      </c>
      <c r="AB374">
        <v>15184</v>
      </c>
      <c r="AC374">
        <v>2591</v>
      </c>
      <c r="AD374">
        <v>1541</v>
      </c>
      <c r="AE374">
        <v>14563</v>
      </c>
      <c r="AF374">
        <v>57</v>
      </c>
      <c r="AG374">
        <v>32</v>
      </c>
      <c r="AH374">
        <v>300</v>
      </c>
      <c r="AI374">
        <f t="shared" ref="AI374" si="3999">Z374-AC374-AF374</f>
        <v>99</v>
      </c>
      <c r="AJ374">
        <f t="shared" ref="AJ374" si="4000">AA374-AD374-AG374</f>
        <v>34</v>
      </c>
      <c r="AK374">
        <f t="shared" ref="AK374" si="4001">AB374-AE374-AH374</f>
        <v>321</v>
      </c>
      <c r="AL374">
        <v>9</v>
      </c>
      <c r="AM374">
        <v>9</v>
      </c>
      <c r="AN374">
        <v>29</v>
      </c>
      <c r="AS374">
        <f t="shared" ref="AS374" si="4002">BM374-BM373</f>
        <v>2136</v>
      </c>
      <c r="AT374">
        <f t="shared" ref="AT374" si="4003">BN374-BN373</f>
        <v>177</v>
      </c>
      <c r="AU374">
        <f t="shared" ref="AU374" si="4004">AT374/AS374</f>
        <v>8.2865168539325837E-2</v>
      </c>
      <c r="AV374">
        <f t="shared" ref="AV374" si="4005">BU374-BU373</f>
        <v>190</v>
      </c>
      <c r="AW374">
        <f t="shared" ref="AW374" si="4006">BV374-BV373</f>
        <v>4</v>
      </c>
      <c r="AX374">
        <f t="shared" ref="AX374" si="4007">CK374-CK373</f>
        <v>628</v>
      </c>
      <c r="AY374">
        <f t="shared" ref="AY374" si="4008">CL374-CL373</f>
        <v>6</v>
      </c>
      <c r="AZ374">
        <f t="shared" ref="AZ374" si="4009">CC374-CC373</f>
        <v>94</v>
      </c>
      <c r="BA374">
        <f t="shared" ref="BA374" si="4010">CD374-CD373</f>
        <v>0</v>
      </c>
      <c r="BB374">
        <f t="shared" ref="BB374" si="4011">AW374/AV374</f>
        <v>2.1052631578947368E-2</v>
      </c>
      <c r="BC374">
        <f t="shared" ref="BC374" si="4012">AY374/AX374</f>
        <v>9.5541401273885346E-3</v>
      </c>
      <c r="BD374">
        <f t="shared" si="3692"/>
        <v>0</v>
      </c>
      <c r="BE374">
        <f t="shared" ref="BE374" si="4013">SUM(AT368:AT374)/SUM(AS368:AS374)</f>
        <v>4.1081539204030466E-2</v>
      </c>
      <c r="BF374">
        <f t="shared" ref="BF374" si="4014">SUM(AT361:AT374)/SUM(AS361:AS374)</f>
        <v>3.9284575615306232E-2</v>
      </c>
      <c r="BG374">
        <f t="shared" ref="BG374" si="4015">SUM(AW368:AW374)/SUM(AV368:AV374)</f>
        <v>1.0030090270812437E-2</v>
      </c>
      <c r="BH374">
        <f t="shared" ref="BH374" si="4016">SUM(AY368:AY374)/SUM(AX368:AX374)</f>
        <v>2.4828984038510259E-2</v>
      </c>
      <c r="BI374">
        <f t="shared" ref="BI374" si="4017">SUM(BA368:BA374)/SUM(AZ368:AZ374)</f>
        <v>1.0025062656641603E-2</v>
      </c>
      <c r="BM374" s="20">
        <v>4362203</v>
      </c>
      <c r="BN374" s="20">
        <v>375366</v>
      </c>
      <c r="BO374" s="20">
        <v>1358946</v>
      </c>
      <c r="BP374" s="20">
        <v>261710</v>
      </c>
      <c r="BQ374" s="21">
        <f t="shared" si="2990"/>
        <v>1620656</v>
      </c>
      <c r="BR374" s="20">
        <v>287932</v>
      </c>
      <c r="BS374" s="20">
        <v>59271</v>
      </c>
      <c r="BT374" s="21">
        <f t="shared" si="2991"/>
        <v>347203</v>
      </c>
      <c r="BU374" s="20">
        <v>35622</v>
      </c>
      <c r="BV374" s="20">
        <v>2880</v>
      </c>
      <c r="BW374" s="20">
        <v>8976</v>
      </c>
      <c r="BX374" s="20">
        <v>3014</v>
      </c>
      <c r="BY374" s="21">
        <f t="shared" si="2992"/>
        <v>11990</v>
      </c>
      <c r="BZ374" s="20">
        <v>2120</v>
      </c>
      <c r="CA374" s="20">
        <v>627</v>
      </c>
      <c r="CB374" s="21">
        <f t="shared" si="2993"/>
        <v>2747</v>
      </c>
      <c r="CC374" s="20">
        <v>27404</v>
      </c>
      <c r="CD374" s="20">
        <v>1695</v>
      </c>
      <c r="CE374" s="20">
        <v>5107</v>
      </c>
      <c r="CF374" s="20">
        <v>1776</v>
      </c>
      <c r="CG374" s="21">
        <f t="shared" si="2994"/>
        <v>6883</v>
      </c>
      <c r="CH374" s="20">
        <v>1158</v>
      </c>
      <c r="CI374" s="20">
        <v>450</v>
      </c>
      <c r="CJ374" s="21">
        <f t="shared" si="2995"/>
        <v>1608</v>
      </c>
      <c r="CK374" s="20">
        <v>197836</v>
      </c>
      <c r="CL374" s="20">
        <v>16575</v>
      </c>
      <c r="CM374" s="20">
        <v>63716</v>
      </c>
      <c r="CN374" s="20">
        <v>4925</v>
      </c>
      <c r="CO374" s="21">
        <f t="shared" si="2996"/>
        <v>68641</v>
      </c>
      <c r="CP374" s="20">
        <v>14403</v>
      </c>
      <c r="CQ374" s="20">
        <v>792</v>
      </c>
      <c r="CR374" s="21">
        <f t="shared" si="2997"/>
        <v>15195</v>
      </c>
    </row>
    <row r="375" spans="1:96" x14ac:dyDescent="0.35">
      <c r="A375" s="14">
        <f t="shared" si="2761"/>
        <v>44281</v>
      </c>
      <c r="B375" s="9">
        <f t="shared" ref="B375" si="4018">BQ375</f>
        <v>1626136</v>
      </c>
      <c r="C375">
        <f t="shared" ref="C375" si="4019">BT375</f>
        <v>348611</v>
      </c>
      <c r="D375">
        <v>330816</v>
      </c>
      <c r="E375" s="9">
        <v>5708</v>
      </c>
      <c r="F375" s="9">
        <v>207</v>
      </c>
      <c r="H375">
        <v>46</v>
      </c>
      <c r="I375">
        <v>38</v>
      </c>
      <c r="J375">
        <v>36</v>
      </c>
      <c r="K375">
        <v>7</v>
      </c>
      <c r="L375">
        <v>9</v>
      </c>
      <c r="M375">
        <f t="shared" ref="M375" si="4020">-(J375-J374)+L375</f>
        <v>11</v>
      </c>
      <c r="N375" s="7">
        <f t="shared" ref="N375" si="4021">B375-C375</f>
        <v>1277525</v>
      </c>
      <c r="O375" s="4">
        <f t="shared" ref="O375" si="4022">C375/B375</f>
        <v>0.21437997805841577</v>
      </c>
      <c r="R375">
        <f t="shared" ref="R375" si="4023">C375-C374</f>
        <v>1408</v>
      </c>
      <c r="S375">
        <f t="shared" ref="S375" si="4024">N375-N374</f>
        <v>4072</v>
      </c>
      <c r="T375" s="8">
        <f t="shared" ref="T375" si="4025">R375/V375</f>
        <v>0.25693430656934307</v>
      </c>
      <c r="U375" s="8">
        <f t="shared" ref="U375" si="4026">SUM(R369:R375)/SUM(V369:V375)</f>
        <v>0.20738540849490081</v>
      </c>
      <c r="V375">
        <f t="shared" ref="V375" si="4027">B375-B374</f>
        <v>5480</v>
      </c>
      <c r="W375">
        <f t="shared" ref="W375" si="4028">C375-D375-E375</f>
        <v>12087</v>
      </c>
      <c r="X375" s="3">
        <f t="shared" ref="X375" si="4029">F375/W375</f>
        <v>1.7125837676842889E-2</v>
      </c>
      <c r="Y375">
        <f t="shared" ref="Y375" si="4030">E375-E374</f>
        <v>19</v>
      </c>
      <c r="Z375">
        <v>2747</v>
      </c>
      <c r="AA375">
        <v>1608</v>
      </c>
      <c r="AB375">
        <v>15194</v>
      </c>
      <c r="AC375">
        <v>2602</v>
      </c>
      <c r="AD375">
        <v>1540</v>
      </c>
      <c r="AE375">
        <v>14575</v>
      </c>
      <c r="AF375">
        <v>57</v>
      </c>
      <c r="AG375">
        <v>32</v>
      </c>
      <c r="AH375">
        <v>300</v>
      </c>
      <c r="AI375">
        <f t="shared" ref="AI375" si="4031">Z375-AC375-AF375</f>
        <v>88</v>
      </c>
      <c r="AJ375">
        <f t="shared" ref="AJ375" si="4032">AA375-AD375-AG375</f>
        <v>36</v>
      </c>
      <c r="AK375">
        <f t="shared" ref="AK375" si="4033">AB375-AE375-AH375</f>
        <v>319</v>
      </c>
      <c r="AL375">
        <v>7</v>
      </c>
      <c r="AM375">
        <v>7</v>
      </c>
      <c r="AN375">
        <v>30</v>
      </c>
      <c r="AS375">
        <f t="shared" ref="AS375" si="4034">BM375-BM374</f>
        <v>27353</v>
      </c>
      <c r="AT375">
        <f t="shared" ref="AT375" si="4035">BN375-BN374</f>
        <v>1464</v>
      </c>
      <c r="AU375">
        <f t="shared" ref="AU375" si="4036">AT375/AS375</f>
        <v>5.3522465543084853E-2</v>
      </c>
      <c r="AV375">
        <f t="shared" ref="AV375" si="4037">BU375-BU374</f>
        <v>116</v>
      </c>
      <c r="AW375">
        <f t="shared" ref="AW375" si="4038">BV375-BV374</f>
        <v>3</v>
      </c>
      <c r="AX375">
        <f t="shared" ref="AX375" si="4039">CK375-CK374</f>
        <v>437</v>
      </c>
      <c r="AY375">
        <f t="shared" ref="AY375" si="4040">CL375-CL374</f>
        <v>17</v>
      </c>
      <c r="AZ375">
        <f t="shared" ref="AZ375" si="4041">CC375-CC374</f>
        <v>106</v>
      </c>
      <c r="BA375">
        <f t="shared" ref="BA375" si="4042">CD375-CD374</f>
        <v>3</v>
      </c>
      <c r="BB375">
        <f t="shared" ref="BB375" si="4043">AW375/AV375</f>
        <v>2.5862068965517241E-2</v>
      </c>
      <c r="BC375">
        <f t="shared" ref="BC375" si="4044">AY375/AX375</f>
        <v>3.8901601830663615E-2</v>
      </c>
      <c r="BD375">
        <f t="shared" si="3692"/>
        <v>2.8301886792452831E-2</v>
      </c>
      <c r="BE375">
        <f t="shared" ref="BE375" si="4045">SUM(AT369:AT375)/SUM(AS369:AS375)</f>
        <v>4.6289913659146406E-2</v>
      </c>
      <c r="BF375">
        <f t="shared" ref="BF375" si="4046">SUM(AT362:AT375)/SUM(AS362:AS375)</f>
        <v>4.202332814022558E-2</v>
      </c>
      <c r="BG375">
        <f t="shared" ref="BG375" si="4047">SUM(AW369:AW375)/SUM(AV369:AV375)</f>
        <v>1.2562814070351759E-2</v>
      </c>
      <c r="BH375">
        <f t="shared" ref="BH375" si="4048">SUM(AY369:AY375)/SUM(AX369:AX375)</f>
        <v>2.5237449118046134E-2</v>
      </c>
      <c r="BI375">
        <f t="shared" ref="BI375" si="4049">SUM(BA369:BA375)/SUM(AZ369:AZ375)</f>
        <v>1.5822784810126583E-2</v>
      </c>
      <c r="BM375" s="20">
        <v>4389556</v>
      </c>
      <c r="BN375" s="20">
        <v>376830</v>
      </c>
      <c r="BO375" s="20">
        <v>1362878</v>
      </c>
      <c r="BP375" s="20">
        <v>263258</v>
      </c>
      <c r="BQ375" s="21">
        <f t="shared" si="2990"/>
        <v>1626136</v>
      </c>
      <c r="BR375" s="20">
        <v>288896</v>
      </c>
      <c r="BS375" s="20">
        <v>59715</v>
      </c>
      <c r="BT375" s="21">
        <f t="shared" si="2991"/>
        <v>348611</v>
      </c>
      <c r="BU375" s="20">
        <v>35738</v>
      </c>
      <c r="BV375" s="20">
        <v>2883</v>
      </c>
      <c r="BW375" s="20">
        <v>8987</v>
      </c>
      <c r="BX375" s="20">
        <v>3029</v>
      </c>
      <c r="BY375" s="21">
        <f t="shared" si="2992"/>
        <v>12016</v>
      </c>
      <c r="BZ375" s="20">
        <v>2122</v>
      </c>
      <c r="CA375" s="20">
        <v>629</v>
      </c>
      <c r="CB375" s="21">
        <f t="shared" si="2993"/>
        <v>2751</v>
      </c>
      <c r="CC375" s="20">
        <v>27510</v>
      </c>
      <c r="CD375" s="20">
        <v>1698</v>
      </c>
      <c r="CE375" s="20">
        <v>5139</v>
      </c>
      <c r="CF375" s="20">
        <v>1758</v>
      </c>
      <c r="CG375" s="21">
        <f t="shared" si="2994"/>
        <v>6897</v>
      </c>
      <c r="CH375" s="20">
        <v>1160</v>
      </c>
      <c r="CI375" s="20">
        <v>449</v>
      </c>
      <c r="CJ375" s="21">
        <f t="shared" si="2995"/>
        <v>1609</v>
      </c>
      <c r="CK375" s="20">
        <v>198273</v>
      </c>
      <c r="CL375" s="20">
        <v>16592</v>
      </c>
      <c r="CM375" s="20">
        <v>63784</v>
      </c>
      <c r="CN375" s="20">
        <v>4947</v>
      </c>
      <c r="CO375" s="21">
        <f t="shared" si="2996"/>
        <v>68731</v>
      </c>
      <c r="CP375" s="20">
        <v>14417</v>
      </c>
      <c r="CQ375" s="20">
        <v>794</v>
      </c>
      <c r="CR375" s="21">
        <f t="shared" si="2997"/>
        <v>15211</v>
      </c>
    </row>
    <row r="376" spans="1:96" x14ac:dyDescent="0.35">
      <c r="A376" s="14">
        <f t="shared" si="2761"/>
        <v>44282</v>
      </c>
      <c r="B376" s="9">
        <f t="shared" ref="B376" si="4050">BQ376</f>
        <v>1628838</v>
      </c>
      <c r="C376">
        <f t="shared" ref="C376" si="4051">BT376</f>
        <v>349141</v>
      </c>
      <c r="D376">
        <v>331268</v>
      </c>
      <c r="E376" s="9">
        <v>5716</v>
      </c>
      <c r="F376" s="9">
        <v>201</v>
      </c>
      <c r="H376">
        <v>43</v>
      </c>
      <c r="I376">
        <v>33</v>
      </c>
      <c r="J376">
        <v>36</v>
      </c>
      <c r="K376">
        <v>7</v>
      </c>
      <c r="L376">
        <v>9</v>
      </c>
      <c r="M376">
        <f t="shared" ref="M376" si="4052">-(J376-J375)+L376</f>
        <v>9</v>
      </c>
      <c r="N376" s="7">
        <f t="shared" ref="N376" si="4053">B376-C376</f>
        <v>1279697</v>
      </c>
      <c r="O376" s="4">
        <f t="shared" ref="O376" si="4054">C376/B376</f>
        <v>0.21434973889361619</v>
      </c>
      <c r="R376">
        <f t="shared" ref="R376" si="4055">C376-C375</f>
        <v>530</v>
      </c>
      <c r="S376">
        <f t="shared" ref="S376" si="4056">N376-N375</f>
        <v>2172</v>
      </c>
      <c r="T376" s="8">
        <f t="shared" ref="T376" si="4057">R376/V376</f>
        <v>0.19615099925980756</v>
      </c>
      <c r="U376" s="8">
        <f t="shared" ref="U376" si="4058">SUM(R370:R376)/SUM(V370:V376)</f>
        <v>0.21127861529871581</v>
      </c>
      <c r="V376">
        <f t="shared" ref="V376" si="4059">B376-B375</f>
        <v>2702</v>
      </c>
      <c r="W376">
        <f t="shared" ref="W376" si="4060">C376-D376-E376</f>
        <v>12157</v>
      </c>
      <c r="X376" s="3">
        <f t="shared" ref="X376" si="4061">F376/W376</f>
        <v>1.6533684297112775E-2</v>
      </c>
      <c r="Y376">
        <f t="shared" ref="Y376" si="4062">E376-E375</f>
        <v>8</v>
      </c>
      <c r="Z376">
        <v>2751</v>
      </c>
      <c r="AA376">
        <v>1609</v>
      </c>
      <c r="AB376">
        <v>15211</v>
      </c>
      <c r="AC376">
        <v>2608</v>
      </c>
      <c r="AD376">
        <v>1543</v>
      </c>
      <c r="AE376">
        <v>14586</v>
      </c>
      <c r="AF376">
        <v>57</v>
      </c>
      <c r="AG376">
        <v>32</v>
      </c>
      <c r="AH376">
        <v>300</v>
      </c>
      <c r="AI376">
        <f t="shared" ref="AI376" si="4063">Z376-AC376-AF376</f>
        <v>86</v>
      </c>
      <c r="AJ376">
        <f t="shared" ref="AJ376" si="4064">AA376-AD376-AG376</f>
        <v>34</v>
      </c>
      <c r="AK376">
        <f t="shared" ref="AK376" si="4065">AB376-AE376-AH376</f>
        <v>325</v>
      </c>
      <c r="AL376">
        <v>7</v>
      </c>
      <c r="AM376">
        <v>7</v>
      </c>
      <c r="AN376">
        <v>32</v>
      </c>
      <c r="AS376">
        <f t="shared" ref="AS376" si="4066">BM376-BM375</f>
        <v>13617</v>
      </c>
      <c r="AT376">
        <f t="shared" ref="AT376" si="4067">BN376-BN375</f>
        <v>587</v>
      </c>
      <c r="AU376">
        <f t="shared" ref="AU376" si="4068">AT376/AS376</f>
        <v>4.3107879856062278E-2</v>
      </c>
      <c r="AV376">
        <f t="shared" ref="AV376" si="4069">BU376-BU375</f>
        <v>263</v>
      </c>
      <c r="AW376">
        <f t="shared" ref="AW376" si="4070">BV376-BV375</f>
        <v>5</v>
      </c>
      <c r="AX376">
        <f t="shared" ref="AX376" si="4071">CK376-CK375</f>
        <v>549</v>
      </c>
      <c r="AY376">
        <f t="shared" ref="AY376" si="4072">CL376-CL375</f>
        <v>17</v>
      </c>
      <c r="AZ376">
        <f t="shared" ref="AZ376" si="4073">CC376-CC375</f>
        <v>119</v>
      </c>
      <c r="BA376">
        <f t="shared" ref="BA376" si="4074">CD376-CD375</f>
        <v>-1</v>
      </c>
      <c r="BB376">
        <f t="shared" ref="BB376" si="4075">AW376/AV376</f>
        <v>1.9011406844106463E-2</v>
      </c>
      <c r="BC376">
        <f t="shared" ref="BC376" si="4076">AY376/AX376</f>
        <v>3.0965391621129327E-2</v>
      </c>
      <c r="BD376">
        <f t="shared" si="3692"/>
        <v>-8.4033613445378148E-3</v>
      </c>
      <c r="BE376">
        <f t="shared" ref="BE376" si="4077">SUM(AT370:AT376)/SUM(AS370:AS376)</f>
        <v>4.6620635777719056E-2</v>
      </c>
      <c r="BF376">
        <f t="shared" ref="BF376" si="4078">SUM(AT363:AT376)/SUM(AS363:AS376)</f>
        <v>4.2768005704777755E-2</v>
      </c>
      <c r="BG376">
        <f t="shared" ref="BG376" si="4079">SUM(AW370:AW376)/SUM(AV370:AV376)</f>
        <v>1.9252548131370329E-2</v>
      </c>
      <c r="BH376">
        <f t="shared" ref="BH376" si="4080">SUM(AY370:AY376)/SUM(AX370:AX376)</f>
        <v>2.5928896017107725E-2</v>
      </c>
      <c r="BI376">
        <f t="shared" ref="BI376" si="4081">SUM(BA370:BA376)/SUM(AZ370:AZ376)</f>
        <v>7.1942446043165471E-3</v>
      </c>
      <c r="BM376" s="20">
        <v>4403173</v>
      </c>
      <c r="BN376" s="20">
        <v>377417</v>
      </c>
      <c r="BO376" s="20">
        <v>1364734</v>
      </c>
      <c r="BP376" s="20">
        <v>264104</v>
      </c>
      <c r="BQ376" s="21">
        <f t="shared" si="2990"/>
        <v>1628838</v>
      </c>
      <c r="BR376" s="20">
        <v>289302</v>
      </c>
      <c r="BS376" s="20">
        <v>59839</v>
      </c>
      <c r="BT376" s="21">
        <f t="shared" si="2991"/>
        <v>349141</v>
      </c>
      <c r="BU376" s="20">
        <v>36001</v>
      </c>
      <c r="BV376" s="20">
        <v>2888</v>
      </c>
      <c r="BW376" s="20">
        <v>8994</v>
      </c>
      <c r="BX376" s="20">
        <v>3044</v>
      </c>
      <c r="BY376" s="21">
        <f t="shared" si="2992"/>
        <v>12038</v>
      </c>
      <c r="BZ376" s="20">
        <v>2123</v>
      </c>
      <c r="CA376" s="20">
        <v>630</v>
      </c>
      <c r="CB376" s="21">
        <f t="shared" si="2993"/>
        <v>2753</v>
      </c>
      <c r="CC376" s="20">
        <v>27629</v>
      </c>
      <c r="CD376" s="20">
        <v>1697</v>
      </c>
      <c r="CE376" s="20">
        <v>5142</v>
      </c>
      <c r="CF376" s="20">
        <v>1763</v>
      </c>
      <c r="CG376" s="21">
        <f t="shared" si="2994"/>
        <v>6905</v>
      </c>
      <c r="CH376" s="20">
        <v>1160</v>
      </c>
      <c r="CI376" s="20">
        <v>449</v>
      </c>
      <c r="CJ376" s="21">
        <f t="shared" si="2995"/>
        <v>1609</v>
      </c>
      <c r="CK376" s="20">
        <v>198822</v>
      </c>
      <c r="CL376" s="20">
        <v>16609</v>
      </c>
      <c r="CM376" s="20">
        <v>63879</v>
      </c>
      <c r="CN376" s="20">
        <v>4959</v>
      </c>
      <c r="CO376" s="21">
        <f t="shared" si="2996"/>
        <v>68838</v>
      </c>
      <c r="CP376" s="20">
        <v>14432</v>
      </c>
      <c r="CQ376" s="20">
        <v>794</v>
      </c>
      <c r="CR376" s="21">
        <f t="shared" si="2997"/>
        <v>15226</v>
      </c>
    </row>
    <row r="377" spans="1:96" x14ac:dyDescent="0.35">
      <c r="A377" s="14">
        <f t="shared" si="2761"/>
        <v>44283</v>
      </c>
      <c r="B377" s="9">
        <f t="shared" ref="B377" si="4082">BQ377</f>
        <v>1630912</v>
      </c>
      <c r="C377">
        <f t="shared" ref="C377" si="4083">BT377</f>
        <v>349598</v>
      </c>
      <c r="D377">
        <v>331453</v>
      </c>
      <c r="E377" s="9">
        <v>5718</v>
      </c>
      <c r="F377" s="9">
        <v>192</v>
      </c>
      <c r="H377">
        <v>42</v>
      </c>
      <c r="I377">
        <v>35</v>
      </c>
      <c r="J377">
        <v>24</v>
      </c>
      <c r="K377">
        <v>3</v>
      </c>
      <c r="L377">
        <v>3</v>
      </c>
      <c r="M377">
        <f t="shared" ref="M377" si="4084">-(J377-J376)+L377</f>
        <v>15</v>
      </c>
      <c r="N377" s="7">
        <f t="shared" ref="N377" si="4085">B377-C377</f>
        <v>1281314</v>
      </c>
      <c r="O377" s="4">
        <f t="shared" ref="O377" si="4086">C377/B377</f>
        <v>0.2143573656947769</v>
      </c>
      <c r="R377">
        <f t="shared" ref="R377" si="4087">C377-C376</f>
        <v>457</v>
      </c>
      <c r="S377">
        <f t="shared" ref="S377" si="4088">N377-N376</f>
        <v>1617</v>
      </c>
      <c r="T377" s="8">
        <f t="shared" ref="T377" si="4089">R377/V377</f>
        <v>0.22034715525554485</v>
      </c>
      <c r="U377" s="8">
        <f t="shared" ref="U377" si="4090">SUM(R371:R377)/SUM(V371:V377)</f>
        <v>0.21563994064955763</v>
      </c>
      <c r="V377">
        <f t="shared" ref="V377" si="4091">B377-B376</f>
        <v>2074</v>
      </c>
      <c r="W377">
        <f t="shared" ref="W377" si="4092">C377-D377-E377</f>
        <v>12427</v>
      </c>
      <c r="X377" s="3">
        <f t="shared" ref="X377" si="4093">F377/W377</f>
        <v>1.5450229339341755E-2</v>
      </c>
      <c r="Y377">
        <f t="shared" ref="Y377" si="4094">E377-E376</f>
        <v>2</v>
      </c>
      <c r="Z377">
        <v>2753</v>
      </c>
      <c r="AA377">
        <v>1609</v>
      </c>
      <c r="AB377">
        <v>15224</v>
      </c>
      <c r="AC377">
        <v>2611</v>
      </c>
      <c r="AD377">
        <v>1543</v>
      </c>
      <c r="AE377">
        <v>14590</v>
      </c>
      <c r="AF377">
        <v>57</v>
      </c>
      <c r="AG377">
        <v>33</v>
      </c>
      <c r="AH377">
        <v>300</v>
      </c>
      <c r="AI377">
        <f t="shared" ref="AI377" si="4095">Z377-AC377-AF377</f>
        <v>85</v>
      </c>
      <c r="AJ377">
        <f t="shared" ref="AJ377" si="4096">AA377-AD377-AG377</f>
        <v>33</v>
      </c>
      <c r="AK377">
        <f t="shared" ref="AK377" si="4097">AB377-AE377-AH377</f>
        <v>334</v>
      </c>
      <c r="AL377">
        <v>7</v>
      </c>
      <c r="AM377">
        <v>7</v>
      </c>
      <c r="AN377">
        <v>32</v>
      </c>
      <c r="AS377">
        <f t="shared" ref="AS377" si="4098">BM377-BM376</f>
        <v>6989</v>
      </c>
      <c r="AT377">
        <f t="shared" ref="AT377" si="4099">BN377-BN376</f>
        <v>479</v>
      </c>
      <c r="AU377">
        <f t="shared" ref="AU377" si="4100">AT377/AS377</f>
        <v>6.8536271283445416E-2</v>
      </c>
      <c r="AV377">
        <f t="shared" ref="AV377" si="4101">BU377-BU376</f>
        <v>15</v>
      </c>
      <c r="AW377">
        <f t="shared" ref="AW377" si="4102">BV377-BV376</f>
        <v>3</v>
      </c>
      <c r="AX377">
        <f t="shared" ref="AX377" si="4103">CK377-CK376</f>
        <v>215</v>
      </c>
      <c r="AY377">
        <f t="shared" ref="AY377" si="4104">CL377-CL376</f>
        <v>17</v>
      </c>
      <c r="AZ377">
        <f t="shared" ref="AZ377" si="4105">CC377-CC376</f>
        <v>14</v>
      </c>
      <c r="BA377">
        <f t="shared" ref="BA377" si="4106">CD377-CD376</f>
        <v>-1</v>
      </c>
      <c r="BB377">
        <f t="shared" ref="BB377" si="4107">AW377/AV377</f>
        <v>0.2</v>
      </c>
      <c r="BC377">
        <f t="shared" ref="BC377" si="4108">AY377/AX377</f>
        <v>7.9069767441860464E-2</v>
      </c>
      <c r="BD377">
        <f t="shared" si="3692"/>
        <v>-7.1428571428571425E-2</v>
      </c>
      <c r="BE377">
        <f t="shared" ref="BE377" si="4109">SUM(AT371:AT377)/SUM(AS371:AS377)</f>
        <v>4.7226063890085476E-2</v>
      </c>
      <c r="BF377">
        <f t="shared" ref="BF377" si="4110">SUM(AT364:AT377)/SUM(AS364:AS377)</f>
        <v>4.3304980631205213E-2</v>
      </c>
      <c r="BG377">
        <f t="shared" ref="BG377" si="4111">SUM(AW371:AW377)/SUM(AV371:AV377)</f>
        <v>1.9540229885057471E-2</v>
      </c>
      <c r="BH377">
        <f t="shared" ref="BH377" si="4112">SUM(AY371:AY377)/SUM(AX371:AX377)</f>
        <v>2.8893780957622454E-2</v>
      </c>
      <c r="BI377">
        <f t="shared" ref="BI377" si="4113">SUM(BA371:BA377)/SUM(AZ371:AZ377)</f>
        <v>7.2992700729927005E-3</v>
      </c>
      <c r="BM377" s="20">
        <v>4410162</v>
      </c>
      <c r="BN377" s="20">
        <v>377896</v>
      </c>
      <c r="BO377" s="20">
        <v>1367442</v>
      </c>
      <c r="BP377" s="20">
        <v>263470</v>
      </c>
      <c r="BQ377" s="21">
        <f t="shared" si="2990"/>
        <v>1630912</v>
      </c>
      <c r="BR377" s="20">
        <v>289689</v>
      </c>
      <c r="BS377" s="20">
        <v>59909</v>
      </c>
      <c r="BT377" s="21">
        <f t="shared" si="2991"/>
        <v>349598</v>
      </c>
      <c r="BU377" s="20">
        <v>36016</v>
      </c>
      <c r="BV377" s="20">
        <v>2891</v>
      </c>
      <c r="BW377" s="20">
        <v>9002</v>
      </c>
      <c r="BX377" s="20">
        <v>3041</v>
      </c>
      <c r="BY377" s="21">
        <f t="shared" si="2992"/>
        <v>12043</v>
      </c>
      <c r="BZ377" s="20">
        <v>2125</v>
      </c>
      <c r="CA377" s="20">
        <v>630</v>
      </c>
      <c r="CB377" s="21">
        <f t="shared" si="2993"/>
        <v>2755</v>
      </c>
      <c r="CC377" s="20">
        <v>27643</v>
      </c>
      <c r="CD377" s="20">
        <v>1696</v>
      </c>
      <c r="CE377" s="20">
        <v>5143</v>
      </c>
      <c r="CF377" s="20">
        <v>1763</v>
      </c>
      <c r="CG377" s="21">
        <f t="shared" si="2994"/>
        <v>6906</v>
      </c>
      <c r="CH377" s="20">
        <v>1160</v>
      </c>
      <c r="CI377" s="20">
        <v>449</v>
      </c>
      <c r="CJ377" s="21">
        <f t="shared" si="2995"/>
        <v>1609</v>
      </c>
      <c r="CK377" s="20">
        <v>199037</v>
      </c>
      <c r="CL377" s="20">
        <v>16626</v>
      </c>
      <c r="CM377" s="20">
        <v>63930</v>
      </c>
      <c r="CN377" s="20">
        <v>4967</v>
      </c>
      <c r="CO377" s="21">
        <f t="shared" si="2996"/>
        <v>68897</v>
      </c>
      <c r="CP377" s="20">
        <v>14445</v>
      </c>
      <c r="CQ377" s="20">
        <v>796</v>
      </c>
      <c r="CR377" s="21">
        <f t="shared" si="2997"/>
        <v>15241</v>
      </c>
    </row>
    <row r="378" spans="1:96" x14ac:dyDescent="0.35">
      <c r="A378" s="14">
        <f t="shared" si="2761"/>
        <v>44284</v>
      </c>
      <c r="B378" s="9">
        <f t="shared" ref="B378" si="4114">BQ378</f>
        <v>1631951</v>
      </c>
      <c r="C378">
        <f t="shared" ref="C378" si="4115">BT378</f>
        <v>349736</v>
      </c>
      <c r="D378">
        <v>331671</v>
      </c>
      <c r="E378" s="9">
        <v>5725</v>
      </c>
      <c r="F378" s="9">
        <v>196</v>
      </c>
      <c r="H378">
        <v>44</v>
      </c>
      <c r="I378">
        <v>38</v>
      </c>
      <c r="J378">
        <v>23</v>
      </c>
      <c r="K378">
        <v>3</v>
      </c>
      <c r="L378">
        <v>4</v>
      </c>
      <c r="M378">
        <f t="shared" ref="M378" si="4116">-(J378-J377)+L378</f>
        <v>5</v>
      </c>
      <c r="N378" s="7">
        <f t="shared" ref="N378" si="4117">B378-C378</f>
        <v>1282215</v>
      </c>
      <c r="O378" s="4">
        <f t="shared" ref="O378" si="4118">C378/B378</f>
        <v>0.21430545402404852</v>
      </c>
      <c r="R378">
        <f t="shared" ref="R378" si="4119">C378-C377</f>
        <v>138</v>
      </c>
      <c r="S378">
        <f t="shared" ref="S378" si="4120">N378-N377</f>
        <v>901</v>
      </c>
      <c r="T378" s="8">
        <f t="shared" ref="T378" si="4121">R378/V378</f>
        <v>0.13282001924927817</v>
      </c>
      <c r="U378" s="8">
        <f t="shared" ref="U378" si="4122">SUM(R372:R378)/SUM(V372:V378)</f>
        <v>0.21708086566668511</v>
      </c>
      <c r="V378">
        <f t="shared" ref="V378" si="4123">B378-B377</f>
        <v>1039</v>
      </c>
      <c r="W378">
        <f t="shared" ref="W378" si="4124">C378-D378-E378</f>
        <v>12340</v>
      </c>
      <c r="X378" s="3">
        <f t="shared" ref="X378" si="4125">F378/W378</f>
        <v>1.5883306320907616E-2</v>
      </c>
      <c r="Y378">
        <f t="shared" ref="Y378" si="4126">E378-E377</f>
        <v>7</v>
      </c>
      <c r="Z378">
        <v>2755</v>
      </c>
      <c r="AA378">
        <v>1609</v>
      </c>
      <c r="AB378">
        <v>15241</v>
      </c>
      <c r="AC378">
        <v>2613</v>
      </c>
      <c r="AD378">
        <v>1545</v>
      </c>
      <c r="AE378">
        <v>14602</v>
      </c>
      <c r="AF378">
        <v>57</v>
      </c>
      <c r="AG378">
        <v>33</v>
      </c>
      <c r="AH378">
        <v>300</v>
      </c>
      <c r="AI378">
        <f t="shared" ref="AI378" si="4127">Z378-AC378-AF378</f>
        <v>85</v>
      </c>
      <c r="AJ378">
        <f t="shared" ref="AJ378" si="4128">AA378-AD378-AG378</f>
        <v>31</v>
      </c>
      <c r="AK378">
        <f t="shared" ref="AK378" si="4129">AB378-AE378-AH378</f>
        <v>339</v>
      </c>
      <c r="AL378">
        <v>8</v>
      </c>
      <c r="AM378">
        <v>8</v>
      </c>
      <c r="AN378">
        <v>36</v>
      </c>
      <c r="AS378">
        <f t="shared" ref="AS378" si="4130">BM378-BM377</f>
        <v>3717</v>
      </c>
      <c r="AT378">
        <f t="shared" ref="AT378" si="4131">BN378-BN377</f>
        <v>157</v>
      </c>
      <c r="AU378">
        <f t="shared" ref="AU378" si="4132">AT378/AS378</f>
        <v>4.2238364272262574E-2</v>
      </c>
      <c r="AV378">
        <f t="shared" ref="AV378" si="4133">BU378-BU377</f>
        <v>15</v>
      </c>
      <c r="AW378">
        <f t="shared" ref="AW378" si="4134">BV378-BV377</f>
        <v>-3</v>
      </c>
      <c r="AX378">
        <f t="shared" ref="AX378" si="4135">CK378-CK377</f>
        <v>140</v>
      </c>
      <c r="AY378">
        <f t="shared" ref="AY378" si="4136">CL378-CL377</f>
        <v>12</v>
      </c>
      <c r="AZ378">
        <f t="shared" ref="AZ378" si="4137">CC378-CC377</f>
        <v>17</v>
      </c>
      <c r="BA378">
        <f t="shared" ref="BA378" si="4138">CD378-CD377</f>
        <v>0</v>
      </c>
      <c r="BB378">
        <f t="shared" ref="BB378" si="4139">AW378/AV378</f>
        <v>-0.2</v>
      </c>
      <c r="BC378">
        <f t="shared" ref="BC378" si="4140">AY378/AX378</f>
        <v>8.5714285714285715E-2</v>
      </c>
      <c r="BD378">
        <f t="shared" si="3692"/>
        <v>0</v>
      </c>
      <c r="BE378">
        <f t="shared" ref="BE378" si="4141">SUM(AT372:AT378)/SUM(AS372:AS378)</f>
        <v>4.7573555335676185E-2</v>
      </c>
      <c r="BF378">
        <f t="shared" ref="BF378" si="4142">SUM(AT365:AT378)/SUM(AS365:AS378)</f>
        <v>4.3147574283422488E-2</v>
      </c>
      <c r="BG378">
        <f t="shared" ref="BG378" si="4143">SUM(AW372:AW378)/SUM(AV372:AV378)</f>
        <v>1.5222482435597189E-2</v>
      </c>
      <c r="BH378">
        <f t="shared" ref="BH378" si="4144">SUM(AY372:AY378)/SUM(AX372:AX378)</f>
        <v>3.1830985915492958E-2</v>
      </c>
      <c r="BI378">
        <f t="shared" ref="BI378" si="4145">SUM(BA372:BA378)/SUM(AZ372:AZ378)</f>
        <v>7.2886297376093291E-3</v>
      </c>
      <c r="BM378" s="20">
        <v>4413879</v>
      </c>
      <c r="BN378" s="20">
        <v>378053</v>
      </c>
      <c r="BO378" s="20">
        <v>1368367</v>
      </c>
      <c r="BP378" s="20">
        <v>263584</v>
      </c>
      <c r="BQ378" s="21">
        <f t="shared" si="2990"/>
        <v>1631951</v>
      </c>
      <c r="BR378" s="20">
        <v>289808</v>
      </c>
      <c r="BS378" s="20">
        <v>59928</v>
      </c>
      <c r="BT378" s="21">
        <f t="shared" si="2991"/>
        <v>349736</v>
      </c>
      <c r="BU378" s="20">
        <v>36031</v>
      </c>
      <c r="BV378" s="20">
        <v>2888</v>
      </c>
      <c r="BW378" s="20">
        <v>9009</v>
      </c>
      <c r="BX378" s="20">
        <v>3042</v>
      </c>
      <c r="BY378" s="21">
        <f t="shared" si="2992"/>
        <v>12051</v>
      </c>
      <c r="BZ378" s="20">
        <v>2125</v>
      </c>
      <c r="CA378" s="20">
        <v>630</v>
      </c>
      <c r="CB378" s="21">
        <f t="shared" si="2993"/>
        <v>2755</v>
      </c>
      <c r="CC378" s="20">
        <v>27660</v>
      </c>
      <c r="CD378" s="20">
        <v>1696</v>
      </c>
      <c r="CE378" s="20">
        <v>5146</v>
      </c>
      <c r="CF378" s="20">
        <v>1765</v>
      </c>
      <c r="CG378" s="21">
        <f t="shared" si="2994"/>
        <v>6911</v>
      </c>
      <c r="CH378" s="20">
        <v>1160</v>
      </c>
      <c r="CI378" s="20">
        <v>449</v>
      </c>
      <c r="CJ378" s="21">
        <f t="shared" si="2995"/>
        <v>1609</v>
      </c>
      <c r="CK378" s="20">
        <v>199177</v>
      </c>
      <c r="CL378" s="20">
        <v>16638</v>
      </c>
      <c r="CM378" s="20">
        <v>63949</v>
      </c>
      <c r="CN378" s="20">
        <v>4969</v>
      </c>
      <c r="CO378" s="21">
        <f t="shared" si="2996"/>
        <v>68918</v>
      </c>
      <c r="CP378" s="20">
        <v>14454</v>
      </c>
      <c r="CQ378" s="20">
        <v>797</v>
      </c>
      <c r="CR378" s="21">
        <f t="shared" si="2997"/>
        <v>15251</v>
      </c>
    </row>
    <row r="379" spans="1:96" x14ac:dyDescent="0.35">
      <c r="A379" s="14">
        <f t="shared" si="2761"/>
        <v>44285</v>
      </c>
      <c r="B379" s="9">
        <f t="shared" ref="B379" si="4146">BQ379</f>
        <v>1634662</v>
      </c>
      <c r="C379">
        <f t="shared" ref="C379" si="4147">BT379</f>
        <v>350322</v>
      </c>
      <c r="D379">
        <v>332440</v>
      </c>
      <c r="E379" s="9">
        <v>5729</v>
      </c>
      <c r="F379" s="9">
        <v>186</v>
      </c>
      <c r="H379">
        <v>45</v>
      </c>
      <c r="I379">
        <v>29</v>
      </c>
      <c r="J379">
        <v>16</v>
      </c>
      <c r="K379">
        <v>2</v>
      </c>
      <c r="L379">
        <v>2</v>
      </c>
      <c r="M379">
        <f t="shared" ref="M379" si="4148">-(J379-J378)+L379</f>
        <v>9</v>
      </c>
      <c r="N379" s="7">
        <f t="shared" ref="N379" si="4149">B379-C379</f>
        <v>1284340</v>
      </c>
      <c r="O379" s="4">
        <f t="shared" ref="O379" si="4150">C379/B379</f>
        <v>0.21430852371927653</v>
      </c>
      <c r="R379">
        <f t="shared" ref="R379" si="4151">C379-C378</f>
        <v>586</v>
      </c>
      <c r="S379">
        <f t="shared" ref="S379" si="4152">N379-N378</f>
        <v>2125</v>
      </c>
      <c r="T379" s="8">
        <f t="shared" ref="T379" si="4153">R379/V379</f>
        <v>0.21615639985245297</v>
      </c>
      <c r="U379" s="8">
        <f t="shared" ref="U379" si="4154">SUM(R373:R379)/SUM(V373:V379)</f>
        <v>0.22236361624432888</v>
      </c>
      <c r="V379">
        <f t="shared" ref="V379" si="4155">B379-B378</f>
        <v>2711</v>
      </c>
      <c r="W379">
        <f t="shared" ref="W379" si="4156">C379-D379-E379</f>
        <v>12153</v>
      </c>
      <c r="X379" s="3">
        <f t="shared" ref="X379" si="4157">F379/W379</f>
        <v>1.5304862996790916E-2</v>
      </c>
      <c r="Y379">
        <f t="shared" ref="Y379:Y382" si="4158">E379-E378</f>
        <v>4</v>
      </c>
      <c r="Z379">
        <v>2755</v>
      </c>
      <c r="AA379">
        <v>1609</v>
      </c>
      <c r="AB379">
        <v>15251</v>
      </c>
      <c r="AC379">
        <v>2623</v>
      </c>
      <c r="AD379">
        <v>1549</v>
      </c>
      <c r="AE379">
        <v>14621</v>
      </c>
      <c r="AF379">
        <v>57</v>
      </c>
      <c r="AG379">
        <v>33</v>
      </c>
      <c r="AH379">
        <v>300</v>
      </c>
      <c r="AI379">
        <f t="shared" ref="AI379" si="4159">Z379-AC379-AF379</f>
        <v>75</v>
      </c>
      <c r="AJ379">
        <f t="shared" ref="AJ379" si="4160">AA379-AD379-AG379</f>
        <v>27</v>
      </c>
      <c r="AK379">
        <f t="shared" ref="AK379" si="4161">AB379-AE379-AH379</f>
        <v>330</v>
      </c>
      <c r="AL379">
        <v>6</v>
      </c>
      <c r="AM379">
        <v>6</v>
      </c>
      <c r="AN379">
        <v>27</v>
      </c>
      <c r="AS379">
        <f t="shared" ref="AS379" si="4162">BM379-BM378</f>
        <v>14455</v>
      </c>
      <c r="AT379">
        <f t="shared" ref="AT379" si="4163">BN379-BN378</f>
        <v>588</v>
      </c>
      <c r="AU379">
        <f t="shared" ref="AU379" si="4164">AT379/AS379</f>
        <v>4.0677966101694912E-2</v>
      </c>
      <c r="AV379">
        <f t="shared" ref="AV379" si="4165">BU379-BU378</f>
        <v>148</v>
      </c>
      <c r="AW379">
        <f t="shared" ref="AW379" si="4166">BV379-BV378</f>
        <v>5</v>
      </c>
      <c r="AX379">
        <f t="shared" ref="AX379" si="4167">CK379-CK378</f>
        <v>582</v>
      </c>
      <c r="AY379">
        <f t="shared" ref="AY379" si="4168">CL379-CL378</f>
        <v>9</v>
      </c>
      <c r="AZ379">
        <f t="shared" ref="AZ379" si="4169">CC379-CC378</f>
        <v>62</v>
      </c>
      <c r="BA379">
        <f t="shared" ref="BA379" si="4170">CD379-CD378</f>
        <v>1</v>
      </c>
      <c r="BB379">
        <f t="shared" ref="BB379" si="4171">AW379/AV379</f>
        <v>3.3783783783783786E-2</v>
      </c>
      <c r="BC379">
        <f t="shared" ref="BC379" si="4172">AY379/AX379</f>
        <v>1.5463917525773196E-2</v>
      </c>
      <c r="BD379">
        <f t="shared" si="3692"/>
        <v>1.6129032258064516E-2</v>
      </c>
      <c r="BE379">
        <f t="shared" ref="BE379" si="4173">SUM(AT373:AT379)/SUM(AS373:AS379)</f>
        <v>4.9115208227173759E-2</v>
      </c>
      <c r="BF379">
        <f t="shared" ref="BF379" si="4174">SUM(AT366:AT379)/SUM(AS366:AS379)</f>
        <v>4.4106864090070488E-2</v>
      </c>
      <c r="BG379">
        <f t="shared" ref="BG379" si="4175">SUM(AW373:AW379)/SUM(AV373:AV379)</f>
        <v>1.6611295681063124E-2</v>
      </c>
      <c r="BH379">
        <f t="shared" ref="BH379" si="4176">SUM(AY373:AY379)/SUM(AX373:AX379)</f>
        <v>3.1133961725221364E-2</v>
      </c>
      <c r="BI379">
        <f t="shared" ref="BI379" si="4177">SUM(BA373:BA379)/SUM(AZ373:AZ379)</f>
        <v>8.4925690021231421E-3</v>
      </c>
      <c r="BM379" s="20">
        <v>4428334</v>
      </c>
      <c r="BN379" s="20">
        <v>378641</v>
      </c>
      <c r="BO379" s="20">
        <v>1370196</v>
      </c>
      <c r="BP379" s="20">
        <v>264466</v>
      </c>
      <c r="BQ379" s="21">
        <f t="shared" si="2990"/>
        <v>1634662</v>
      </c>
      <c r="BR379" s="20">
        <v>290185</v>
      </c>
      <c r="BS379" s="20">
        <v>60137</v>
      </c>
      <c r="BT379" s="21">
        <f t="shared" si="2991"/>
        <v>350322</v>
      </c>
      <c r="BU379" s="20">
        <v>36179</v>
      </c>
      <c r="BV379" s="20">
        <v>2893</v>
      </c>
      <c r="BW379" s="20">
        <v>9023</v>
      </c>
      <c r="BX379" s="20">
        <v>3063</v>
      </c>
      <c r="BY379" s="21">
        <f t="shared" si="2992"/>
        <v>12086</v>
      </c>
      <c r="BZ379" s="20">
        <v>2127</v>
      </c>
      <c r="CA379" s="20">
        <v>631</v>
      </c>
      <c r="CB379" s="21">
        <f t="shared" si="2993"/>
        <v>2758</v>
      </c>
      <c r="CC379" s="20">
        <v>27722</v>
      </c>
      <c r="CD379" s="20">
        <v>1697</v>
      </c>
      <c r="CE379" s="20">
        <v>5152</v>
      </c>
      <c r="CF379" s="20">
        <v>1770</v>
      </c>
      <c r="CG379" s="21">
        <f t="shared" si="2994"/>
        <v>6922</v>
      </c>
      <c r="CH379" s="20">
        <v>1161</v>
      </c>
      <c r="CI379" s="20">
        <v>449</v>
      </c>
      <c r="CJ379" s="21">
        <f t="shared" si="2995"/>
        <v>1610</v>
      </c>
      <c r="CK379" s="20">
        <v>199759</v>
      </c>
      <c r="CL379" s="20">
        <v>16647</v>
      </c>
      <c r="CM379" s="20">
        <v>64044</v>
      </c>
      <c r="CN379" s="20">
        <v>4985</v>
      </c>
      <c r="CO379" s="21">
        <f t="shared" si="2996"/>
        <v>69029</v>
      </c>
      <c r="CP379" s="20">
        <v>14462</v>
      </c>
      <c r="CQ379" s="20">
        <v>798</v>
      </c>
      <c r="CR379" s="21">
        <f t="shared" si="2997"/>
        <v>15260</v>
      </c>
    </row>
    <row r="380" spans="1:96" x14ac:dyDescent="0.35">
      <c r="A380" s="14">
        <f t="shared" si="2761"/>
        <v>44286</v>
      </c>
      <c r="B380" s="9">
        <f t="shared" ref="B380" si="4178">BQ380</f>
        <v>1637371</v>
      </c>
      <c r="C380">
        <f t="shared" ref="C380" si="4179">BT380</f>
        <v>350843</v>
      </c>
      <c r="D380">
        <v>332975</v>
      </c>
      <c r="E380" s="9">
        <v>5729</v>
      </c>
      <c r="F380" s="9">
        <v>191</v>
      </c>
      <c r="H380">
        <v>38</v>
      </c>
      <c r="I380">
        <v>39</v>
      </c>
      <c r="J380">
        <v>22</v>
      </c>
      <c r="K380">
        <v>4</v>
      </c>
      <c r="L380">
        <v>7</v>
      </c>
      <c r="M380">
        <f t="shared" ref="M380" si="4180">-(J380-J379)+L380</f>
        <v>1</v>
      </c>
      <c r="N380" s="7">
        <f t="shared" ref="N380" si="4181">B380-C380</f>
        <v>1286528</v>
      </c>
      <c r="O380" s="4">
        <f t="shared" ref="O380" si="4182">C380/B380</f>
        <v>0.21427214724091243</v>
      </c>
      <c r="R380">
        <f t="shared" ref="R380" si="4183">C380-C379</f>
        <v>521</v>
      </c>
      <c r="S380">
        <f t="shared" ref="S380" si="4184">N380-N379</f>
        <v>2188</v>
      </c>
      <c r="T380" s="8">
        <f t="shared" ref="T380" si="4185">R380/V380</f>
        <v>0.19232188999630861</v>
      </c>
      <c r="U380" s="8">
        <f t="shared" ref="U380" si="4186">SUM(R374:R380)/SUM(V374:V380)</f>
        <v>0.21832246146741327</v>
      </c>
      <c r="V380">
        <f t="shared" ref="V380" si="4187">B380-B379</f>
        <v>2709</v>
      </c>
      <c r="W380">
        <f t="shared" ref="W380" si="4188">C380-D380-E380</f>
        <v>12139</v>
      </c>
      <c r="X380" s="3">
        <f t="shared" ref="X380" si="4189">F380/W380</f>
        <v>1.5734409753686465E-2</v>
      </c>
      <c r="Y380">
        <f t="shared" si="4158"/>
        <v>0</v>
      </c>
      <c r="Z380">
        <v>2755</v>
      </c>
      <c r="AA380">
        <v>1609</v>
      </c>
      <c r="AB380">
        <v>15251</v>
      </c>
      <c r="AC380">
        <v>2631</v>
      </c>
      <c r="AD380">
        <v>1551</v>
      </c>
      <c r="AE380">
        <v>14635</v>
      </c>
      <c r="AF380">
        <v>57</v>
      </c>
      <c r="AG380">
        <v>33</v>
      </c>
      <c r="AH380">
        <v>300</v>
      </c>
      <c r="AI380">
        <f t="shared" ref="AI380" si="4190">Z380-AC380-AF380</f>
        <v>67</v>
      </c>
      <c r="AJ380">
        <f t="shared" ref="AJ380" si="4191">AA380-AD380-AG380</f>
        <v>25</v>
      </c>
      <c r="AK380">
        <f t="shared" ref="AK380" si="4192">AB380-AE380-AH380</f>
        <v>316</v>
      </c>
      <c r="AL380">
        <v>7</v>
      </c>
      <c r="AM380">
        <v>7</v>
      </c>
      <c r="AN380">
        <v>28</v>
      </c>
      <c r="AS380">
        <f t="shared" ref="AS380" si="4193">BM380-BM379</f>
        <v>16233</v>
      </c>
      <c r="AT380">
        <f t="shared" ref="AT380" si="4194">BN380-BN379</f>
        <v>592</v>
      </c>
      <c r="AU380">
        <f t="shared" ref="AU380" si="4195">AT380/AS380</f>
        <v>3.6468921333086921E-2</v>
      </c>
      <c r="AV380">
        <f t="shared" ref="AV380" si="4196">BU380-BU379</f>
        <v>205</v>
      </c>
      <c r="AW380">
        <f t="shared" ref="AW380" si="4197">BV380-BV379</f>
        <v>2</v>
      </c>
      <c r="AX380">
        <f t="shared" ref="AX380" si="4198">CK380-CK379</f>
        <v>591</v>
      </c>
      <c r="AY380">
        <f t="shared" ref="AY380" si="4199">CL380-CL379</f>
        <v>23</v>
      </c>
      <c r="AZ380">
        <f t="shared" ref="AZ380" si="4200">CC380-CC379</f>
        <v>48</v>
      </c>
      <c r="BA380">
        <f t="shared" ref="BA380" si="4201">CD380-CD379</f>
        <v>0</v>
      </c>
      <c r="BB380">
        <f t="shared" ref="BB380" si="4202">AW380/AV380</f>
        <v>9.7560975609756097E-3</v>
      </c>
      <c r="BC380">
        <f t="shared" ref="BC380" si="4203">AY380/AX380</f>
        <v>3.8917089678510999E-2</v>
      </c>
      <c r="BD380">
        <f t="shared" si="3692"/>
        <v>0</v>
      </c>
      <c r="BE380">
        <f t="shared" ref="BE380" si="4204">SUM(AT374:AT380)/SUM(AS374:AS380)</f>
        <v>4.7857988165680473E-2</v>
      </c>
      <c r="BF380">
        <f t="shared" ref="BF380" si="4205">SUM(AT367:AT380)/SUM(AS367:AS380)</f>
        <v>4.3971647920435064E-2</v>
      </c>
      <c r="BG380">
        <f t="shared" ref="BG380" si="4206">SUM(AW374:AW380)/SUM(AV374:AV380)</f>
        <v>1.9957983193277309E-2</v>
      </c>
      <c r="BH380">
        <f t="shared" ref="BH380" si="4207">SUM(AY374:AY380)/SUM(AX374:AX380)</f>
        <v>3.2145130490133671E-2</v>
      </c>
      <c r="BI380">
        <f t="shared" ref="BI380" si="4208">SUM(BA374:BA380)/SUM(AZ374:AZ380)</f>
        <v>4.3478260869565218E-3</v>
      </c>
      <c r="BM380" s="20">
        <v>4444567</v>
      </c>
      <c r="BN380" s="20">
        <v>379233</v>
      </c>
      <c r="BO380" s="20">
        <v>1372046</v>
      </c>
      <c r="BP380" s="20">
        <v>265325</v>
      </c>
      <c r="BQ380" s="21">
        <f t="shared" si="2990"/>
        <v>1637371</v>
      </c>
      <c r="BR380" s="20">
        <v>290547</v>
      </c>
      <c r="BS380" s="20">
        <v>60296</v>
      </c>
      <c r="BT380" s="21">
        <f t="shared" si="2991"/>
        <v>350843</v>
      </c>
      <c r="BU380" s="20">
        <v>36384</v>
      </c>
      <c r="BV380" s="20">
        <v>2895</v>
      </c>
      <c r="BW380" s="20">
        <v>9034</v>
      </c>
      <c r="BX380" s="20">
        <v>3071</v>
      </c>
      <c r="BY380" s="21">
        <f t="shared" si="2992"/>
        <v>12105</v>
      </c>
      <c r="BZ380" s="20">
        <v>2129</v>
      </c>
      <c r="CA380" s="20">
        <v>631</v>
      </c>
      <c r="CB380" s="21">
        <f t="shared" si="2993"/>
        <v>2760</v>
      </c>
      <c r="CC380" s="20">
        <v>27770</v>
      </c>
      <c r="CD380" s="20">
        <v>1697</v>
      </c>
      <c r="CE380" s="20">
        <v>5159</v>
      </c>
      <c r="CF380" s="20">
        <v>1773</v>
      </c>
      <c r="CG380" s="21">
        <f t="shared" si="2994"/>
        <v>6932</v>
      </c>
      <c r="CH380" s="20">
        <v>1161</v>
      </c>
      <c r="CI380" s="20">
        <v>449</v>
      </c>
      <c r="CJ380" s="21">
        <f t="shared" si="2995"/>
        <v>1610</v>
      </c>
      <c r="CK380" s="20">
        <v>200350</v>
      </c>
      <c r="CL380" s="20">
        <v>16670</v>
      </c>
      <c r="CM380" s="20">
        <v>64109</v>
      </c>
      <c r="CN380" s="20">
        <v>5014</v>
      </c>
      <c r="CO380" s="21">
        <f t="shared" si="2996"/>
        <v>69123</v>
      </c>
      <c r="CP380" s="20">
        <v>14476</v>
      </c>
      <c r="CQ380" s="20">
        <v>802</v>
      </c>
      <c r="CR380" s="21">
        <f t="shared" si="2997"/>
        <v>15278</v>
      </c>
    </row>
    <row r="381" spans="1:96" x14ac:dyDescent="0.35">
      <c r="A381" s="14">
        <f t="shared" si="2761"/>
        <v>44287</v>
      </c>
      <c r="B381" s="9">
        <f t="shared" ref="B381" si="4209">BQ381</f>
        <v>1641020</v>
      </c>
      <c r="C381">
        <f t="shared" ref="C381" si="4210">BT381</f>
        <v>351650</v>
      </c>
      <c r="D381">
        <v>333518</v>
      </c>
      <c r="E381" s="9">
        <v>5743</v>
      </c>
      <c r="F381" s="9">
        <v>191</v>
      </c>
      <c r="H381">
        <v>38</v>
      </c>
      <c r="I381">
        <v>39</v>
      </c>
      <c r="J381">
        <v>22</v>
      </c>
      <c r="K381">
        <v>4</v>
      </c>
      <c r="L381">
        <v>7</v>
      </c>
      <c r="M381">
        <f t="shared" ref="M381" si="4211">-(J381-J380)+L381</f>
        <v>7</v>
      </c>
      <c r="N381" s="7">
        <f t="shared" ref="N381" si="4212">B381-C381</f>
        <v>1289370</v>
      </c>
      <c r="O381" s="4">
        <f t="shared" ref="O381" si="4213">C381/B381</f>
        <v>0.21428745536312782</v>
      </c>
      <c r="R381">
        <f t="shared" ref="R381" si="4214">C381-C380</f>
        <v>807</v>
      </c>
      <c r="S381">
        <f t="shared" ref="S381" si="4215">N381-N380</f>
        <v>2842</v>
      </c>
      <c r="T381" s="8">
        <f t="shared" ref="T381" si="4216">R381/V381</f>
        <v>0.22115648122773363</v>
      </c>
      <c r="U381" s="8">
        <f t="shared" ref="U381" si="4217">SUM(R375:R381)/SUM(V375:V381)</f>
        <v>0.21837556472205855</v>
      </c>
      <c r="V381">
        <f t="shared" ref="V381" si="4218">B381-B380</f>
        <v>3649</v>
      </c>
      <c r="W381">
        <f t="shared" ref="W381:W382" si="4219">C381-D381-E381</f>
        <v>12389</v>
      </c>
      <c r="X381" s="3">
        <f t="shared" ref="X381:X382" si="4220">F381/W381</f>
        <v>1.541690209056421E-2</v>
      </c>
      <c r="Y381">
        <f t="shared" si="4158"/>
        <v>14</v>
      </c>
      <c r="Z381">
        <v>2760</v>
      </c>
      <c r="AA381">
        <v>1610</v>
      </c>
      <c r="AB381">
        <v>15279</v>
      </c>
      <c r="AC381">
        <v>2638</v>
      </c>
      <c r="AD381">
        <v>1553</v>
      </c>
      <c r="AE381">
        <v>14651</v>
      </c>
      <c r="AF381">
        <v>57</v>
      </c>
      <c r="AG381">
        <v>33</v>
      </c>
      <c r="AH381">
        <v>301</v>
      </c>
      <c r="AI381">
        <f t="shared" ref="AI381:AI382" si="4221">Z381-AC381-AF381</f>
        <v>65</v>
      </c>
      <c r="AJ381">
        <f t="shared" ref="AJ381:AJ382" si="4222">AA381-AD381-AG381</f>
        <v>24</v>
      </c>
      <c r="AK381">
        <f t="shared" ref="AK381:AK382" si="4223">AB381-AE381-AH381</f>
        <v>327</v>
      </c>
      <c r="AL381">
        <v>7</v>
      </c>
      <c r="AM381">
        <v>7</v>
      </c>
      <c r="AN381">
        <v>28</v>
      </c>
      <c r="AS381">
        <f t="shared" ref="AS381" si="4224">BM381-BM380</f>
        <v>16545</v>
      </c>
      <c r="AT381">
        <f t="shared" ref="AT381" si="4225">BN381-BN380</f>
        <v>863</v>
      </c>
      <c r="AU381">
        <f t="shared" ref="AU381" si="4226">AT381/AS381</f>
        <v>5.2160773647627681E-2</v>
      </c>
      <c r="AV381">
        <f t="shared" ref="AV381" si="4227">BU381-BU380</f>
        <v>213</v>
      </c>
      <c r="AW381">
        <f t="shared" ref="AW381" si="4228">BV381-BV380</f>
        <v>6</v>
      </c>
      <c r="AX381">
        <f t="shared" ref="AX381" si="4229">CK381-CK380</f>
        <v>612</v>
      </c>
      <c r="AY381">
        <f t="shared" ref="AY381" si="4230">CL381-CL380</f>
        <v>13</v>
      </c>
      <c r="AZ381">
        <f t="shared" ref="AZ381" si="4231">CC381-CC380</f>
        <v>176</v>
      </c>
      <c r="BA381">
        <f t="shared" ref="BA381" si="4232">CD381-CD380</f>
        <v>1</v>
      </c>
      <c r="BB381">
        <f t="shared" ref="BB381" si="4233">AW381/AV381</f>
        <v>2.8169014084507043E-2</v>
      </c>
      <c r="BC381">
        <f t="shared" ref="BC381" si="4234">AY381/AX381</f>
        <v>2.1241830065359478E-2</v>
      </c>
      <c r="BD381">
        <f t="shared" si="3692"/>
        <v>5.681818181818182E-3</v>
      </c>
      <c r="BE381">
        <f t="shared" ref="BE381" si="4235">SUM(AT375:AT381)/SUM(AS375:AS381)</f>
        <v>4.7821735130271256E-2</v>
      </c>
      <c r="BF381">
        <f t="shared" ref="BF381" si="4236">SUM(AT368:AT381)/SUM(AS368:AS381)</f>
        <v>4.4707443626197912E-2</v>
      </c>
      <c r="BG381">
        <f t="shared" ref="BG381" si="4237">SUM(AW375:AW381)/SUM(AV375:AV381)</f>
        <v>2.1538461538461538E-2</v>
      </c>
      <c r="BH381">
        <f t="shared" ref="BH381" si="4238">SUM(AY375:AY381)/SUM(AX375:AX381)</f>
        <v>3.4548944337811902E-2</v>
      </c>
      <c r="BI381">
        <f t="shared" ref="BI381" si="4239">SUM(BA375:BA381)/SUM(AZ375:AZ381)</f>
        <v>5.5350553505535052E-3</v>
      </c>
      <c r="BM381" s="20">
        <v>4461112</v>
      </c>
      <c r="BN381" s="20">
        <v>380096</v>
      </c>
      <c r="BO381" s="20">
        <v>1374950</v>
      </c>
      <c r="BP381" s="20">
        <v>266070</v>
      </c>
      <c r="BQ381" s="21">
        <f t="shared" si="2990"/>
        <v>1641020</v>
      </c>
      <c r="BR381" s="20">
        <v>291174</v>
      </c>
      <c r="BS381" s="20">
        <v>60476</v>
      </c>
      <c r="BT381" s="21">
        <f t="shared" si="2991"/>
        <v>351650</v>
      </c>
      <c r="BU381" s="20">
        <v>36597</v>
      </c>
      <c r="BV381" s="20">
        <v>2901</v>
      </c>
      <c r="BW381" s="20">
        <v>9046</v>
      </c>
      <c r="BX381" s="20">
        <v>3075</v>
      </c>
      <c r="BY381" s="21">
        <f t="shared" si="2992"/>
        <v>12121</v>
      </c>
      <c r="BZ381" s="20">
        <v>2131</v>
      </c>
      <c r="CA381" s="20">
        <v>632</v>
      </c>
      <c r="CB381" s="21">
        <f t="shared" si="2993"/>
        <v>2763</v>
      </c>
      <c r="CC381" s="20">
        <v>27946</v>
      </c>
      <c r="CD381" s="20">
        <v>1698</v>
      </c>
      <c r="CE381" s="20">
        <v>5197</v>
      </c>
      <c r="CF381" s="20">
        <v>1755</v>
      </c>
      <c r="CG381" s="21">
        <f t="shared" si="2994"/>
        <v>6952</v>
      </c>
      <c r="CH381" s="20">
        <v>1163</v>
      </c>
      <c r="CI381" s="20">
        <v>449</v>
      </c>
      <c r="CJ381" s="21">
        <f t="shared" si="2995"/>
        <v>1612</v>
      </c>
      <c r="CK381" s="20">
        <v>200962</v>
      </c>
      <c r="CL381" s="20">
        <v>16683</v>
      </c>
      <c r="CM381" s="20">
        <v>64219</v>
      </c>
      <c r="CN381" s="20">
        <v>5023</v>
      </c>
      <c r="CO381" s="21">
        <f t="shared" si="2996"/>
        <v>69242</v>
      </c>
      <c r="CP381" s="20">
        <v>14493</v>
      </c>
      <c r="CQ381" s="20">
        <v>803</v>
      </c>
      <c r="CR381" s="21">
        <f t="shared" si="2997"/>
        <v>15296</v>
      </c>
    </row>
    <row r="382" spans="1:96" x14ac:dyDescent="0.35">
      <c r="A382" s="14">
        <f t="shared" si="2761"/>
        <v>44288</v>
      </c>
      <c r="B382" s="9">
        <f t="shared" ref="B382" si="4240">BQ382</f>
        <v>1643834</v>
      </c>
      <c r="C382">
        <f t="shared" ref="C382" si="4241">BT382</f>
        <v>352264</v>
      </c>
      <c r="D382">
        <v>334008</v>
      </c>
      <c r="E382" s="9">
        <v>5751</v>
      </c>
      <c r="F382" s="9">
        <v>204</v>
      </c>
      <c r="H382">
        <v>43</v>
      </c>
      <c r="I382">
        <v>40</v>
      </c>
      <c r="J382">
        <v>20</v>
      </c>
      <c r="K382">
        <v>3</v>
      </c>
      <c r="L382">
        <v>3</v>
      </c>
      <c r="M382">
        <f t="shared" ref="M382" si="4242">-(J382-J381)+L382</f>
        <v>5</v>
      </c>
      <c r="N382" s="7">
        <f t="shared" ref="N382" si="4243">B382-C382</f>
        <v>1291570</v>
      </c>
      <c r="O382" s="4">
        <f t="shared" ref="O382" si="4244">C382/B382</f>
        <v>0.21429414405590833</v>
      </c>
      <c r="R382">
        <f t="shared" ref="R382" si="4245">C382-C381</f>
        <v>614</v>
      </c>
      <c r="S382">
        <f t="shared" ref="S382" si="4246">N382-N381</f>
        <v>2200</v>
      </c>
      <c r="T382" s="8">
        <f t="shared" ref="T382" si="4247">R382/V382</f>
        <v>0.21819474058280028</v>
      </c>
      <c r="U382" s="8">
        <f t="shared" ref="U382" si="4248">SUM(R376:R382)/SUM(V376:V382)</f>
        <v>0.20640750367273139</v>
      </c>
      <c r="V382">
        <f t="shared" ref="V382" si="4249">B382-B381</f>
        <v>2814</v>
      </c>
      <c r="W382">
        <f t="shared" si="4219"/>
        <v>12505</v>
      </c>
      <c r="X382" s="3">
        <f t="shared" si="4220"/>
        <v>1.6313474610155938E-2</v>
      </c>
      <c r="Y382">
        <f t="shared" si="4158"/>
        <v>8</v>
      </c>
      <c r="Z382">
        <v>2763</v>
      </c>
      <c r="AA382">
        <v>1612</v>
      </c>
      <c r="AB382">
        <v>15297</v>
      </c>
      <c r="AC382">
        <v>2643</v>
      </c>
      <c r="AD382">
        <v>1555</v>
      </c>
      <c r="AE382">
        <v>14669</v>
      </c>
      <c r="AF382">
        <v>58</v>
      </c>
      <c r="AG382">
        <v>33</v>
      </c>
      <c r="AH382">
        <v>301</v>
      </c>
      <c r="AI382">
        <f t="shared" si="4221"/>
        <v>62</v>
      </c>
      <c r="AJ382">
        <f t="shared" si="4222"/>
        <v>24</v>
      </c>
      <c r="AK382">
        <f t="shared" si="4223"/>
        <v>327</v>
      </c>
      <c r="AL382">
        <v>8</v>
      </c>
      <c r="AM382">
        <v>8</v>
      </c>
      <c r="AN382">
        <v>29</v>
      </c>
      <c r="AS382">
        <f t="shared" ref="AS382" si="4250">BM382-BM381</f>
        <v>14810</v>
      </c>
      <c r="AT382">
        <f t="shared" ref="AT382" si="4251">BN382-BN381</f>
        <v>659</v>
      </c>
      <c r="AU382">
        <f t="shared" ref="AU382" si="4252">AT382/AS382</f>
        <v>4.4496961512491558E-2</v>
      </c>
      <c r="AV382">
        <f t="shared" ref="AV382" si="4253">BU382-BU381</f>
        <v>170</v>
      </c>
      <c r="AW382">
        <f t="shared" ref="AW382" si="4254">BV382-BV381</f>
        <v>-2</v>
      </c>
      <c r="AX382">
        <f t="shared" ref="AX382" si="4255">CK382-CK381</f>
        <v>516</v>
      </c>
      <c r="AY382">
        <f t="shared" ref="AY382" si="4256">CL382-CL381</f>
        <v>25</v>
      </c>
      <c r="AZ382">
        <f t="shared" ref="AZ382" si="4257">CC382-CC381</f>
        <v>50</v>
      </c>
      <c r="BA382">
        <f t="shared" ref="BA382" si="4258">CD382-CD381</f>
        <v>1</v>
      </c>
      <c r="BB382">
        <f t="shared" ref="BB382" si="4259">AW382/AV382</f>
        <v>-1.1764705882352941E-2</v>
      </c>
      <c r="BC382">
        <f t="shared" ref="BC382" si="4260">AY382/AX382</f>
        <v>4.8449612403100778E-2</v>
      </c>
      <c r="BD382">
        <f t="shared" si="3692"/>
        <v>0.02</v>
      </c>
      <c r="BE382">
        <f t="shared" ref="BE382" si="4261">SUM(AT376:AT382)/SUM(AS376:AS382)</f>
        <v>4.544612463237848E-2</v>
      </c>
      <c r="BF382">
        <f t="shared" ref="BF382" si="4262">SUM(AT369:AT382)/SUM(AS369:AS382)</f>
        <v>4.586611769221375E-2</v>
      </c>
      <c r="BG382">
        <f t="shared" ref="BG382" si="4263">SUM(AW376:AW382)/SUM(AV376:AV382)</f>
        <v>1.5549076773566569E-2</v>
      </c>
      <c r="BH382">
        <f t="shared" ref="BH382" si="4264">SUM(AY376:AY382)/SUM(AX376:AX382)</f>
        <v>3.6193447737909515E-2</v>
      </c>
      <c r="BI382">
        <f t="shared" ref="BI382" si="4265">SUM(BA376:BA382)/SUM(AZ376:AZ382)</f>
        <v>2.05761316872428E-3</v>
      </c>
      <c r="BM382" s="20">
        <v>4475922</v>
      </c>
      <c r="BN382" s="20">
        <v>380755</v>
      </c>
      <c r="BO382" s="20">
        <v>1376994</v>
      </c>
      <c r="BP382" s="20">
        <v>266840</v>
      </c>
      <c r="BQ382" s="21">
        <f t="shared" si="2990"/>
        <v>1643834</v>
      </c>
      <c r="BR382" s="20">
        <v>291659</v>
      </c>
      <c r="BS382" s="20">
        <v>60605</v>
      </c>
      <c r="BT382" s="21">
        <f t="shared" si="2991"/>
        <v>352264</v>
      </c>
      <c r="BU382" s="20">
        <v>36767</v>
      </c>
      <c r="BV382" s="20">
        <v>2899</v>
      </c>
      <c r="BW382" s="20">
        <v>9057</v>
      </c>
      <c r="BX382" s="20">
        <v>3099</v>
      </c>
      <c r="BY382" s="21">
        <f t="shared" si="2992"/>
        <v>12156</v>
      </c>
      <c r="BZ382" s="20">
        <v>2134</v>
      </c>
      <c r="CA382" s="20">
        <v>632</v>
      </c>
      <c r="CB382" s="21">
        <f t="shared" si="2993"/>
        <v>2766</v>
      </c>
      <c r="CC382" s="20">
        <v>27996</v>
      </c>
      <c r="CD382" s="20">
        <v>1699</v>
      </c>
      <c r="CE382" s="20">
        <v>5199</v>
      </c>
      <c r="CF382" s="20">
        <v>1757</v>
      </c>
      <c r="CG382" s="21">
        <f t="shared" si="2994"/>
        <v>6956</v>
      </c>
      <c r="CH382" s="20">
        <v>1163</v>
      </c>
      <c r="CI382" s="20">
        <v>449</v>
      </c>
      <c r="CJ382" s="21">
        <f t="shared" si="2995"/>
        <v>1612</v>
      </c>
      <c r="CK382" s="20">
        <v>201478</v>
      </c>
      <c r="CL382" s="20">
        <v>16708</v>
      </c>
      <c r="CM382" s="20">
        <v>64338</v>
      </c>
      <c r="CN382" s="20">
        <v>5021</v>
      </c>
      <c r="CO382" s="21">
        <f t="shared" si="2996"/>
        <v>69359</v>
      </c>
      <c r="CP382" s="20">
        <v>14508</v>
      </c>
      <c r="CQ382" s="20">
        <v>806</v>
      </c>
      <c r="CR382" s="21">
        <f t="shared" si="2997"/>
        <v>15314</v>
      </c>
    </row>
    <row r="383" spans="1:96" x14ac:dyDescent="0.35">
      <c r="A383" s="14">
        <f t="shared" si="2761"/>
        <v>44289</v>
      </c>
      <c r="B383" s="9">
        <f t="shared" ref="B383" si="4266">BQ383</f>
        <v>1646441</v>
      </c>
      <c r="C383">
        <f t="shared" ref="C383" si="4267">BT383</f>
        <v>352812</v>
      </c>
      <c r="D383">
        <v>334472</v>
      </c>
      <c r="E383" s="9">
        <v>5754</v>
      </c>
      <c r="F383" s="9">
        <v>200</v>
      </c>
      <c r="H383">
        <v>44</v>
      </c>
      <c r="I383">
        <v>34</v>
      </c>
      <c r="J383">
        <v>20</v>
      </c>
      <c r="K383">
        <v>1</v>
      </c>
      <c r="L383">
        <v>7</v>
      </c>
      <c r="M383">
        <f t="shared" ref="M383" si="4268">-(J383-J382)+L383</f>
        <v>7</v>
      </c>
      <c r="N383" s="7">
        <f t="shared" ref="N383" si="4269">B383-C383</f>
        <v>1293629</v>
      </c>
      <c r="O383" s="4">
        <f t="shared" ref="O383" si="4270">C383/B383</f>
        <v>0.21428766654863429</v>
      </c>
      <c r="R383">
        <f t="shared" ref="R383" si="4271">C383-C382</f>
        <v>548</v>
      </c>
      <c r="S383">
        <f t="shared" ref="S383" si="4272">N383-N382</f>
        <v>2059</v>
      </c>
      <c r="T383" s="8">
        <f t="shared" ref="T383" si="4273">R383/V383</f>
        <v>0.21020329881089375</v>
      </c>
      <c r="U383" s="8">
        <f t="shared" ref="U383" si="4274">SUM(R377:R383)/SUM(V377:V383)</f>
        <v>0.20854399818212804</v>
      </c>
      <c r="V383">
        <f t="shared" ref="V383" si="4275">B383-B382</f>
        <v>2607</v>
      </c>
      <c r="W383">
        <f t="shared" ref="W383" si="4276">C383-D383-E383</f>
        <v>12586</v>
      </c>
      <c r="X383" s="3">
        <f t="shared" ref="X383" si="4277">F383/W383</f>
        <v>1.589067217543302E-2</v>
      </c>
      <c r="Y383">
        <f t="shared" ref="Y383" si="4278">E383-E382</f>
        <v>3</v>
      </c>
      <c r="Z383">
        <v>2766</v>
      </c>
      <c r="AA383">
        <v>1612</v>
      </c>
      <c r="AB383">
        <v>15310</v>
      </c>
      <c r="AC383">
        <v>2647</v>
      </c>
      <c r="AD383">
        <v>1556</v>
      </c>
      <c r="AE383">
        <v>14683</v>
      </c>
      <c r="AF383">
        <v>58</v>
      </c>
      <c r="AG383">
        <v>33</v>
      </c>
      <c r="AH383">
        <v>302</v>
      </c>
      <c r="AI383">
        <f t="shared" ref="AI383" si="4279">Z383-AC383-AF383</f>
        <v>61</v>
      </c>
      <c r="AJ383">
        <f t="shared" ref="AJ383" si="4280">AA383-AD383-AG383</f>
        <v>23</v>
      </c>
      <c r="AK383">
        <f t="shared" ref="AK383" si="4281">AB383-AE383-AH383</f>
        <v>325</v>
      </c>
      <c r="AL383">
        <v>8</v>
      </c>
      <c r="AM383">
        <v>8</v>
      </c>
      <c r="AN383">
        <v>29</v>
      </c>
      <c r="AS383">
        <f t="shared" ref="AS383" si="4282">BM383-BM382</f>
        <v>12313</v>
      </c>
      <c r="AT383">
        <f t="shared" ref="AT383" si="4283">BN383-BN382</f>
        <v>588</v>
      </c>
      <c r="AU383">
        <f t="shared" ref="AU383" si="4284">AT383/AS383</f>
        <v>4.7754405912450254E-2</v>
      </c>
      <c r="AV383">
        <f t="shared" ref="AV383" si="4285">BU383-BU382</f>
        <v>65</v>
      </c>
      <c r="AW383">
        <f t="shared" ref="AW383" si="4286">BV383-BV382</f>
        <v>1</v>
      </c>
      <c r="AX383">
        <f t="shared" ref="AX383" si="4287">CK383-CK382</f>
        <v>538</v>
      </c>
      <c r="AY383">
        <f t="shared" ref="AY383" si="4288">CL383-CL382</f>
        <v>16</v>
      </c>
      <c r="AZ383">
        <f t="shared" ref="AZ383" si="4289">CC383-CC382</f>
        <v>38</v>
      </c>
      <c r="BA383">
        <f t="shared" ref="BA383" si="4290">CD383-CD382</f>
        <v>3</v>
      </c>
      <c r="BB383">
        <f t="shared" ref="BB383" si="4291">AW383/AV383</f>
        <v>1.5384615384615385E-2</v>
      </c>
      <c r="BC383">
        <f t="shared" ref="BC383" si="4292">AY383/AX383</f>
        <v>2.9739776951672861E-2</v>
      </c>
      <c r="BD383">
        <f t="shared" si="3692"/>
        <v>7.8947368421052627E-2</v>
      </c>
      <c r="BE383">
        <f t="shared" ref="BE383" si="4293">SUM(AT377:AT383)/SUM(AS377:AS383)</f>
        <v>4.6154569608050595E-2</v>
      </c>
      <c r="BF383">
        <f t="shared" ref="BF383" si="4294">SUM(AT370:AT383)/SUM(AS370:AS383)</f>
        <v>4.639028500043578E-2</v>
      </c>
      <c r="BG383">
        <f t="shared" ref="BG383" si="4295">SUM(AW377:AW383)/SUM(AV377:AV383)</f>
        <v>1.444043321299639E-2</v>
      </c>
      <c r="BH383">
        <f t="shared" ref="BH383" si="4296">SUM(AY377:AY383)/SUM(AX377:AX383)</f>
        <v>3.6005009392611143E-2</v>
      </c>
      <c r="BI383">
        <f t="shared" ref="BI383" si="4297">SUM(BA377:BA383)/SUM(AZ377:AZ383)</f>
        <v>1.2345679012345678E-2</v>
      </c>
      <c r="BM383" s="20">
        <v>4488235</v>
      </c>
      <c r="BN383" s="20">
        <v>381343</v>
      </c>
      <c r="BO383" s="20">
        <v>1378831</v>
      </c>
      <c r="BP383" s="20">
        <v>267610</v>
      </c>
      <c r="BQ383" s="21">
        <f t="shared" si="2990"/>
        <v>1646441</v>
      </c>
      <c r="BR383" s="20">
        <v>292083</v>
      </c>
      <c r="BS383" s="20">
        <v>60729</v>
      </c>
      <c r="BT383" s="21">
        <f t="shared" si="2991"/>
        <v>352812</v>
      </c>
      <c r="BU383" s="20">
        <v>36832</v>
      </c>
      <c r="BV383" s="20">
        <v>2900</v>
      </c>
      <c r="BW383" s="20">
        <v>9070</v>
      </c>
      <c r="BX383" s="20">
        <v>3105</v>
      </c>
      <c r="BY383" s="21">
        <f t="shared" si="2992"/>
        <v>12175</v>
      </c>
      <c r="BZ383" s="20">
        <v>2134</v>
      </c>
      <c r="CA383" s="20">
        <v>632</v>
      </c>
      <c r="CB383" s="21">
        <f t="shared" si="2993"/>
        <v>2766</v>
      </c>
      <c r="CC383" s="20">
        <v>28034</v>
      </c>
      <c r="CD383" s="20">
        <v>1702</v>
      </c>
      <c r="CE383" s="20">
        <v>5206</v>
      </c>
      <c r="CF383" s="20">
        <v>1756</v>
      </c>
      <c r="CG383" s="21">
        <f t="shared" si="2994"/>
        <v>6962</v>
      </c>
      <c r="CH383" s="20">
        <v>1163</v>
      </c>
      <c r="CI383" s="20">
        <v>449</v>
      </c>
      <c r="CJ383" s="21">
        <f t="shared" si="2995"/>
        <v>1612</v>
      </c>
      <c r="CK383" s="20">
        <v>202016</v>
      </c>
      <c r="CL383" s="20">
        <v>16724</v>
      </c>
      <c r="CM383" s="20">
        <v>64416</v>
      </c>
      <c r="CN383" s="20">
        <v>5036</v>
      </c>
      <c r="CO383" s="21">
        <f t="shared" si="2996"/>
        <v>69452</v>
      </c>
      <c r="CP383" s="20">
        <v>14525</v>
      </c>
      <c r="CQ383" s="20">
        <v>805</v>
      </c>
      <c r="CR383" s="21">
        <f t="shared" si="2997"/>
        <v>15330</v>
      </c>
    </row>
    <row r="384" spans="1:96" x14ac:dyDescent="0.35">
      <c r="A384" s="14">
        <f t="shared" si="2761"/>
        <v>44290</v>
      </c>
      <c r="B384" s="9">
        <f t="shared" ref="B384" si="4298">BQ384</f>
        <v>1648288</v>
      </c>
      <c r="C384">
        <f t="shared" ref="C384" si="4299">BT384</f>
        <v>353243</v>
      </c>
      <c r="D384">
        <v>334620</v>
      </c>
      <c r="E384" s="9">
        <v>5822</v>
      </c>
      <c r="F384" s="9">
        <v>201</v>
      </c>
      <c r="H384">
        <v>47</v>
      </c>
      <c r="I384">
        <v>34</v>
      </c>
      <c r="J384">
        <v>20</v>
      </c>
      <c r="K384">
        <v>2</v>
      </c>
      <c r="L384">
        <v>6</v>
      </c>
      <c r="M384">
        <f t="shared" ref="M384" si="4300">-(J384-J383)+L384</f>
        <v>6</v>
      </c>
      <c r="N384" s="7">
        <f t="shared" ref="N384" si="4301">B384-C384</f>
        <v>1295045</v>
      </c>
      <c r="O384" s="4">
        <f t="shared" ref="O384" si="4302">C384/B384</f>
        <v>0.2143090285192879</v>
      </c>
      <c r="R384">
        <f t="shared" ref="R384" si="4303">C384-C383</f>
        <v>431</v>
      </c>
      <c r="S384">
        <f t="shared" ref="S384" si="4304">N384-N383</f>
        <v>1416</v>
      </c>
      <c r="T384" s="8">
        <f t="shared" ref="T384" si="4305">R384/V384</f>
        <v>0.23335138061721711</v>
      </c>
      <c r="U384" s="8">
        <f t="shared" ref="U384" si="4306">SUM(R378:R384)/SUM(V378:V384)</f>
        <v>0.20977209944751382</v>
      </c>
      <c r="V384">
        <f t="shared" ref="V384" si="4307">B384-B383</f>
        <v>1847</v>
      </c>
      <c r="W384">
        <f t="shared" ref="W384" si="4308">C384-D384-E384</f>
        <v>12801</v>
      </c>
      <c r="X384" s="3">
        <f t="shared" ref="X384" si="4309">F384/W384</f>
        <v>1.5701898289196155E-2</v>
      </c>
      <c r="Y384">
        <f t="shared" ref="Y384" si="4310">E384-E383</f>
        <v>68</v>
      </c>
      <c r="Z384">
        <v>2766</v>
      </c>
      <c r="AA384">
        <v>1612</v>
      </c>
      <c r="AB384">
        <v>15328</v>
      </c>
      <c r="AC384">
        <v>2648</v>
      </c>
      <c r="AD384">
        <v>1555</v>
      </c>
      <c r="AE384">
        <v>14679</v>
      </c>
      <c r="AF384">
        <v>59</v>
      </c>
      <c r="AG384">
        <v>33</v>
      </c>
      <c r="AH384">
        <v>306</v>
      </c>
      <c r="AI384">
        <f t="shared" ref="AI384" si="4311">Z384-AC384-AF384</f>
        <v>59</v>
      </c>
      <c r="AJ384">
        <f t="shared" ref="AJ384" si="4312">AA384-AD384-AG384</f>
        <v>24</v>
      </c>
      <c r="AK384">
        <f t="shared" ref="AK384" si="4313">AB384-AE384-AH384</f>
        <v>343</v>
      </c>
      <c r="AL384">
        <v>8</v>
      </c>
      <c r="AM384">
        <v>8</v>
      </c>
      <c r="AN384">
        <v>29</v>
      </c>
      <c r="AS384">
        <f t="shared" ref="AS384" si="4314">BM384-BM383</f>
        <v>6947</v>
      </c>
      <c r="AT384">
        <f t="shared" ref="AT384" si="4315">BN384-BN383</f>
        <v>467</v>
      </c>
      <c r="AU384">
        <f t="shared" ref="AU384" si="4316">AT384/AS384</f>
        <v>6.7223261839643014E-2</v>
      </c>
      <c r="AV384">
        <f t="shared" ref="AV384" si="4317">BU384-BU383</f>
        <v>23</v>
      </c>
      <c r="AW384">
        <f t="shared" ref="AW384" si="4318">BV384-BV383</f>
        <v>0</v>
      </c>
      <c r="AX384">
        <f t="shared" ref="AX384" si="4319">CK384-CK383</f>
        <v>177</v>
      </c>
      <c r="AY384">
        <f t="shared" ref="AY384" si="4320">CL384-CL383</f>
        <v>17</v>
      </c>
      <c r="AZ384">
        <f t="shared" ref="AZ384" si="4321">CC384-CC383</f>
        <v>16</v>
      </c>
      <c r="BA384">
        <f t="shared" ref="BA384" si="4322">CD384-CD383</f>
        <v>1</v>
      </c>
      <c r="BB384">
        <f t="shared" ref="BB384" si="4323">AW384/AV384</f>
        <v>0</v>
      </c>
      <c r="BC384">
        <f t="shared" ref="BC384" si="4324">AY384/AX384</f>
        <v>9.6045197740112997E-2</v>
      </c>
      <c r="BD384">
        <f t="shared" si="3692"/>
        <v>6.25E-2</v>
      </c>
      <c r="BE384">
        <f t="shared" ref="BE384" si="4325">SUM(AT378:AT384)/SUM(AS378:AS384)</f>
        <v>4.6036226770171725E-2</v>
      </c>
      <c r="BF384">
        <f t="shared" ref="BF384" si="4326">SUM(AT371:AT384)/SUM(AS371:AS384)</f>
        <v>4.6642114134638694E-2</v>
      </c>
      <c r="BG384">
        <f t="shared" ref="BG384" si="4327">SUM(AW378:AW384)/SUM(AV378:AV384)</f>
        <v>1.0727056019070322E-2</v>
      </c>
      <c r="BH384">
        <f t="shared" ref="BH384" si="4328">SUM(AY378:AY384)/SUM(AX378:AX384)</f>
        <v>3.6438529784537391E-2</v>
      </c>
      <c r="BI384">
        <f t="shared" ref="BI384" si="4329">SUM(BA378:BA384)/SUM(AZ378:AZ384)</f>
        <v>1.7199017199017199E-2</v>
      </c>
      <c r="BM384" s="20">
        <v>4495182</v>
      </c>
      <c r="BN384" s="20">
        <v>381810</v>
      </c>
      <c r="BO384" s="20">
        <v>1380522</v>
      </c>
      <c r="BP384" s="20">
        <v>267766</v>
      </c>
      <c r="BQ384" s="21">
        <f t="shared" si="2990"/>
        <v>1648288</v>
      </c>
      <c r="BR384" s="20">
        <v>292432</v>
      </c>
      <c r="BS384" s="20">
        <v>60811</v>
      </c>
      <c r="BT384" s="21">
        <f t="shared" si="2991"/>
        <v>353243</v>
      </c>
      <c r="BU384" s="20">
        <v>36855</v>
      </c>
      <c r="BV384" s="20">
        <v>2900</v>
      </c>
      <c r="BW384" s="20">
        <v>9069</v>
      </c>
      <c r="BX384" s="20">
        <v>3109</v>
      </c>
      <c r="BY384" s="21">
        <f t="shared" si="2992"/>
        <v>12178</v>
      </c>
      <c r="BZ384" s="20">
        <v>2136</v>
      </c>
      <c r="CA384" s="20">
        <v>632</v>
      </c>
      <c r="CB384" s="21">
        <f t="shared" si="2993"/>
        <v>2768</v>
      </c>
      <c r="CC384" s="20">
        <v>28050</v>
      </c>
      <c r="CD384" s="20">
        <v>1703</v>
      </c>
      <c r="CE384" s="20">
        <v>5210</v>
      </c>
      <c r="CF384" s="20">
        <v>1756</v>
      </c>
      <c r="CG384" s="21">
        <f t="shared" si="2994"/>
        <v>6966</v>
      </c>
      <c r="CH384" s="20">
        <v>1164</v>
      </c>
      <c r="CI384" s="20">
        <v>449</v>
      </c>
      <c r="CJ384" s="21">
        <f t="shared" si="2995"/>
        <v>1613</v>
      </c>
      <c r="CK384" s="20">
        <v>202193</v>
      </c>
      <c r="CL384" s="20">
        <v>16741</v>
      </c>
      <c r="CM384" s="20">
        <v>64459</v>
      </c>
      <c r="CN384" s="20">
        <v>5042</v>
      </c>
      <c r="CO384" s="21">
        <f t="shared" si="2996"/>
        <v>69501</v>
      </c>
      <c r="CP384" s="20">
        <v>14528</v>
      </c>
      <c r="CQ384" s="20">
        <v>808</v>
      </c>
      <c r="CR384" s="21">
        <f t="shared" si="2997"/>
        <v>15336</v>
      </c>
    </row>
    <row r="385" spans="1:96" x14ac:dyDescent="0.35">
      <c r="A385" s="14">
        <f t="shared" si="2761"/>
        <v>44291</v>
      </c>
      <c r="B385" s="9">
        <f t="shared" ref="B385" si="4330">BQ385</f>
        <v>1649172</v>
      </c>
      <c r="C385">
        <f t="shared" ref="C385" si="4331">BT385</f>
        <v>353390</v>
      </c>
      <c r="D385">
        <v>334834</v>
      </c>
      <c r="E385" s="9">
        <v>5822</v>
      </c>
      <c r="F385" s="9">
        <v>201</v>
      </c>
      <c r="H385">
        <v>47</v>
      </c>
      <c r="I385">
        <v>34</v>
      </c>
      <c r="J385">
        <v>20</v>
      </c>
      <c r="K385">
        <v>2</v>
      </c>
      <c r="L385">
        <v>6</v>
      </c>
      <c r="M385">
        <f t="shared" ref="M385" si="4332">-(J385-J384)+L385</f>
        <v>6</v>
      </c>
      <c r="N385" s="7">
        <f t="shared" ref="N385" si="4333">B385-C385</f>
        <v>1295782</v>
      </c>
      <c r="O385" s="4">
        <f t="shared" ref="O385" si="4334">C385/B385</f>
        <v>0.21428328882615033</v>
      </c>
      <c r="R385">
        <f t="shared" ref="R385" si="4335">C385-C384</f>
        <v>147</v>
      </c>
      <c r="S385">
        <f t="shared" ref="S385" si="4336">N385-N384</f>
        <v>737</v>
      </c>
      <c r="T385" s="8">
        <f t="shared" ref="T385" si="4337">R385/V385</f>
        <v>0.16628959276018099</v>
      </c>
      <c r="U385" s="8">
        <f t="shared" ref="U385" si="4338">SUM(R379:R385)/SUM(V379:V385)</f>
        <v>0.21218280006968238</v>
      </c>
      <c r="V385">
        <f t="shared" ref="V385" si="4339">B385-B384</f>
        <v>884</v>
      </c>
      <c r="W385">
        <f t="shared" ref="W385" si="4340">C385-D385-E385</f>
        <v>12734</v>
      </c>
      <c r="X385" s="3">
        <f t="shared" ref="X385" si="4341">F385/W385</f>
        <v>1.5784513899795821E-2</v>
      </c>
      <c r="Y385">
        <f t="shared" ref="Y385" si="4342">E385-E384</f>
        <v>0</v>
      </c>
      <c r="Z385">
        <v>2768</v>
      </c>
      <c r="AA385">
        <v>1613</v>
      </c>
      <c r="AB385">
        <v>15338</v>
      </c>
      <c r="AC385">
        <v>2650</v>
      </c>
      <c r="AD385">
        <v>1555</v>
      </c>
      <c r="AE385">
        <v>14688</v>
      </c>
      <c r="AF385">
        <v>59</v>
      </c>
      <c r="AG385">
        <v>33</v>
      </c>
      <c r="AH385">
        <v>306</v>
      </c>
      <c r="AI385">
        <f t="shared" ref="AI385" si="4343">Z385-AC385-AF385</f>
        <v>59</v>
      </c>
      <c r="AJ385">
        <f t="shared" ref="AJ385" si="4344">AA385-AD385-AG385</f>
        <v>25</v>
      </c>
      <c r="AK385">
        <f t="shared" ref="AK385" si="4345">AB385-AE385-AH385</f>
        <v>344</v>
      </c>
      <c r="AL385">
        <v>8</v>
      </c>
      <c r="AM385">
        <v>8</v>
      </c>
      <c r="AN385">
        <v>29</v>
      </c>
      <c r="AS385">
        <f t="shared" ref="AS385" si="4346">BM385-BM384</f>
        <v>3096</v>
      </c>
      <c r="AT385">
        <f t="shared" ref="AT385" si="4347">BN385-BN384</f>
        <v>176</v>
      </c>
      <c r="AU385">
        <f t="shared" ref="AU385" si="4348">AT385/AS385</f>
        <v>5.6847545219638244E-2</v>
      </c>
      <c r="AV385">
        <f t="shared" ref="AV385" si="4349">BU385-BU384</f>
        <v>9</v>
      </c>
      <c r="AW385">
        <f t="shared" ref="AW385" si="4350">BV385-BV384</f>
        <v>4</v>
      </c>
      <c r="AX385">
        <f t="shared" ref="AX385" si="4351">CK385-CK384</f>
        <v>124</v>
      </c>
      <c r="AY385">
        <f t="shared" ref="AY385" si="4352">CL385-CL384</f>
        <v>-3</v>
      </c>
      <c r="AZ385">
        <f t="shared" ref="AZ385" si="4353">CC385-CC384</f>
        <v>11</v>
      </c>
      <c r="BA385">
        <f t="shared" ref="BA385" si="4354">CD385-CD384</f>
        <v>-2</v>
      </c>
      <c r="BB385">
        <f t="shared" ref="BB385" si="4355">AW385/AV385</f>
        <v>0.44444444444444442</v>
      </c>
      <c r="BC385">
        <f t="shared" ref="BC385" si="4356">AY385/AX385</f>
        <v>-2.4193548387096774E-2</v>
      </c>
      <c r="BD385">
        <f t="shared" si="3692"/>
        <v>-0.18181818181818182</v>
      </c>
      <c r="BE385">
        <f t="shared" ref="BE385" si="4357">SUM(AT379:AT385)/SUM(AS379:AS385)</f>
        <v>4.6600078199978676E-2</v>
      </c>
      <c r="BF385">
        <f t="shared" ref="BF385" si="4358">SUM(AT372:AT385)/SUM(AS372:AS385)</f>
        <v>4.7096781681232082E-2</v>
      </c>
      <c r="BG385">
        <f t="shared" ref="BG385" si="4359">SUM(AW379:AW385)/SUM(AV379:AV385)</f>
        <v>1.920768307322929E-2</v>
      </c>
      <c r="BH385">
        <f t="shared" ref="BH385" si="4360">SUM(AY379:AY385)/SUM(AX379:AX385)</f>
        <v>3.1847133757961783E-2</v>
      </c>
      <c r="BI385">
        <f t="shared" ref="BI385" si="4361">SUM(BA379:BA385)/SUM(AZ379:AZ385)</f>
        <v>1.2468827930174564E-2</v>
      </c>
      <c r="BM385" s="20">
        <v>4498278</v>
      </c>
      <c r="BN385" s="20">
        <v>381986</v>
      </c>
      <c r="BO385" s="20">
        <v>1381404</v>
      </c>
      <c r="BP385" s="20">
        <v>267768</v>
      </c>
      <c r="BQ385" s="21">
        <f t="shared" si="2990"/>
        <v>1649172</v>
      </c>
      <c r="BR385" s="20">
        <v>292568</v>
      </c>
      <c r="BS385" s="20">
        <v>60822</v>
      </c>
      <c r="BT385" s="21">
        <f t="shared" si="2991"/>
        <v>353390</v>
      </c>
      <c r="BU385" s="20">
        <v>36864</v>
      </c>
      <c r="BV385" s="20">
        <v>2904</v>
      </c>
      <c r="BW385" s="20">
        <v>9072</v>
      </c>
      <c r="BX385" s="20">
        <v>3109</v>
      </c>
      <c r="BY385" s="21">
        <f t="shared" si="2992"/>
        <v>12181</v>
      </c>
      <c r="BZ385" s="20">
        <v>2137</v>
      </c>
      <c r="CA385" s="20">
        <v>632</v>
      </c>
      <c r="CB385" s="21">
        <f t="shared" si="2993"/>
        <v>2769</v>
      </c>
      <c r="CC385" s="20">
        <v>28061</v>
      </c>
      <c r="CD385" s="20">
        <v>1701</v>
      </c>
      <c r="CE385" s="20">
        <v>5215</v>
      </c>
      <c r="CF385" s="20">
        <v>1755</v>
      </c>
      <c r="CG385" s="21">
        <f t="shared" si="2994"/>
        <v>6970</v>
      </c>
      <c r="CH385" s="20">
        <v>1165</v>
      </c>
      <c r="CI385" s="20">
        <v>449</v>
      </c>
      <c r="CJ385" s="21">
        <f t="shared" si="2995"/>
        <v>1614</v>
      </c>
      <c r="CK385" s="20">
        <v>202317</v>
      </c>
      <c r="CL385" s="20">
        <v>16738</v>
      </c>
      <c r="CM385" s="20">
        <v>64503</v>
      </c>
      <c r="CN385" s="20">
        <v>5048</v>
      </c>
      <c r="CO385" s="21">
        <f t="shared" si="2996"/>
        <v>69551</v>
      </c>
      <c r="CP385" s="20">
        <v>14534</v>
      </c>
      <c r="CQ385" s="20">
        <v>807</v>
      </c>
      <c r="CR385" s="21">
        <f t="shared" si="2997"/>
        <v>15341</v>
      </c>
    </row>
    <row r="386" spans="1:96" x14ac:dyDescent="0.35">
      <c r="A386" s="14">
        <f t="shared" si="2761"/>
        <v>44292</v>
      </c>
      <c r="B386" s="9">
        <f t="shared" ref="B386" si="4362">BQ386</f>
        <v>1651693</v>
      </c>
      <c r="C386">
        <f t="shared" ref="C386" si="4363">BT386</f>
        <v>353902</v>
      </c>
      <c r="D386">
        <v>335656</v>
      </c>
      <c r="E386" s="9">
        <v>5822</v>
      </c>
      <c r="F386" s="9">
        <v>217</v>
      </c>
      <c r="H386">
        <v>52</v>
      </c>
      <c r="I386">
        <v>28</v>
      </c>
      <c r="J386">
        <v>26</v>
      </c>
      <c r="K386">
        <v>2</v>
      </c>
      <c r="L386">
        <v>4</v>
      </c>
      <c r="M386">
        <f t="shared" ref="M386" si="4364">-(J386-J385)+L386</f>
        <v>-2</v>
      </c>
      <c r="N386" s="7">
        <f t="shared" ref="N386" si="4365">B386-C386</f>
        <v>1297791</v>
      </c>
      <c r="O386" s="4">
        <f t="shared" ref="O386" si="4366">C386/B386</f>
        <v>0.21426621048826872</v>
      </c>
      <c r="R386">
        <f t="shared" ref="R386" si="4367">C386-C385</f>
        <v>512</v>
      </c>
      <c r="S386">
        <f t="shared" ref="S386" si="4368">N386-N385</f>
        <v>2009</v>
      </c>
      <c r="T386" s="8">
        <f t="shared" ref="T386" si="4369">R386/V386</f>
        <v>0.20309401031336771</v>
      </c>
      <c r="U386" s="8">
        <f t="shared" ref="U386" si="4370">SUM(R380:R386)/SUM(V380:V386)</f>
        <v>0.21020492043919911</v>
      </c>
      <c r="V386">
        <f t="shared" ref="V386" si="4371">B386-B385</f>
        <v>2521</v>
      </c>
      <c r="W386">
        <f t="shared" ref="W386" si="4372">C386-D386-E386</f>
        <v>12424</v>
      </c>
      <c r="X386" s="3">
        <f t="shared" ref="X386" si="4373">F386/W386</f>
        <v>1.7466194462330973E-2</v>
      </c>
      <c r="Y386">
        <f t="shared" ref="Y386" si="4374">E386-E385</f>
        <v>0</v>
      </c>
      <c r="Z386">
        <v>2769</v>
      </c>
      <c r="AA386">
        <v>1614</v>
      </c>
      <c r="AB386">
        <v>15342</v>
      </c>
      <c r="AC386">
        <v>2657</v>
      </c>
      <c r="AD386">
        <v>1557</v>
      </c>
      <c r="AE386">
        <v>14726</v>
      </c>
      <c r="AF386">
        <v>59</v>
      </c>
      <c r="AG386">
        <v>33</v>
      </c>
      <c r="AH386">
        <v>306</v>
      </c>
      <c r="AI386">
        <f t="shared" ref="AI386" si="4375">Z386-AC386-AF386</f>
        <v>53</v>
      </c>
      <c r="AJ386">
        <f t="shared" ref="AJ386" si="4376">AA386-AD386-AG386</f>
        <v>24</v>
      </c>
      <c r="AK386">
        <f t="shared" ref="AK386" si="4377">AB386-AE386-AH386</f>
        <v>310</v>
      </c>
      <c r="AL386">
        <v>9</v>
      </c>
      <c r="AM386">
        <v>9</v>
      </c>
      <c r="AN386">
        <v>28</v>
      </c>
      <c r="AS386">
        <f t="shared" ref="AS386" si="4378">BM386-BM385</f>
        <v>14628</v>
      </c>
      <c r="AT386">
        <f t="shared" ref="AT386" si="4379">BN386-BN385</f>
        <v>551</v>
      </c>
      <c r="AU386">
        <f t="shared" ref="AU386" si="4380">AT386/AS386</f>
        <v>3.7667487011211379E-2</v>
      </c>
      <c r="AV386">
        <f t="shared" ref="AV386" si="4381">BU386-BU385</f>
        <v>117</v>
      </c>
      <c r="AW386">
        <f t="shared" ref="AW386" si="4382">BV386-BV385</f>
        <v>1</v>
      </c>
      <c r="AX386">
        <f t="shared" ref="AX386" si="4383">CK386-CK385</f>
        <v>532</v>
      </c>
      <c r="AY386">
        <f t="shared" ref="AY386" si="4384">CL386-CL385</f>
        <v>19</v>
      </c>
      <c r="AZ386">
        <f t="shared" ref="AZ386" si="4385">CC386-CC385</f>
        <v>41</v>
      </c>
      <c r="BA386">
        <f t="shared" ref="BA386" si="4386">CD386-CD385</f>
        <v>0</v>
      </c>
      <c r="BB386">
        <f t="shared" ref="BB386" si="4387">AW386/AV386</f>
        <v>8.5470085470085479E-3</v>
      </c>
      <c r="BC386">
        <f t="shared" ref="BC386" si="4388">AY386/AX386</f>
        <v>3.5714285714285712E-2</v>
      </c>
      <c r="BD386">
        <f t="shared" si="3692"/>
        <v>0</v>
      </c>
      <c r="BE386">
        <f t="shared" ref="BE386" si="4389">SUM(AT380:AT386)/SUM(AS380:AS386)</f>
        <v>4.6067256302322279E-2</v>
      </c>
      <c r="BF386">
        <f t="shared" ref="BF386" si="4390">SUM(AT373:AT386)/SUM(AS373:AS386)</f>
        <v>4.7607067633980808E-2</v>
      </c>
      <c r="BG386">
        <f t="shared" ref="BG386" si="4391">SUM(AW380:AW386)/SUM(AV380:AV386)</f>
        <v>1.4962593516209476E-2</v>
      </c>
      <c r="BH386">
        <f t="shared" ref="BH386" si="4392">SUM(AY380:AY386)/SUM(AX380:AX386)</f>
        <v>3.5598705501618123E-2</v>
      </c>
      <c r="BI386">
        <f t="shared" ref="BI386" si="4393">SUM(BA380:BA386)/SUM(AZ380:AZ386)</f>
        <v>1.0526315789473684E-2</v>
      </c>
      <c r="BM386" s="20">
        <v>4512906</v>
      </c>
      <c r="BN386" s="20">
        <v>382537</v>
      </c>
      <c r="BO386" s="20">
        <v>1382872</v>
      </c>
      <c r="BP386" s="20">
        <v>268821</v>
      </c>
      <c r="BQ386" s="21">
        <f t="shared" si="2990"/>
        <v>1651693</v>
      </c>
      <c r="BR386" s="20">
        <v>292886</v>
      </c>
      <c r="BS386" s="20">
        <v>61016</v>
      </c>
      <c r="BT386" s="21">
        <f t="shared" si="2991"/>
        <v>353902</v>
      </c>
      <c r="BU386" s="20">
        <v>36981</v>
      </c>
      <c r="BV386" s="20">
        <v>2905</v>
      </c>
      <c r="BW386" s="20">
        <v>9076</v>
      </c>
      <c r="BX386" s="20">
        <v>3123</v>
      </c>
      <c r="BY386" s="21">
        <f t="shared" si="2992"/>
        <v>12199</v>
      </c>
      <c r="BZ386" s="20">
        <v>2138</v>
      </c>
      <c r="CA386" s="20">
        <v>633</v>
      </c>
      <c r="CB386" s="21">
        <f t="shared" si="2993"/>
        <v>2771</v>
      </c>
      <c r="CC386" s="20">
        <v>28102</v>
      </c>
      <c r="CD386" s="20">
        <v>1701</v>
      </c>
      <c r="CE386" s="20">
        <v>5220</v>
      </c>
      <c r="CF386" s="20">
        <v>1757</v>
      </c>
      <c r="CG386" s="21">
        <f t="shared" si="2994"/>
        <v>6977</v>
      </c>
      <c r="CH386" s="20">
        <v>1165</v>
      </c>
      <c r="CI386" s="20">
        <v>449</v>
      </c>
      <c r="CJ386" s="21">
        <f t="shared" si="2995"/>
        <v>1614</v>
      </c>
      <c r="CK386" s="20">
        <v>202849</v>
      </c>
      <c r="CL386" s="20">
        <v>16757</v>
      </c>
      <c r="CM386" s="20">
        <v>64588</v>
      </c>
      <c r="CN386" s="20">
        <v>5073</v>
      </c>
      <c r="CO386" s="21">
        <f t="shared" si="2996"/>
        <v>69661</v>
      </c>
      <c r="CP386" s="20">
        <v>14546</v>
      </c>
      <c r="CQ386" s="20">
        <v>809</v>
      </c>
      <c r="CR386" s="21">
        <f t="shared" si="2997"/>
        <v>15355</v>
      </c>
    </row>
    <row r="387" spans="1:96" x14ac:dyDescent="0.35">
      <c r="A387" s="14">
        <f t="shared" si="2761"/>
        <v>44293</v>
      </c>
      <c r="B387" s="9">
        <f t="shared" ref="B387" si="4394">BQ387</f>
        <v>1655061</v>
      </c>
      <c r="C387">
        <f t="shared" ref="C387" si="4395">BT387</f>
        <v>354656</v>
      </c>
      <c r="D387">
        <v>336118</v>
      </c>
      <c r="E387" s="9">
        <v>5835</v>
      </c>
      <c r="F387" s="9">
        <v>216</v>
      </c>
      <c r="H387">
        <v>44</v>
      </c>
      <c r="I387">
        <v>55</v>
      </c>
      <c r="J387">
        <v>30</v>
      </c>
      <c r="K387">
        <v>4</v>
      </c>
      <c r="L387">
        <v>13</v>
      </c>
      <c r="M387">
        <f t="shared" ref="M387" si="4396">-(J387-J386)+L387</f>
        <v>9</v>
      </c>
      <c r="N387" s="7">
        <f t="shared" ref="N387" si="4397">B387-C387</f>
        <v>1300405</v>
      </c>
      <c r="O387" s="4">
        <f t="shared" ref="O387" si="4398">C387/B387</f>
        <v>0.21428575744338124</v>
      </c>
      <c r="R387">
        <f t="shared" ref="R387" si="4399">C387-C386</f>
        <v>754</v>
      </c>
      <c r="S387">
        <f t="shared" ref="S387" si="4400">N387-N386</f>
        <v>2614</v>
      </c>
      <c r="T387" s="8">
        <f t="shared" ref="T387" si="4401">R387/V387</f>
        <v>0.22387173396674584</v>
      </c>
      <c r="U387" s="8">
        <f t="shared" ref="U387" si="4402">SUM(R381:R387)/SUM(V381:V387)</f>
        <v>0.21554550593555682</v>
      </c>
      <c r="V387">
        <f t="shared" ref="V387" si="4403">B387-B386</f>
        <v>3368</v>
      </c>
      <c r="W387">
        <f t="shared" ref="W387" si="4404">C387-D387-E387</f>
        <v>12703</v>
      </c>
      <c r="X387" s="3">
        <f t="shared" ref="X387" si="4405">F387/W387</f>
        <v>1.7003857356529952E-2</v>
      </c>
      <c r="Y387">
        <f t="shared" ref="Y387" si="4406">E387-E386</f>
        <v>13</v>
      </c>
      <c r="Z387">
        <v>2771</v>
      </c>
      <c r="AA387">
        <v>1614</v>
      </c>
      <c r="AB387">
        <v>15354</v>
      </c>
      <c r="AC387">
        <v>2660</v>
      </c>
      <c r="AD387">
        <v>1556</v>
      </c>
      <c r="AE387">
        <v>14735</v>
      </c>
      <c r="AF387">
        <v>60</v>
      </c>
      <c r="AG387">
        <v>34</v>
      </c>
      <c r="AH387">
        <v>306</v>
      </c>
      <c r="AI387">
        <f t="shared" ref="AI387" si="4407">Z387-AC387-AF387</f>
        <v>51</v>
      </c>
      <c r="AJ387">
        <f t="shared" ref="AJ387" si="4408">AA387-AD387-AG387</f>
        <v>24</v>
      </c>
      <c r="AK387">
        <f t="shared" ref="AK387" si="4409">AB387-AE387-AH387</f>
        <v>313</v>
      </c>
      <c r="AL387">
        <v>6</v>
      </c>
      <c r="AM387">
        <v>6</v>
      </c>
      <c r="AN387">
        <v>17</v>
      </c>
      <c r="AS387">
        <f t="shared" ref="AS387" si="4410">BM387-BM386</f>
        <v>18670</v>
      </c>
      <c r="AT387">
        <f t="shared" ref="AT387" si="4411">BN387-BN386</f>
        <v>803</v>
      </c>
      <c r="AU387">
        <f t="shared" ref="AU387" si="4412">AT387/AS387</f>
        <v>4.3010176754151044E-2</v>
      </c>
      <c r="AV387">
        <f t="shared" ref="AV387" si="4413">BU387-BU386</f>
        <v>260</v>
      </c>
      <c r="AW387">
        <f t="shared" ref="AW387" si="4414">BV387-BV386</f>
        <v>7</v>
      </c>
      <c r="AX387">
        <f t="shared" ref="AX387" si="4415">CK387-CK386</f>
        <v>730</v>
      </c>
      <c r="AY387">
        <f t="shared" ref="AY387" si="4416">CL387-CL386</f>
        <v>24</v>
      </c>
      <c r="AZ387">
        <f t="shared" ref="AZ387" si="4417">CC387-CC386</f>
        <v>64</v>
      </c>
      <c r="BA387">
        <f t="shared" ref="BA387" si="4418">CD387-CD386</f>
        <v>1</v>
      </c>
      <c r="BB387">
        <f t="shared" ref="BB387" si="4419">AW387/AV387</f>
        <v>2.6923076923076925E-2</v>
      </c>
      <c r="BC387">
        <f t="shared" ref="BC387" si="4420">AY387/AX387</f>
        <v>3.287671232876712E-2</v>
      </c>
      <c r="BD387">
        <f t="shared" si="3692"/>
        <v>1.5625E-2</v>
      </c>
      <c r="BE387">
        <f t="shared" ref="BE387" si="4421">SUM(AT381:AT387)/SUM(AS381:AS387)</f>
        <v>4.7202013584801569E-2</v>
      </c>
      <c r="BF387">
        <f t="shared" ref="BF387" si="4422">SUM(AT374:AT387)/SUM(AS374:AS387)</f>
        <v>4.7525202759038883E-2</v>
      </c>
      <c r="BG387">
        <f t="shared" ref="BG387" si="4423">SUM(AW381:AW387)/SUM(AV381:AV387)</f>
        <v>1.9836639439906652E-2</v>
      </c>
      <c r="BH387">
        <f t="shared" ref="BH387" si="4424">SUM(AY381:AY387)/SUM(AX381:AX387)</f>
        <v>3.4375967791886036E-2</v>
      </c>
      <c r="BI387">
        <f t="shared" ref="BI387" si="4425">SUM(BA381:BA387)/SUM(AZ381:AZ387)</f>
        <v>1.2626262626262626E-2</v>
      </c>
      <c r="BM387" s="20">
        <v>4531576</v>
      </c>
      <c r="BN387" s="20">
        <v>383340</v>
      </c>
      <c r="BO387" s="20">
        <v>1385334</v>
      </c>
      <c r="BP387" s="20">
        <v>269727</v>
      </c>
      <c r="BQ387" s="21">
        <f t="shared" si="2990"/>
        <v>1655061</v>
      </c>
      <c r="BR387" s="20">
        <v>293432</v>
      </c>
      <c r="BS387" s="20">
        <v>61224</v>
      </c>
      <c r="BT387" s="21">
        <f t="shared" si="2991"/>
        <v>354656</v>
      </c>
      <c r="BU387" s="20">
        <v>37241</v>
      </c>
      <c r="BV387" s="20">
        <v>2912</v>
      </c>
      <c r="BW387" s="20">
        <v>9083</v>
      </c>
      <c r="BX387" s="20">
        <v>3142</v>
      </c>
      <c r="BY387" s="21">
        <f t="shared" si="2992"/>
        <v>12225</v>
      </c>
      <c r="BZ387" s="20">
        <v>2140</v>
      </c>
      <c r="CA387" s="20">
        <v>635</v>
      </c>
      <c r="CB387" s="21">
        <f t="shared" si="2993"/>
        <v>2775</v>
      </c>
      <c r="CC387" s="20">
        <v>28166</v>
      </c>
      <c r="CD387" s="20">
        <v>1702</v>
      </c>
      <c r="CE387" s="20">
        <v>5224</v>
      </c>
      <c r="CF387" s="20">
        <v>1763</v>
      </c>
      <c r="CG387" s="21">
        <f t="shared" si="2994"/>
        <v>6987</v>
      </c>
      <c r="CH387" s="20">
        <v>1166</v>
      </c>
      <c r="CI387" s="20">
        <v>449</v>
      </c>
      <c r="CJ387" s="21">
        <f t="shared" si="2995"/>
        <v>1615</v>
      </c>
      <c r="CK387" s="20">
        <v>203579</v>
      </c>
      <c r="CL387" s="20">
        <v>16781</v>
      </c>
      <c r="CM387" s="20">
        <v>64699</v>
      </c>
      <c r="CN387" s="20">
        <v>5102</v>
      </c>
      <c r="CO387" s="21">
        <f t="shared" si="2996"/>
        <v>69801</v>
      </c>
      <c r="CP387" s="20">
        <v>14570</v>
      </c>
      <c r="CQ387" s="20">
        <v>810</v>
      </c>
      <c r="CR387" s="21">
        <f t="shared" si="2997"/>
        <v>15380</v>
      </c>
    </row>
    <row r="388" spans="1:96" x14ac:dyDescent="0.35">
      <c r="A388" s="14">
        <f t="shared" si="2761"/>
        <v>44294</v>
      </c>
      <c r="B388" s="9">
        <f t="shared" ref="B388" si="4426">BQ388</f>
        <v>1658099</v>
      </c>
      <c r="C388">
        <f t="shared" ref="C388" si="4427">BT388</f>
        <v>355328</v>
      </c>
      <c r="D388">
        <v>336672</v>
      </c>
      <c r="E388" s="9">
        <v>5836</v>
      </c>
      <c r="F388" s="9">
        <v>219</v>
      </c>
      <c r="H388">
        <v>43</v>
      </c>
      <c r="I388">
        <v>39</v>
      </c>
      <c r="J388">
        <v>35</v>
      </c>
      <c r="K388">
        <v>3</v>
      </c>
      <c r="L388">
        <v>10</v>
      </c>
      <c r="M388">
        <f t="shared" ref="M388" si="4428">-(J388-J387)+L388</f>
        <v>5</v>
      </c>
      <c r="N388" s="7">
        <f t="shared" ref="N388" si="4429">B388-C388</f>
        <v>1302771</v>
      </c>
      <c r="O388" s="4">
        <f t="shared" ref="O388" si="4430">C388/B388</f>
        <v>0.21429842247055211</v>
      </c>
      <c r="R388">
        <f t="shared" ref="R388" si="4431">C388-C387</f>
        <v>672</v>
      </c>
      <c r="S388">
        <f t="shared" ref="S388" si="4432">N388-N387</f>
        <v>2366</v>
      </c>
      <c r="T388" s="8">
        <f t="shared" ref="T388" si="4433">R388/V388</f>
        <v>0.22119815668202766</v>
      </c>
      <c r="U388" s="8">
        <f t="shared" ref="U388" si="4434">SUM(R382:R388)/SUM(V382:V388)</f>
        <v>0.21535218689618829</v>
      </c>
      <c r="V388">
        <f t="shared" ref="V388" si="4435">B388-B387</f>
        <v>3038</v>
      </c>
      <c r="W388">
        <f t="shared" ref="W388" si="4436">C388-D388-E388</f>
        <v>12820</v>
      </c>
      <c r="X388" s="3">
        <f t="shared" ref="X388" si="4437">F388/W388</f>
        <v>1.7082683307332293E-2</v>
      </c>
      <c r="Y388">
        <f t="shared" ref="Y388" si="4438">E388-E387</f>
        <v>1</v>
      </c>
      <c r="Z388">
        <v>2775</v>
      </c>
      <c r="AA388">
        <v>1615</v>
      </c>
      <c r="AB388">
        <v>15382</v>
      </c>
      <c r="AC388">
        <v>2664</v>
      </c>
      <c r="AD388">
        <v>1558</v>
      </c>
      <c r="AE388">
        <v>14758</v>
      </c>
      <c r="AF388">
        <v>60</v>
      </c>
      <c r="AG388">
        <v>34</v>
      </c>
      <c r="AH388">
        <v>306</v>
      </c>
      <c r="AI388">
        <f t="shared" ref="AI388" si="4439">Z388-AC388-AF388</f>
        <v>51</v>
      </c>
      <c r="AJ388">
        <f t="shared" ref="AJ388" si="4440">AA388-AD388-AG388</f>
        <v>23</v>
      </c>
      <c r="AK388">
        <f t="shared" ref="AK388" si="4441">AB388-AE388-AH388</f>
        <v>318</v>
      </c>
      <c r="AL388">
        <v>5</v>
      </c>
      <c r="AM388">
        <v>5</v>
      </c>
      <c r="AN388">
        <v>16</v>
      </c>
      <c r="AS388">
        <f t="shared" ref="AS388" si="4442">BM388-BM387</f>
        <v>14987</v>
      </c>
      <c r="AT388">
        <f t="shared" ref="AT388" si="4443">BN388-BN387</f>
        <v>688</v>
      </c>
      <c r="AU388">
        <f t="shared" ref="AU388" si="4444">AT388/AS388</f>
        <v>4.5906452258624143E-2</v>
      </c>
      <c r="AV388">
        <f t="shared" ref="AV388" si="4445">BU388-BU387</f>
        <v>123</v>
      </c>
      <c r="AW388">
        <f t="shared" ref="AW388" si="4446">BV388-BV387</f>
        <v>1</v>
      </c>
      <c r="AX388">
        <f t="shared" ref="AX388" si="4447">CK388-CK387</f>
        <v>619</v>
      </c>
      <c r="AY388">
        <f t="shared" ref="AY388" si="4448">CL388-CL387</f>
        <v>25</v>
      </c>
      <c r="AZ388">
        <f t="shared" ref="AZ388" si="4449">CC388-CC387</f>
        <v>66</v>
      </c>
      <c r="BA388">
        <f t="shared" ref="BA388" si="4450">CD388-CD387</f>
        <v>2</v>
      </c>
      <c r="BB388">
        <f t="shared" ref="BB388" si="4451">AW388/AV388</f>
        <v>8.130081300813009E-3</v>
      </c>
      <c r="BC388">
        <f t="shared" ref="BC388" si="4452">AY388/AX388</f>
        <v>4.0387722132471729E-2</v>
      </c>
      <c r="BD388">
        <f t="shared" si="3692"/>
        <v>3.0303030303030304E-2</v>
      </c>
      <c r="BE388">
        <f t="shared" ref="BE388" si="4453">SUM(AT382:AT388)/SUM(AS382:AS388)</f>
        <v>4.6014675076944685E-2</v>
      </c>
      <c r="BF388">
        <f t="shared" ref="BF388" si="4454">SUM(AT375:AT388)/SUM(AS375:AS388)</f>
        <v>4.6984161423302237E-2</v>
      </c>
      <c r="BG388">
        <f t="shared" ref="BG388" si="4455">SUM(AW382:AW388)/SUM(AV382:AV388)</f>
        <v>1.5645371577574969E-2</v>
      </c>
      <c r="BH388">
        <f t="shared" ref="BH388" si="4456">SUM(AY382:AY388)/SUM(AX382:AX388)</f>
        <v>3.8009888751545116E-2</v>
      </c>
      <c r="BI388">
        <f t="shared" ref="BI388" si="4457">SUM(BA382:BA388)/SUM(AZ382:AZ388)</f>
        <v>2.097902097902098E-2</v>
      </c>
      <c r="BM388" s="20">
        <v>4546563</v>
      </c>
      <c r="BN388" s="20">
        <v>384028</v>
      </c>
      <c r="BO388" s="20">
        <v>1387790</v>
      </c>
      <c r="BP388" s="20">
        <v>270309</v>
      </c>
      <c r="BQ388" s="21">
        <f t="shared" si="2990"/>
        <v>1658099</v>
      </c>
      <c r="BR388" s="20">
        <v>293923</v>
      </c>
      <c r="BS388" s="20">
        <v>61405</v>
      </c>
      <c r="BT388" s="21">
        <f t="shared" si="2991"/>
        <v>355328</v>
      </c>
      <c r="BU388" s="20">
        <v>37364</v>
      </c>
      <c r="BV388" s="20">
        <v>2913</v>
      </c>
      <c r="BW388" s="20">
        <v>9097</v>
      </c>
      <c r="BX388" s="20">
        <v>3143</v>
      </c>
      <c r="BY388" s="21">
        <f t="shared" si="2992"/>
        <v>12240</v>
      </c>
      <c r="BZ388" s="20">
        <v>2142</v>
      </c>
      <c r="CA388" s="20">
        <v>637</v>
      </c>
      <c r="CB388" s="21">
        <f t="shared" si="2993"/>
        <v>2779</v>
      </c>
      <c r="CC388" s="20">
        <v>28232</v>
      </c>
      <c r="CD388" s="20">
        <v>1704</v>
      </c>
      <c r="CE388" s="20">
        <v>5235</v>
      </c>
      <c r="CF388" s="20">
        <v>1765</v>
      </c>
      <c r="CG388" s="21">
        <f t="shared" si="2994"/>
        <v>7000</v>
      </c>
      <c r="CH388" s="20">
        <v>1166</v>
      </c>
      <c r="CI388" s="20">
        <v>449</v>
      </c>
      <c r="CJ388" s="21">
        <f t="shared" si="2995"/>
        <v>1615</v>
      </c>
      <c r="CK388" s="20">
        <v>204198</v>
      </c>
      <c r="CL388" s="20">
        <v>16806</v>
      </c>
      <c r="CM388" s="20">
        <v>64866</v>
      </c>
      <c r="CN388" s="20">
        <v>5054</v>
      </c>
      <c r="CO388" s="21">
        <f t="shared" si="2996"/>
        <v>69920</v>
      </c>
      <c r="CP388" s="20">
        <v>14597</v>
      </c>
      <c r="CQ388" s="20">
        <v>812</v>
      </c>
      <c r="CR388" s="21">
        <f t="shared" si="2997"/>
        <v>15409</v>
      </c>
    </row>
    <row r="389" spans="1:96" x14ac:dyDescent="0.35">
      <c r="A389" s="14">
        <f t="shared" si="2761"/>
        <v>44295</v>
      </c>
      <c r="B389" s="9">
        <f t="shared" ref="B389" si="4458">BQ389</f>
        <v>1660684</v>
      </c>
      <c r="C389">
        <f t="shared" ref="C389" si="4459">BT389</f>
        <v>355846</v>
      </c>
      <c r="D389">
        <v>337133</v>
      </c>
      <c r="E389" s="9">
        <v>5843</v>
      </c>
      <c r="F389" s="9">
        <v>228</v>
      </c>
      <c r="H389">
        <v>49</v>
      </c>
      <c r="I389">
        <v>54</v>
      </c>
      <c r="J389">
        <v>34</v>
      </c>
      <c r="K389">
        <v>4</v>
      </c>
      <c r="L389">
        <v>11</v>
      </c>
      <c r="M389">
        <f t="shared" ref="M389" si="4460">-(J389-J388)+L389</f>
        <v>12</v>
      </c>
      <c r="N389" s="7">
        <f t="shared" ref="N389" si="4461">B389-C389</f>
        <v>1304838</v>
      </c>
      <c r="O389" s="4">
        <f t="shared" ref="O389" si="4462">C389/B389</f>
        <v>0.21427676788600361</v>
      </c>
      <c r="R389">
        <f t="shared" ref="R389" si="4463">C389-C388</f>
        <v>518</v>
      </c>
      <c r="S389">
        <f t="shared" ref="S389" si="4464">N389-N388</f>
        <v>2067</v>
      </c>
      <c r="T389" s="8">
        <f t="shared" ref="T389" si="4465">R389/V389</f>
        <v>0.20038684719535782</v>
      </c>
      <c r="U389" s="8">
        <f t="shared" ref="U389" si="4466">SUM(R383:R389)/SUM(V383:V389)</f>
        <v>0.21258160237388724</v>
      </c>
      <c r="V389">
        <f t="shared" ref="V389" si="4467">B389-B388</f>
        <v>2585</v>
      </c>
      <c r="W389">
        <f t="shared" ref="W389" si="4468">C389-D389-E389</f>
        <v>12870</v>
      </c>
      <c r="X389" s="3">
        <f t="shared" ref="X389" si="4469">F389/W389</f>
        <v>1.7715617715617717E-2</v>
      </c>
      <c r="Y389">
        <f t="shared" ref="Y389" si="4470">E389-E388</f>
        <v>7</v>
      </c>
      <c r="Z389">
        <v>2779</v>
      </c>
      <c r="AA389">
        <v>1615</v>
      </c>
      <c r="AB389">
        <v>15406</v>
      </c>
      <c r="AC389">
        <v>2668</v>
      </c>
      <c r="AD389">
        <v>1559</v>
      </c>
      <c r="AE389">
        <v>14772</v>
      </c>
      <c r="AF389">
        <v>60</v>
      </c>
      <c r="AG389">
        <v>34</v>
      </c>
      <c r="AH389">
        <v>306</v>
      </c>
      <c r="AI389">
        <f t="shared" ref="AI389" si="4471">Z389-AC389-AF389</f>
        <v>51</v>
      </c>
      <c r="AJ389">
        <f t="shared" ref="AJ389" si="4472">AA389-AD389-AG389</f>
        <v>22</v>
      </c>
      <c r="AK389">
        <f t="shared" ref="AK389" si="4473">AB389-AE389-AH389</f>
        <v>328</v>
      </c>
      <c r="AL389">
        <v>5</v>
      </c>
      <c r="AM389">
        <v>5</v>
      </c>
      <c r="AN389">
        <v>19</v>
      </c>
      <c r="AS389">
        <f t="shared" ref="AS389" si="4474">BM389-BM388</f>
        <v>13714</v>
      </c>
      <c r="AT389">
        <f t="shared" ref="AT389" si="4475">BN389-BN388</f>
        <v>571</v>
      </c>
      <c r="AU389">
        <f t="shared" ref="AU389" si="4476">AT389/AS389</f>
        <v>4.1636284089251858E-2</v>
      </c>
      <c r="AV389">
        <f t="shared" ref="AV389" si="4477">BU389-BU388</f>
        <v>123</v>
      </c>
      <c r="AW389">
        <f t="shared" ref="AW389" si="4478">BV389-BV388</f>
        <v>3</v>
      </c>
      <c r="AX389">
        <f t="shared" ref="AX389" si="4479">CK389-CK388</f>
        <v>512</v>
      </c>
      <c r="AY389">
        <f t="shared" ref="AY389" si="4480">CL389-CL388</f>
        <v>21</v>
      </c>
      <c r="AZ389">
        <f t="shared" ref="AZ389" si="4481">CC389-CC388</f>
        <v>76</v>
      </c>
      <c r="BA389">
        <f t="shared" ref="BA389" si="4482">CD389-CD388</f>
        <v>1</v>
      </c>
      <c r="BB389">
        <f t="shared" ref="BB389" si="4483">AW389/AV389</f>
        <v>2.4390243902439025E-2</v>
      </c>
      <c r="BC389">
        <f t="shared" ref="BC389" si="4484">AY389/AX389</f>
        <v>4.1015625E-2</v>
      </c>
      <c r="BD389">
        <f t="shared" si="3692"/>
        <v>1.3157894736842105E-2</v>
      </c>
      <c r="BE389">
        <f t="shared" ref="BE389" si="4485">SUM(AT383:AT389)/SUM(AS383:AS389)</f>
        <v>4.5569320135143143E-2</v>
      </c>
      <c r="BF389">
        <f t="shared" ref="BF389" si="4486">SUM(AT376:AT389)/SUM(AS376:AS389)</f>
        <v>4.5506996795941917E-2</v>
      </c>
      <c r="BG389">
        <f t="shared" ref="BG389" si="4487">SUM(AW383:AW389)/SUM(AV383:AV389)</f>
        <v>2.361111111111111E-2</v>
      </c>
      <c r="BH389">
        <f t="shared" ref="BH389" si="4488">SUM(AY383:AY389)/SUM(AX383:AX389)</f>
        <v>3.6819306930693067E-2</v>
      </c>
      <c r="BI389">
        <f t="shared" ref="BI389" si="4489">SUM(BA383:BA389)/SUM(AZ383:AZ389)</f>
        <v>1.9230769230769232E-2</v>
      </c>
      <c r="BM389" s="20">
        <v>4560277</v>
      </c>
      <c r="BN389" s="20">
        <v>384599</v>
      </c>
      <c r="BO389" s="20">
        <v>1389582</v>
      </c>
      <c r="BP389" s="20">
        <v>271102</v>
      </c>
      <c r="BQ389" s="21">
        <f t="shared" si="2990"/>
        <v>1660684</v>
      </c>
      <c r="BR389" s="20">
        <v>294313</v>
      </c>
      <c r="BS389" s="20">
        <v>61533</v>
      </c>
      <c r="BT389" s="21">
        <f t="shared" si="2991"/>
        <v>355846</v>
      </c>
      <c r="BU389" s="20">
        <v>37487</v>
      </c>
      <c r="BV389" s="20">
        <v>2916</v>
      </c>
      <c r="BW389" s="20">
        <v>9094</v>
      </c>
      <c r="BX389" s="20">
        <v>3156</v>
      </c>
      <c r="BY389" s="21">
        <f t="shared" si="2992"/>
        <v>12250</v>
      </c>
      <c r="BZ389" s="20">
        <v>2142</v>
      </c>
      <c r="CA389" s="20">
        <v>637</v>
      </c>
      <c r="CB389" s="21">
        <f t="shared" si="2993"/>
        <v>2779</v>
      </c>
      <c r="CC389" s="20">
        <v>28308</v>
      </c>
      <c r="CD389" s="20">
        <v>1705</v>
      </c>
      <c r="CE389" s="20">
        <v>5247</v>
      </c>
      <c r="CF389" s="20">
        <v>1760</v>
      </c>
      <c r="CG389" s="21">
        <f t="shared" si="2994"/>
        <v>7007</v>
      </c>
      <c r="CH389" s="20">
        <v>1168</v>
      </c>
      <c r="CI389" s="20">
        <v>449</v>
      </c>
      <c r="CJ389" s="21">
        <f t="shared" si="2995"/>
        <v>1617</v>
      </c>
      <c r="CK389" s="20">
        <v>204710</v>
      </c>
      <c r="CL389" s="20">
        <v>16827</v>
      </c>
      <c r="CM389" s="20">
        <v>64905</v>
      </c>
      <c r="CN389" s="20">
        <v>5097</v>
      </c>
      <c r="CO389" s="21">
        <f t="shared" si="2996"/>
        <v>70002</v>
      </c>
      <c r="CP389" s="20">
        <v>14612</v>
      </c>
      <c r="CQ389" s="20">
        <v>815</v>
      </c>
      <c r="CR389" s="21">
        <f t="shared" si="2997"/>
        <v>15427</v>
      </c>
    </row>
    <row r="390" spans="1:96" x14ac:dyDescent="0.35">
      <c r="A390" s="14">
        <f t="shared" si="2761"/>
        <v>44296</v>
      </c>
      <c r="B390" s="9">
        <f t="shared" ref="B390" si="4490">BQ390</f>
        <v>1663690</v>
      </c>
      <c r="C390">
        <f t="shared" ref="C390" si="4491">BT390</f>
        <v>356461</v>
      </c>
      <c r="D390">
        <v>337574</v>
      </c>
      <c r="E390" s="9">
        <v>5849</v>
      </c>
      <c r="F390" s="9">
        <v>218</v>
      </c>
      <c r="H390">
        <v>52</v>
      </c>
      <c r="I390">
        <v>47</v>
      </c>
      <c r="J390">
        <v>27</v>
      </c>
      <c r="K390">
        <v>3</v>
      </c>
      <c r="L390">
        <v>6</v>
      </c>
      <c r="M390">
        <f t="shared" ref="M390" si="4492">-(J390-J389)+L390</f>
        <v>13</v>
      </c>
      <c r="N390" s="7">
        <f t="shared" ref="N390" si="4493">B390-C390</f>
        <v>1307229</v>
      </c>
      <c r="O390" s="4">
        <f t="shared" ref="O390" si="4494">C390/B390</f>
        <v>0.214259267050953</v>
      </c>
      <c r="R390">
        <f t="shared" ref="R390" si="4495">C390-C389</f>
        <v>615</v>
      </c>
      <c r="S390">
        <f t="shared" ref="S390" si="4496">N390-N389</f>
        <v>2391</v>
      </c>
      <c r="T390" s="8">
        <f t="shared" ref="T390" si="4497">R390/V390</f>
        <v>0.20459081836327345</v>
      </c>
      <c r="U390" s="8">
        <f t="shared" ref="U390" si="4498">SUM(R384:R390)/SUM(V384:V390)</f>
        <v>0.21154849556496028</v>
      </c>
      <c r="V390">
        <f t="shared" ref="V390" si="4499">B390-B389</f>
        <v>3006</v>
      </c>
      <c r="W390">
        <f t="shared" ref="W390" si="4500">C390-D390-E390</f>
        <v>13038</v>
      </c>
      <c r="X390" s="3">
        <f t="shared" ref="X390" si="4501">F390/W390</f>
        <v>1.672035588280411E-2</v>
      </c>
      <c r="Y390">
        <f t="shared" ref="Y390" si="4502">E390-E389</f>
        <v>6</v>
      </c>
      <c r="Z390">
        <v>2779</v>
      </c>
      <c r="AA390">
        <v>1617</v>
      </c>
      <c r="AB390">
        <v>15427</v>
      </c>
      <c r="AC390">
        <v>2671</v>
      </c>
      <c r="AD390">
        <v>1560</v>
      </c>
      <c r="AE390">
        <v>14783</v>
      </c>
      <c r="AF390">
        <v>60</v>
      </c>
      <c r="AG390">
        <v>34</v>
      </c>
      <c r="AH390">
        <v>306</v>
      </c>
      <c r="AI390">
        <f t="shared" ref="AI390" si="4503">Z390-AC390-AF390</f>
        <v>48</v>
      </c>
      <c r="AJ390">
        <f t="shared" ref="AJ390" si="4504">AA390-AD390-AG390</f>
        <v>23</v>
      </c>
      <c r="AK390">
        <f t="shared" ref="AK390" si="4505">AB390-AE390-AH390</f>
        <v>338</v>
      </c>
      <c r="AL390">
        <v>2</v>
      </c>
      <c r="AM390">
        <v>2</v>
      </c>
      <c r="AN390">
        <v>14</v>
      </c>
      <c r="AS390">
        <f t="shared" ref="AS390" si="4506">BM390-BM389</f>
        <v>14684</v>
      </c>
      <c r="AT390">
        <f t="shared" ref="AT390" si="4507">BN390-BN389</f>
        <v>675</v>
      </c>
      <c r="AU390">
        <f t="shared" ref="AU390" si="4508">AT390/AS390</f>
        <v>4.596840098065922E-2</v>
      </c>
      <c r="AV390">
        <f t="shared" ref="AV390" si="4509">BU390-BU389</f>
        <v>113</v>
      </c>
      <c r="AW390">
        <f t="shared" ref="AW390" si="4510">BV390-BV389</f>
        <v>2</v>
      </c>
      <c r="AX390">
        <f t="shared" ref="AX390" si="4511">CK390-CK389</f>
        <v>672</v>
      </c>
      <c r="AY390">
        <f t="shared" ref="AY390" si="4512">CL390-CL389</f>
        <v>23</v>
      </c>
      <c r="AZ390">
        <f t="shared" ref="AZ390" si="4513">CC390-CC389</f>
        <v>121</v>
      </c>
      <c r="BA390">
        <f t="shared" ref="BA390" si="4514">CD390-CD389</f>
        <v>1</v>
      </c>
      <c r="BB390">
        <f t="shared" ref="BB390" si="4515">AW390/AV390</f>
        <v>1.7699115044247787E-2</v>
      </c>
      <c r="BC390">
        <f t="shared" ref="BC390" si="4516">AY390/AX390</f>
        <v>3.4226190476190479E-2</v>
      </c>
      <c r="BD390">
        <f t="shared" si="3692"/>
        <v>8.2644628099173556E-3</v>
      </c>
      <c r="BE390">
        <f t="shared" ref="BE390" si="4517">SUM(AT384:AT390)/SUM(AS384:AS390)</f>
        <v>4.5326660978253351E-2</v>
      </c>
      <c r="BF390">
        <f t="shared" ref="BF390" si="4518">SUM(AT377:AT390)/SUM(AS377:AS390)</f>
        <v>4.5736605583626327E-2</v>
      </c>
      <c r="BG390">
        <f t="shared" ref="BG390" si="4519">SUM(AW384:AW390)/SUM(AV384:AV390)</f>
        <v>2.34375E-2</v>
      </c>
      <c r="BH390">
        <f t="shared" ref="BH390" si="4520">SUM(AY384:AY390)/SUM(AX384:AX390)</f>
        <v>3.7433155080213901E-2</v>
      </c>
      <c r="BI390">
        <f t="shared" ref="BI390" si="4521">SUM(BA384:BA390)/SUM(AZ384:AZ390)</f>
        <v>1.0126582278481013E-2</v>
      </c>
      <c r="BM390" s="20">
        <v>4574961</v>
      </c>
      <c r="BN390" s="20">
        <v>385274</v>
      </c>
      <c r="BO390" s="20">
        <v>1391713</v>
      </c>
      <c r="BP390" s="20">
        <v>271977</v>
      </c>
      <c r="BQ390" s="21">
        <f t="shared" si="2990"/>
        <v>1663690</v>
      </c>
      <c r="BR390" s="20">
        <v>294749</v>
      </c>
      <c r="BS390" s="20">
        <v>61712</v>
      </c>
      <c r="BT390" s="21">
        <f t="shared" si="2991"/>
        <v>356461</v>
      </c>
      <c r="BU390" s="20">
        <v>37600</v>
      </c>
      <c r="BV390" s="20">
        <v>2918</v>
      </c>
      <c r="BW390" s="20">
        <v>9106</v>
      </c>
      <c r="BX390" s="20">
        <v>3163</v>
      </c>
      <c r="BY390" s="21">
        <f t="shared" si="2992"/>
        <v>12269</v>
      </c>
      <c r="BZ390" s="20">
        <v>2144</v>
      </c>
      <c r="CA390" s="20">
        <v>638</v>
      </c>
      <c r="CB390" s="21">
        <f t="shared" si="2993"/>
        <v>2782</v>
      </c>
      <c r="CC390" s="20">
        <v>28429</v>
      </c>
      <c r="CD390" s="20">
        <v>1706</v>
      </c>
      <c r="CE390" s="20">
        <v>5290</v>
      </c>
      <c r="CF390" s="20">
        <v>1734</v>
      </c>
      <c r="CG390" s="21">
        <f t="shared" si="2994"/>
        <v>7024</v>
      </c>
      <c r="CH390" s="20">
        <v>1168</v>
      </c>
      <c r="CI390" s="20">
        <v>450</v>
      </c>
      <c r="CJ390" s="21">
        <f t="shared" si="2995"/>
        <v>1618</v>
      </c>
      <c r="CK390" s="20">
        <v>205382</v>
      </c>
      <c r="CL390" s="20">
        <v>16850</v>
      </c>
      <c r="CM390" s="20">
        <v>65024</v>
      </c>
      <c r="CN390" s="20">
        <v>5094</v>
      </c>
      <c r="CO390" s="21">
        <f t="shared" si="2996"/>
        <v>70118</v>
      </c>
      <c r="CP390" s="20">
        <v>14628</v>
      </c>
      <c r="CQ390" s="20">
        <v>818</v>
      </c>
      <c r="CR390" s="21">
        <f t="shared" si="2997"/>
        <v>15446</v>
      </c>
    </row>
    <row r="391" spans="1:96" x14ac:dyDescent="0.35">
      <c r="A391" s="14">
        <f t="shared" si="2761"/>
        <v>44297</v>
      </c>
      <c r="B391" s="9">
        <f t="shared" ref="B391" si="4522">BQ391</f>
        <v>1665599</v>
      </c>
      <c r="C391">
        <f t="shared" ref="C391" si="4523">BT391</f>
        <v>356893</v>
      </c>
      <c r="D391">
        <v>337772</v>
      </c>
      <c r="E391" s="9">
        <v>5857</v>
      </c>
      <c r="F391" s="9">
        <v>212</v>
      </c>
      <c r="H391">
        <v>54</v>
      </c>
      <c r="I391">
        <v>39</v>
      </c>
      <c r="J391">
        <v>33</v>
      </c>
      <c r="K391">
        <v>4</v>
      </c>
      <c r="L391">
        <v>12</v>
      </c>
      <c r="M391">
        <f t="shared" ref="M391" si="4524">-(J391-J390)+L391</f>
        <v>6</v>
      </c>
      <c r="N391" s="7">
        <f t="shared" ref="N391" si="4525">B391-C391</f>
        <v>1308706</v>
      </c>
      <c r="O391" s="4">
        <f t="shared" ref="O391" si="4526">C391/B391</f>
        <v>0.21427306332436558</v>
      </c>
      <c r="R391">
        <f t="shared" ref="R391" si="4527">C391-C390</f>
        <v>432</v>
      </c>
      <c r="S391">
        <f t="shared" ref="S391" si="4528">N391-N390</f>
        <v>1477</v>
      </c>
      <c r="T391" s="8">
        <f t="shared" ref="T391" si="4529">R391/V391</f>
        <v>0.22629649030906235</v>
      </c>
      <c r="U391" s="8">
        <f t="shared" ref="U391" si="4530">SUM(R385:R391)/SUM(V385:V391)</f>
        <v>0.21084859337993184</v>
      </c>
      <c r="V391">
        <f t="shared" ref="V391" si="4531">B391-B390</f>
        <v>1909</v>
      </c>
      <c r="W391">
        <f t="shared" ref="W391" si="4532">C391-D391-E391</f>
        <v>13264</v>
      </c>
      <c r="X391" s="3">
        <f t="shared" ref="X391" si="4533">F391/W391</f>
        <v>1.5983112183353437E-2</v>
      </c>
      <c r="Y391">
        <f t="shared" ref="Y391" si="4534">E391-E390</f>
        <v>8</v>
      </c>
      <c r="Z391">
        <v>2782</v>
      </c>
      <c r="AA391">
        <v>1618</v>
      </c>
      <c r="AB391">
        <v>15447</v>
      </c>
      <c r="AC391">
        <v>2672</v>
      </c>
      <c r="AD391">
        <v>1560</v>
      </c>
      <c r="AE391">
        <v>14788</v>
      </c>
      <c r="AF391">
        <v>60</v>
      </c>
      <c r="AG391">
        <v>34</v>
      </c>
      <c r="AH391">
        <v>306</v>
      </c>
      <c r="AI391">
        <f t="shared" ref="AI391" si="4535">Z391-AC391-AF391</f>
        <v>50</v>
      </c>
      <c r="AJ391">
        <f t="shared" ref="AJ391" si="4536">AA391-AD391-AG391</f>
        <v>24</v>
      </c>
      <c r="AK391">
        <f t="shared" ref="AK391" si="4537">AB391-AE391-AH391</f>
        <v>353</v>
      </c>
      <c r="AL391">
        <v>2</v>
      </c>
      <c r="AM391">
        <v>2</v>
      </c>
      <c r="AN391">
        <v>14</v>
      </c>
      <c r="AS391">
        <f t="shared" ref="AS391" si="4538">BM391-BM390</f>
        <v>7141</v>
      </c>
      <c r="AT391">
        <f t="shared" ref="AT391" si="4539">BN391-BN390</f>
        <v>478</v>
      </c>
      <c r="AU391">
        <f t="shared" ref="AU391" si="4540">AT391/AS391</f>
        <v>6.6937403724968494E-2</v>
      </c>
      <c r="AV391">
        <f t="shared" ref="AV391" si="4541">BU391-BU390</f>
        <v>22</v>
      </c>
      <c r="AW391">
        <f t="shared" ref="AW391" si="4542">BV391-BV390</f>
        <v>-1</v>
      </c>
      <c r="AX391">
        <f t="shared" ref="AX391" si="4543">CK391-CK390</f>
        <v>193</v>
      </c>
      <c r="AY391">
        <f t="shared" ref="AY391" si="4544">CL391-CL390</f>
        <v>20</v>
      </c>
      <c r="AZ391">
        <f t="shared" ref="AZ391" si="4545">CC391-CC390</f>
        <v>18</v>
      </c>
      <c r="BA391">
        <f t="shared" ref="BA391" si="4546">CD391-CD390</f>
        <v>0</v>
      </c>
      <c r="BB391">
        <f t="shared" ref="BB391" si="4547">AW391/AV391</f>
        <v>-4.5454545454545456E-2</v>
      </c>
      <c r="BC391">
        <f t="shared" ref="BC391" si="4548">AY391/AX391</f>
        <v>0.10362694300518134</v>
      </c>
      <c r="BD391">
        <f t="shared" si="3692"/>
        <v>0</v>
      </c>
      <c r="BE391">
        <f t="shared" ref="BE391" si="4549">SUM(AT385:AT391)/SUM(AS385:AS391)</f>
        <v>4.535204786010124E-2</v>
      </c>
      <c r="BF391">
        <f t="shared" ref="BF391" si="4550">SUM(AT378:AT391)/SUM(AS378:AS391)</f>
        <v>4.5690357101314409E-2</v>
      </c>
      <c r="BG391">
        <f t="shared" ref="BG391" si="4551">SUM(AW385:AW391)/SUM(AV385:AV391)</f>
        <v>2.2164276401564539E-2</v>
      </c>
      <c r="BH391">
        <f t="shared" ref="BH391" si="4552">SUM(AY385:AY391)/SUM(AX385:AX391)</f>
        <v>3.8143110585452396E-2</v>
      </c>
      <c r="BI391">
        <f t="shared" ref="BI391" si="4553">SUM(BA385:BA391)/SUM(AZ385:AZ391)</f>
        <v>7.556675062972292E-3</v>
      </c>
      <c r="BM391" s="20">
        <v>4582102</v>
      </c>
      <c r="BN391" s="20">
        <v>385752</v>
      </c>
      <c r="BO391" s="20">
        <v>1393385</v>
      </c>
      <c r="BP391" s="20">
        <v>272214</v>
      </c>
      <c r="BQ391" s="21">
        <f t="shared" si="2990"/>
        <v>1665599</v>
      </c>
      <c r="BR391" s="20">
        <v>295106</v>
      </c>
      <c r="BS391" s="20">
        <v>61787</v>
      </c>
      <c r="BT391" s="21">
        <f t="shared" si="2991"/>
        <v>356893</v>
      </c>
      <c r="BU391" s="20">
        <v>37622</v>
      </c>
      <c r="BV391" s="20">
        <v>2917</v>
      </c>
      <c r="BW391" s="20">
        <v>9118</v>
      </c>
      <c r="BX391" s="20">
        <v>3160</v>
      </c>
      <c r="BY391" s="21">
        <f t="shared" si="2992"/>
        <v>12278</v>
      </c>
      <c r="BZ391" s="20">
        <v>2144</v>
      </c>
      <c r="CA391" s="20">
        <v>638</v>
      </c>
      <c r="CB391" s="21">
        <f t="shared" si="2993"/>
        <v>2782</v>
      </c>
      <c r="CC391" s="20">
        <v>28447</v>
      </c>
      <c r="CD391" s="20">
        <v>1706</v>
      </c>
      <c r="CE391" s="20">
        <v>5295</v>
      </c>
      <c r="CF391" s="20">
        <v>1736</v>
      </c>
      <c r="CG391" s="21">
        <f t="shared" si="2994"/>
        <v>7031</v>
      </c>
      <c r="CH391" s="20">
        <v>1168</v>
      </c>
      <c r="CI391" s="20">
        <v>450</v>
      </c>
      <c r="CJ391" s="21">
        <f t="shared" si="2995"/>
        <v>1618</v>
      </c>
      <c r="CK391" s="20">
        <v>205575</v>
      </c>
      <c r="CL391" s="20">
        <v>16870</v>
      </c>
      <c r="CM391" s="20">
        <v>65067</v>
      </c>
      <c r="CN391" s="20">
        <v>5100</v>
      </c>
      <c r="CO391" s="21">
        <f t="shared" si="2996"/>
        <v>70167</v>
      </c>
      <c r="CP391" s="20">
        <v>14639</v>
      </c>
      <c r="CQ391" s="20">
        <v>820</v>
      </c>
      <c r="CR391" s="21">
        <f t="shared" si="2997"/>
        <v>15459</v>
      </c>
    </row>
    <row r="392" spans="1:96" x14ac:dyDescent="0.35">
      <c r="A392" s="14">
        <f t="shared" si="2761"/>
        <v>44298</v>
      </c>
      <c r="B392" s="9">
        <f t="shared" ref="B392" si="4554">BQ392</f>
        <v>1666618</v>
      </c>
      <c r="C392">
        <f t="shared" ref="C392" si="4555">BT392</f>
        <v>357037</v>
      </c>
      <c r="D392">
        <v>337968</v>
      </c>
      <c r="E392" s="9">
        <v>5857</v>
      </c>
      <c r="F392" s="9">
        <v>220</v>
      </c>
      <c r="H392">
        <v>55</v>
      </c>
      <c r="I392">
        <v>30</v>
      </c>
      <c r="J392">
        <v>35</v>
      </c>
      <c r="K392">
        <v>5</v>
      </c>
      <c r="L392">
        <v>6</v>
      </c>
      <c r="M392">
        <f t="shared" ref="M392" si="4556">-(J392-J391)+L392</f>
        <v>4</v>
      </c>
      <c r="N392" s="7">
        <f t="shared" ref="N392" si="4557">B392-C392</f>
        <v>1309581</v>
      </c>
      <c r="O392" s="4">
        <f t="shared" ref="O392" si="4558">C392/B392</f>
        <v>0.21422845547089975</v>
      </c>
      <c r="R392">
        <f t="shared" ref="R392" si="4559">C392-C391</f>
        <v>144</v>
      </c>
      <c r="S392">
        <f t="shared" ref="S392" si="4560">N392-N391</f>
        <v>875</v>
      </c>
      <c r="T392" s="8">
        <f t="shared" ref="T392" si="4561">R392/V392</f>
        <v>0.14131501472031405</v>
      </c>
      <c r="U392" s="8">
        <f t="shared" ref="U392" si="4562">SUM(R386:R392)/SUM(V386:V392)</f>
        <v>0.20904505330734838</v>
      </c>
      <c r="V392">
        <f t="shared" ref="V392" si="4563">B392-B391</f>
        <v>1019</v>
      </c>
      <c r="W392">
        <f t="shared" ref="W392" si="4564">C392-D392-E392</f>
        <v>13212</v>
      </c>
      <c r="X392" s="3">
        <f t="shared" ref="X392" si="4565">F392/W392</f>
        <v>1.6651528913109295E-2</v>
      </c>
      <c r="Y392">
        <f t="shared" ref="Y392" si="4566">E392-E391</f>
        <v>0</v>
      </c>
      <c r="Z392">
        <v>2782</v>
      </c>
      <c r="AA392">
        <v>1618</v>
      </c>
      <c r="AB392">
        <v>15458</v>
      </c>
      <c r="AC392">
        <v>2674</v>
      </c>
      <c r="AD392">
        <v>1560</v>
      </c>
      <c r="AE392">
        <v>14791</v>
      </c>
      <c r="AF392">
        <v>60</v>
      </c>
      <c r="AG392">
        <v>34</v>
      </c>
      <c r="AH392">
        <v>306</v>
      </c>
      <c r="AI392">
        <f t="shared" ref="AI392" si="4567">Z392-AC392-AF392</f>
        <v>48</v>
      </c>
      <c r="AJ392">
        <f t="shared" ref="AJ392" si="4568">AA392-AD392-AG392</f>
        <v>24</v>
      </c>
      <c r="AK392">
        <f t="shared" ref="AK392" si="4569">AB392-AE392-AH392</f>
        <v>361</v>
      </c>
      <c r="AL392">
        <v>2</v>
      </c>
      <c r="AM392">
        <v>2</v>
      </c>
      <c r="AN392">
        <v>14</v>
      </c>
      <c r="AS392">
        <f t="shared" ref="AS392" si="4570">BM392-BM391</f>
        <v>4351</v>
      </c>
      <c r="AT392">
        <f t="shared" ref="AT392" si="4571">BN392-BN391</f>
        <v>144</v>
      </c>
      <c r="AU392">
        <f t="shared" ref="AU392" si="4572">AT392/AS392</f>
        <v>3.3095840036773155E-2</v>
      </c>
      <c r="AV392">
        <f t="shared" ref="AV392" si="4573">BU392-BU391</f>
        <v>15</v>
      </c>
      <c r="AW392">
        <f t="shared" ref="AW392" si="4574">BV392-BV391</f>
        <v>-3</v>
      </c>
      <c r="AX392">
        <f t="shared" ref="AX392" si="4575">CK392-CK391</f>
        <v>103</v>
      </c>
      <c r="AY392">
        <f t="shared" ref="AY392" si="4576">CL392-CL391</f>
        <v>4</v>
      </c>
      <c r="AZ392">
        <f t="shared" ref="AZ392" si="4577">CC392-CC391</f>
        <v>6</v>
      </c>
      <c r="BA392">
        <f t="shared" ref="BA392" si="4578">CD392-CD391</f>
        <v>0</v>
      </c>
      <c r="BB392">
        <f t="shared" ref="BB392" si="4579">AW392/AV392</f>
        <v>-0.2</v>
      </c>
      <c r="BC392">
        <f t="shared" ref="BC392" si="4580">AY392/AX392</f>
        <v>3.8834951456310676E-2</v>
      </c>
      <c r="BD392">
        <f t="shared" si="3692"/>
        <v>0</v>
      </c>
      <c r="BE392">
        <f t="shared" ref="BE392" si="4581">SUM(AT386:AT392)/SUM(AS386:AS392)</f>
        <v>4.4343634817125034E-2</v>
      </c>
      <c r="BF392">
        <f t="shared" ref="BF392" si="4582">SUM(AT379:AT392)/SUM(AS379:AS392)</f>
        <v>4.5447170489181454E-2</v>
      </c>
      <c r="BG392">
        <f t="shared" ref="BG392" si="4583">SUM(AW386:AW392)/SUM(AV386:AV392)</f>
        <v>1.2936610608020699E-2</v>
      </c>
      <c r="BH392">
        <f t="shared" ref="BH392" si="4584">SUM(AY386:AY392)/SUM(AX386:AX392)</f>
        <v>4.0464147575126452E-2</v>
      </c>
      <c r="BI392">
        <f t="shared" ref="BI392" si="4585">SUM(BA386:BA392)/SUM(AZ386:AZ392)</f>
        <v>1.2755102040816327E-2</v>
      </c>
      <c r="BM392" s="20">
        <v>4586453</v>
      </c>
      <c r="BN392" s="20">
        <v>385896</v>
      </c>
      <c r="BO392" s="20">
        <v>1394346</v>
      </c>
      <c r="BP392" s="20">
        <v>272272</v>
      </c>
      <c r="BQ392" s="21">
        <f t="shared" si="2990"/>
        <v>1666618</v>
      </c>
      <c r="BR392" s="20">
        <v>295237</v>
      </c>
      <c r="BS392" s="20">
        <v>61800</v>
      </c>
      <c r="BT392" s="21">
        <f t="shared" si="2991"/>
        <v>357037</v>
      </c>
      <c r="BU392" s="20">
        <v>37637</v>
      </c>
      <c r="BV392" s="20">
        <v>2914</v>
      </c>
      <c r="BW392" s="20">
        <v>9126</v>
      </c>
      <c r="BX392" s="20">
        <v>3159</v>
      </c>
      <c r="BY392" s="21">
        <f t="shared" si="2992"/>
        <v>12285</v>
      </c>
      <c r="BZ392" s="20">
        <v>2144</v>
      </c>
      <c r="CA392" s="20">
        <v>638</v>
      </c>
      <c r="CB392" s="21">
        <f t="shared" si="2993"/>
        <v>2782</v>
      </c>
      <c r="CC392" s="20">
        <v>28453</v>
      </c>
      <c r="CD392" s="20">
        <v>1706</v>
      </c>
      <c r="CE392" s="20">
        <v>5296</v>
      </c>
      <c r="CF392" s="20">
        <v>1736</v>
      </c>
      <c r="CG392" s="21">
        <f t="shared" si="2994"/>
        <v>7032</v>
      </c>
      <c r="CH392" s="20">
        <v>1168</v>
      </c>
      <c r="CI392" s="20">
        <v>450</v>
      </c>
      <c r="CJ392" s="21">
        <f t="shared" si="2995"/>
        <v>1618</v>
      </c>
      <c r="CK392" s="20">
        <v>205678</v>
      </c>
      <c r="CL392" s="20">
        <v>16874</v>
      </c>
      <c r="CM392" s="20">
        <v>65097</v>
      </c>
      <c r="CN392" s="20">
        <v>5102</v>
      </c>
      <c r="CO392" s="21">
        <f t="shared" si="2996"/>
        <v>70199</v>
      </c>
      <c r="CP392" s="20">
        <v>14647</v>
      </c>
      <c r="CQ392" s="20">
        <v>820</v>
      </c>
      <c r="CR392" s="21">
        <f t="shared" si="2997"/>
        <v>15467</v>
      </c>
    </row>
    <row r="393" spans="1:96" x14ac:dyDescent="0.35">
      <c r="A393" s="14">
        <f t="shared" si="2761"/>
        <v>44299</v>
      </c>
      <c r="B393" s="9">
        <f t="shared" ref="B393" si="4586">BQ393</f>
        <v>1668910</v>
      </c>
      <c r="C393">
        <f t="shared" ref="C393" si="4587">BT393</f>
        <v>357484</v>
      </c>
      <c r="D393">
        <v>338584</v>
      </c>
      <c r="E393" s="9">
        <v>5857</v>
      </c>
      <c r="F393" s="9">
        <v>220</v>
      </c>
      <c r="H393">
        <v>56</v>
      </c>
      <c r="I393">
        <v>31</v>
      </c>
      <c r="J393">
        <v>37</v>
      </c>
      <c r="K393">
        <v>7</v>
      </c>
      <c r="L393">
        <v>9</v>
      </c>
      <c r="M393">
        <f t="shared" ref="M393" si="4588">-(J393-J392)+L393</f>
        <v>7</v>
      </c>
      <c r="N393" s="7">
        <f t="shared" ref="N393" si="4589">B393-C393</f>
        <v>1311426</v>
      </c>
      <c r="O393" s="4">
        <f t="shared" ref="O393" si="4590">C393/B393</f>
        <v>0.21420208399494281</v>
      </c>
      <c r="R393">
        <f t="shared" ref="R393" si="4591">C393-C392</f>
        <v>447</v>
      </c>
      <c r="S393">
        <f t="shared" ref="S393" si="4592">N393-N392</f>
        <v>1845</v>
      </c>
      <c r="T393" s="8">
        <f t="shared" ref="T393" si="4593">R393/V393</f>
        <v>0.1950261780104712</v>
      </c>
      <c r="U393" s="8">
        <f t="shared" ref="U393" si="4594">SUM(R387:R393)/SUM(V387:V393)</f>
        <v>0.20805018295870362</v>
      </c>
      <c r="V393">
        <f t="shared" ref="V393" si="4595">B393-B392</f>
        <v>2292</v>
      </c>
      <c r="W393">
        <f t="shared" ref="W393" si="4596">C393-D393-E393</f>
        <v>13043</v>
      </c>
      <c r="X393" s="3">
        <f t="shared" ref="X393" si="4597">F393/W393</f>
        <v>1.686728513378824E-2</v>
      </c>
      <c r="Y393">
        <f t="shared" ref="Y393" si="4598">E393-E392</f>
        <v>0</v>
      </c>
      <c r="Z393">
        <v>2782</v>
      </c>
      <c r="AA393">
        <v>1618</v>
      </c>
      <c r="AB393">
        <v>15466</v>
      </c>
      <c r="AC393">
        <v>2676</v>
      </c>
      <c r="AD393">
        <v>1561</v>
      </c>
      <c r="AE393">
        <v>14799</v>
      </c>
      <c r="AF393">
        <v>60</v>
      </c>
      <c r="AG393">
        <v>34</v>
      </c>
      <c r="AH393">
        <v>306</v>
      </c>
      <c r="AI393">
        <f t="shared" ref="AI393" si="4599">Z393-AC393-AF393</f>
        <v>46</v>
      </c>
      <c r="AJ393">
        <f t="shared" ref="AJ393" si="4600">AA393-AD393-AG393</f>
        <v>23</v>
      </c>
      <c r="AK393">
        <f t="shared" ref="AK393" si="4601">AB393-AE393-AH393</f>
        <v>361</v>
      </c>
      <c r="AL393">
        <v>1</v>
      </c>
      <c r="AM393">
        <v>1</v>
      </c>
      <c r="AN393">
        <v>9</v>
      </c>
      <c r="AS393">
        <f t="shared" ref="AS393" si="4602">BM393-BM392</f>
        <v>15606</v>
      </c>
      <c r="AT393">
        <f t="shared" ref="AT393" si="4603">BN393-BN392</f>
        <v>573</v>
      </c>
      <c r="AU393">
        <f t="shared" ref="AU393" si="4604">AT393/AS393</f>
        <v>3.6716647443291041E-2</v>
      </c>
      <c r="AV393">
        <f t="shared" ref="AV393" si="4605">BU393-BU392</f>
        <v>171</v>
      </c>
      <c r="AW393">
        <f t="shared" ref="AW393" si="4606">BV393-BV392</f>
        <v>0</v>
      </c>
      <c r="AX393">
        <f t="shared" ref="AX393" si="4607">CK393-CK392</f>
        <v>567</v>
      </c>
      <c r="AY393">
        <f t="shared" ref="AY393" si="4608">CL393-CL392</f>
        <v>11</v>
      </c>
      <c r="AZ393">
        <f t="shared" ref="AZ393" si="4609">CC393-CC392</f>
        <v>47</v>
      </c>
      <c r="BA393">
        <f t="shared" ref="BA393" si="4610">CD393-CD392</f>
        <v>6</v>
      </c>
      <c r="BB393">
        <f t="shared" ref="BB393" si="4611">AW393/AV393</f>
        <v>0</v>
      </c>
      <c r="BC393">
        <f t="shared" ref="BC393" si="4612">AY393/AX393</f>
        <v>1.9400352733686066E-2</v>
      </c>
      <c r="BD393">
        <f t="shared" si="3692"/>
        <v>0.1276595744680851</v>
      </c>
      <c r="BE393">
        <f t="shared" ref="BE393" si="4613">SUM(AT387:AT393)/SUM(AS387:AS393)</f>
        <v>4.4103956120377326E-2</v>
      </c>
      <c r="BF393">
        <f t="shared" ref="BF393" si="4614">SUM(AT380:AT393)/SUM(AS380:AS393)</f>
        <v>4.5059720823140019E-2</v>
      </c>
      <c r="BG393">
        <f t="shared" ref="BG393" si="4615">SUM(AW387:AW393)/SUM(AV387:AV393)</f>
        <v>1.0882708585247884E-2</v>
      </c>
      <c r="BH393">
        <f t="shared" ref="BH393" si="4616">SUM(AY387:AY393)/SUM(AX387:AX393)</f>
        <v>3.7691401648998819E-2</v>
      </c>
      <c r="BI393">
        <f t="shared" ref="BI393" si="4617">SUM(BA387:BA393)/SUM(AZ387:AZ393)</f>
        <v>2.7638190954773871E-2</v>
      </c>
      <c r="BM393" s="20">
        <v>4602059</v>
      </c>
      <c r="BN393" s="20">
        <v>386469</v>
      </c>
      <c r="BO393" s="20">
        <v>1395818</v>
      </c>
      <c r="BP393" s="20">
        <v>273092</v>
      </c>
      <c r="BQ393" s="21">
        <f t="shared" si="2990"/>
        <v>1668910</v>
      </c>
      <c r="BR393" s="20">
        <v>295522</v>
      </c>
      <c r="BS393" s="20">
        <v>61962</v>
      </c>
      <c r="BT393" s="21">
        <f t="shared" si="2991"/>
        <v>357484</v>
      </c>
      <c r="BU393" s="20">
        <v>37808</v>
      </c>
      <c r="BV393" s="20">
        <v>2914</v>
      </c>
      <c r="BW393" s="20">
        <v>9140</v>
      </c>
      <c r="BX393" s="20">
        <v>3164</v>
      </c>
      <c r="BY393" s="21">
        <f t="shared" si="2992"/>
        <v>12304</v>
      </c>
      <c r="BZ393" s="20">
        <v>2144</v>
      </c>
      <c r="CA393" s="20">
        <v>638</v>
      </c>
      <c r="CB393" s="21">
        <f t="shared" si="2993"/>
        <v>2782</v>
      </c>
      <c r="CC393" s="20">
        <v>28500</v>
      </c>
      <c r="CD393" s="20">
        <v>1712</v>
      </c>
      <c r="CE393" s="20">
        <v>5306</v>
      </c>
      <c r="CF393" s="20">
        <v>1736</v>
      </c>
      <c r="CG393" s="21">
        <f t="shared" si="2994"/>
        <v>7042</v>
      </c>
      <c r="CH393" s="20">
        <v>1169</v>
      </c>
      <c r="CI393" s="20">
        <v>450</v>
      </c>
      <c r="CJ393" s="21">
        <f t="shared" si="2995"/>
        <v>1619</v>
      </c>
      <c r="CK393" s="20">
        <v>206245</v>
      </c>
      <c r="CL393" s="20">
        <v>16885</v>
      </c>
      <c r="CM393" s="20">
        <v>65187</v>
      </c>
      <c r="CN393" s="20">
        <v>5110</v>
      </c>
      <c r="CO393" s="21">
        <f t="shared" si="2996"/>
        <v>70297</v>
      </c>
      <c r="CP393" s="20">
        <v>14654</v>
      </c>
      <c r="CQ393" s="20">
        <v>820</v>
      </c>
      <c r="CR393" s="21">
        <f t="shared" si="2997"/>
        <v>15474</v>
      </c>
    </row>
    <row r="394" spans="1:96" x14ac:dyDescent="0.35">
      <c r="A394" s="14">
        <f t="shared" si="2761"/>
        <v>44300</v>
      </c>
      <c r="B394" s="9">
        <f t="shared" ref="B394" si="4618">BQ394</f>
        <v>1671928</v>
      </c>
      <c r="C394">
        <f t="shared" ref="C394" si="4619">BT394</f>
        <v>358139</v>
      </c>
      <c r="D394">
        <v>338577</v>
      </c>
      <c r="E394" s="9">
        <v>5857</v>
      </c>
      <c r="F394" s="9">
        <v>218</v>
      </c>
      <c r="H394">
        <v>57</v>
      </c>
      <c r="I394">
        <v>46</v>
      </c>
      <c r="J394">
        <v>35</v>
      </c>
      <c r="K394">
        <v>7</v>
      </c>
      <c r="L394">
        <v>8</v>
      </c>
      <c r="M394">
        <f t="shared" ref="M394" si="4620">-(J394-J393)+L394</f>
        <v>10</v>
      </c>
      <c r="N394" s="7">
        <f t="shared" ref="N394" si="4621">B394-C394</f>
        <v>1313789</v>
      </c>
      <c r="O394" s="4">
        <f t="shared" ref="O394" si="4622">C394/B394</f>
        <v>0.21420719074027111</v>
      </c>
      <c r="R394">
        <f t="shared" ref="R394" si="4623">C394-C393</f>
        <v>655</v>
      </c>
      <c r="S394">
        <f t="shared" ref="S394" si="4624">N394-N393</f>
        <v>2363</v>
      </c>
      <c r="T394" s="8">
        <f t="shared" ref="T394" si="4625">R394/V394</f>
        <v>0.21703114645460569</v>
      </c>
      <c r="U394" s="8">
        <f t="shared" ref="U394" si="4626">SUM(R388:R394)/SUM(V388:V394)</f>
        <v>0.2064978952985119</v>
      </c>
      <c r="V394">
        <f t="shared" ref="V394" si="4627">B394-B393</f>
        <v>3018</v>
      </c>
      <c r="W394">
        <f t="shared" ref="W394" si="4628">C394-D394-E394</f>
        <v>13705</v>
      </c>
      <c r="X394" s="3">
        <f t="shared" ref="X394" si="4629">F394/W394</f>
        <v>1.5906603429405326E-2</v>
      </c>
      <c r="Y394">
        <f t="shared" ref="Y394" si="4630">E394-E393</f>
        <v>0</v>
      </c>
      <c r="Z394">
        <v>2782</v>
      </c>
      <c r="AA394">
        <v>1619</v>
      </c>
      <c r="AB394">
        <v>15474</v>
      </c>
      <c r="AC394">
        <v>2676</v>
      </c>
      <c r="AD394">
        <v>1560</v>
      </c>
      <c r="AE394">
        <v>14801</v>
      </c>
      <c r="AF394">
        <v>60</v>
      </c>
      <c r="AG394">
        <v>34</v>
      </c>
      <c r="AH394">
        <v>306</v>
      </c>
      <c r="AI394">
        <f t="shared" ref="AI394" si="4631">Z394-AC394-AF394</f>
        <v>46</v>
      </c>
      <c r="AJ394">
        <f t="shared" ref="AJ394" si="4632">AA394-AD394-AG394</f>
        <v>25</v>
      </c>
      <c r="AK394">
        <f t="shared" ref="AK394" si="4633">AB394-AE394-AH394</f>
        <v>367</v>
      </c>
      <c r="AL394">
        <v>1</v>
      </c>
      <c r="AM394">
        <v>1</v>
      </c>
      <c r="AN394">
        <v>9</v>
      </c>
      <c r="AS394">
        <f t="shared" ref="AS394" si="4634">BM394-BM393</f>
        <v>16516</v>
      </c>
      <c r="AT394">
        <f t="shared" ref="AT394" si="4635">BN394-BN393</f>
        <v>733</v>
      </c>
      <c r="AU394">
        <f t="shared" ref="AU394" si="4636">AT394/AS394</f>
        <v>4.4381206103172678E-2</v>
      </c>
      <c r="AV394">
        <f t="shared" ref="AV394" si="4637">BU394-BU393</f>
        <v>117</v>
      </c>
      <c r="AW394">
        <f t="shared" ref="AW394" si="4638">BV394-BV393</f>
        <v>1</v>
      </c>
      <c r="AX394">
        <f t="shared" ref="AX394" si="4639">CK394-CK393</f>
        <v>546</v>
      </c>
      <c r="AY394">
        <f t="shared" ref="AY394" si="4640">CL394-CL393</f>
        <v>24</v>
      </c>
      <c r="AZ394">
        <f t="shared" ref="AZ394" si="4641">CC394-CC393</f>
        <v>61</v>
      </c>
      <c r="BA394">
        <f t="shared" ref="BA394" si="4642">CD394-CD393</f>
        <v>2</v>
      </c>
      <c r="BB394">
        <f t="shared" ref="BB394" si="4643">AW394/AV394</f>
        <v>8.5470085470085479E-3</v>
      </c>
      <c r="BC394">
        <f t="shared" ref="BC394" si="4644">AY394/AX394</f>
        <v>4.3956043956043959E-2</v>
      </c>
      <c r="BD394">
        <f t="shared" si="3692"/>
        <v>3.2786885245901641E-2</v>
      </c>
      <c r="BE394">
        <f t="shared" ref="BE394" si="4645">SUM(AT388:AT394)/SUM(AS388:AS394)</f>
        <v>4.4391314842699342E-2</v>
      </c>
      <c r="BF394">
        <f t="shared" ref="BF394" si="4646">SUM(AT381:AT394)/SUM(AS381:AS394)</f>
        <v>4.5796744977242426E-2</v>
      </c>
      <c r="BG394">
        <f t="shared" ref="BG394" si="4647">SUM(AW388:AW394)/SUM(AV388:AV394)</f>
        <v>4.3859649122807015E-3</v>
      </c>
      <c r="BH394">
        <f t="shared" ref="BH394" si="4648">SUM(AY388:AY394)/SUM(AX388:AX394)</f>
        <v>3.9850560398505604E-2</v>
      </c>
      <c r="BI394">
        <f t="shared" ref="BI394" si="4649">SUM(BA388:BA394)/SUM(AZ388:AZ394)</f>
        <v>3.0379746835443037E-2</v>
      </c>
      <c r="BM394" s="20">
        <v>4618575</v>
      </c>
      <c r="BN394" s="20">
        <v>387202</v>
      </c>
      <c r="BO394" s="20">
        <v>1397806</v>
      </c>
      <c r="BP394" s="20">
        <v>274122</v>
      </c>
      <c r="BQ394" s="21">
        <f t="shared" si="2990"/>
        <v>1671928</v>
      </c>
      <c r="BR394" s="20">
        <v>296010</v>
      </c>
      <c r="BS394" s="20">
        <v>62129</v>
      </c>
      <c r="BT394" s="21">
        <f t="shared" si="2991"/>
        <v>358139</v>
      </c>
      <c r="BU394" s="20">
        <v>37925</v>
      </c>
      <c r="BV394" s="20">
        <v>2915</v>
      </c>
      <c r="BW394" s="20">
        <v>9148</v>
      </c>
      <c r="BX394" s="20">
        <v>3175</v>
      </c>
      <c r="BY394" s="21">
        <f t="shared" si="2992"/>
        <v>12323</v>
      </c>
      <c r="BZ394" s="20">
        <v>2147</v>
      </c>
      <c r="CA394" s="20">
        <v>638</v>
      </c>
      <c r="CB394" s="21">
        <f t="shared" si="2993"/>
        <v>2785</v>
      </c>
      <c r="CC394" s="20">
        <v>28561</v>
      </c>
      <c r="CD394" s="20">
        <v>1714</v>
      </c>
      <c r="CE394" s="20">
        <v>5305</v>
      </c>
      <c r="CF394" s="20">
        <v>1741</v>
      </c>
      <c r="CG394" s="21">
        <f t="shared" si="2994"/>
        <v>7046</v>
      </c>
      <c r="CH394" s="20">
        <v>1170</v>
      </c>
      <c r="CI394" s="20">
        <v>453</v>
      </c>
      <c r="CJ394" s="21">
        <f t="shared" si="2995"/>
        <v>1623</v>
      </c>
      <c r="CK394" s="20">
        <v>206791</v>
      </c>
      <c r="CL394" s="20">
        <v>16909</v>
      </c>
      <c r="CM394" s="20">
        <v>65279</v>
      </c>
      <c r="CN394" s="20">
        <v>5142</v>
      </c>
      <c r="CO394" s="21">
        <f t="shared" si="2996"/>
        <v>70421</v>
      </c>
      <c r="CP394" s="20">
        <v>14669</v>
      </c>
      <c r="CQ394" s="20">
        <v>823</v>
      </c>
      <c r="CR394" s="21">
        <f t="shared" si="2997"/>
        <v>15492</v>
      </c>
    </row>
    <row r="395" spans="1:96" x14ac:dyDescent="0.35">
      <c r="A395" s="14">
        <f t="shared" si="2761"/>
        <v>44301</v>
      </c>
      <c r="B395" s="9">
        <f t="shared" ref="B395" si="4650">BQ395</f>
        <v>1674868</v>
      </c>
      <c r="C395">
        <f t="shared" ref="C395" si="4651">BT395</f>
        <v>358677</v>
      </c>
      <c r="D395">
        <v>339587</v>
      </c>
      <c r="E395" s="9">
        <v>5857</v>
      </c>
      <c r="F395" s="9">
        <v>215</v>
      </c>
      <c r="H395">
        <v>49</v>
      </c>
      <c r="I395">
        <v>37</v>
      </c>
      <c r="J395">
        <v>39</v>
      </c>
      <c r="K395">
        <v>6</v>
      </c>
      <c r="L395">
        <v>8</v>
      </c>
      <c r="M395">
        <f t="shared" ref="M395" si="4652">-(J395-J394)+L395</f>
        <v>4</v>
      </c>
      <c r="N395" s="7">
        <f t="shared" ref="N395" si="4653">B395-C395</f>
        <v>1316191</v>
      </c>
      <c r="O395" s="4">
        <f t="shared" ref="O395" si="4654">C395/B395</f>
        <v>0.21415239887561288</v>
      </c>
      <c r="R395">
        <f t="shared" ref="R395" si="4655">C395-C394</f>
        <v>538</v>
      </c>
      <c r="S395">
        <f t="shared" ref="S395" si="4656">N395-N394</f>
        <v>2402</v>
      </c>
      <c r="T395" s="8">
        <f t="shared" ref="T395" si="4657">R395/V395</f>
        <v>0.18299319727891156</v>
      </c>
      <c r="U395" s="8">
        <f t="shared" ref="U395" si="4658">SUM(R389:R395)/SUM(V389:V395)</f>
        <v>0.19971375752877332</v>
      </c>
      <c r="V395">
        <f t="shared" ref="V395" si="4659">B395-B394</f>
        <v>2940</v>
      </c>
      <c r="W395">
        <f t="shared" ref="W395" si="4660">C395-D395-E395</f>
        <v>13233</v>
      </c>
      <c r="X395" s="3">
        <f t="shared" ref="X395" si="4661">F395/W395</f>
        <v>1.6247260636288067E-2</v>
      </c>
      <c r="Y395">
        <f t="shared" ref="Y395" si="4662">E395-E394</f>
        <v>0</v>
      </c>
      <c r="Z395">
        <v>2785</v>
      </c>
      <c r="AA395">
        <v>1623</v>
      </c>
      <c r="AB395">
        <v>15492</v>
      </c>
      <c r="AC395">
        <v>2680</v>
      </c>
      <c r="AD395">
        <v>1565</v>
      </c>
      <c r="AE395">
        <v>14829</v>
      </c>
      <c r="AF395">
        <v>60</v>
      </c>
      <c r="AG395">
        <v>34</v>
      </c>
      <c r="AH395">
        <v>306</v>
      </c>
      <c r="AI395">
        <f t="shared" ref="AI395" si="4663">Z395-AC395-AF395</f>
        <v>45</v>
      </c>
      <c r="AJ395">
        <f t="shared" ref="AJ395" si="4664">AA395-AD395-AG395</f>
        <v>24</v>
      </c>
      <c r="AK395">
        <f t="shared" ref="AK395" si="4665">AB395-AE395-AH395</f>
        <v>357</v>
      </c>
      <c r="AL395">
        <v>2</v>
      </c>
      <c r="AM395">
        <v>2</v>
      </c>
      <c r="AN395">
        <v>18</v>
      </c>
      <c r="AS395">
        <f t="shared" ref="AS395" si="4666">BM395-BM394</f>
        <v>15098</v>
      </c>
      <c r="AT395">
        <f t="shared" ref="AT395" si="4667">BN395-BN394</f>
        <v>603</v>
      </c>
      <c r="AU395">
        <f t="shared" ref="AU395" si="4668">AT395/AS395</f>
        <v>3.9939064776791627E-2</v>
      </c>
      <c r="AV395">
        <f t="shared" ref="AV395" si="4669">BU395-BU394</f>
        <v>108</v>
      </c>
      <c r="AW395">
        <f t="shared" ref="AW395" si="4670">BV395-BV394</f>
        <v>5</v>
      </c>
      <c r="AX395">
        <f t="shared" ref="AX395" si="4671">CK395-CK394</f>
        <v>631</v>
      </c>
      <c r="AY395">
        <f t="shared" ref="AY395" si="4672">CL395-CL394</f>
        <v>21</v>
      </c>
      <c r="AZ395">
        <f t="shared" ref="AZ395" si="4673">CC395-CC394</f>
        <v>164</v>
      </c>
      <c r="BA395">
        <f t="shared" ref="BA395" si="4674">CD395-CD394</f>
        <v>1</v>
      </c>
      <c r="BB395">
        <f t="shared" ref="BB395" si="4675">AW395/AV395</f>
        <v>4.6296296296296294E-2</v>
      </c>
      <c r="BC395">
        <f t="shared" ref="BC395" si="4676">AY395/AX395</f>
        <v>3.328050713153724E-2</v>
      </c>
      <c r="BD395">
        <f t="shared" si="3692"/>
        <v>6.0975609756097563E-3</v>
      </c>
      <c r="BE395">
        <f t="shared" ref="BE395" si="4677">SUM(AT389:AT395)/SUM(AS389:AS395)</f>
        <v>4.3358971415451725E-2</v>
      </c>
      <c r="BF395">
        <f t="shared" ref="BF395" si="4678">SUM(AT382:AT395)/SUM(AS382:AS395)</f>
        <v>4.4674057289885896E-2</v>
      </c>
      <c r="BG395">
        <f t="shared" ref="BG395" si="4679">SUM(AW389:AW395)/SUM(AV389:AV395)</f>
        <v>1.0463378176382661E-2</v>
      </c>
      <c r="BH395">
        <f t="shared" ref="BH395" si="4680">SUM(AY389:AY395)/SUM(AX389:AX395)</f>
        <v>3.8461538461538464E-2</v>
      </c>
      <c r="BI395">
        <f t="shared" ref="BI395" si="4681">SUM(BA389:BA395)/SUM(AZ389:AZ395)</f>
        <v>2.231237322515213E-2</v>
      </c>
      <c r="BM395" s="20">
        <v>4633673</v>
      </c>
      <c r="BN395" s="20">
        <v>387805</v>
      </c>
      <c r="BO395" s="20">
        <v>1400057</v>
      </c>
      <c r="BP395" s="20">
        <v>274811</v>
      </c>
      <c r="BQ395" s="21">
        <f t="shared" si="2990"/>
        <v>1674868</v>
      </c>
      <c r="BR395" s="20">
        <v>296423</v>
      </c>
      <c r="BS395" s="20">
        <v>62254</v>
      </c>
      <c r="BT395" s="21">
        <f t="shared" si="2991"/>
        <v>358677</v>
      </c>
      <c r="BU395" s="20">
        <v>38033</v>
      </c>
      <c r="BV395" s="20">
        <v>2920</v>
      </c>
      <c r="BW395" s="20">
        <v>9161</v>
      </c>
      <c r="BX395" s="20">
        <v>3182</v>
      </c>
      <c r="BY395" s="21">
        <f t="shared" si="2992"/>
        <v>12343</v>
      </c>
      <c r="BZ395" s="20">
        <v>2148</v>
      </c>
      <c r="CA395" s="20">
        <v>638</v>
      </c>
      <c r="CB395" s="21">
        <f t="shared" si="2993"/>
        <v>2786</v>
      </c>
      <c r="CC395" s="20">
        <v>28725</v>
      </c>
      <c r="CD395" s="20">
        <v>1715</v>
      </c>
      <c r="CE395" s="20">
        <v>5321</v>
      </c>
      <c r="CF395" s="20">
        <v>1739</v>
      </c>
      <c r="CG395" s="21">
        <f t="shared" si="2994"/>
        <v>7060</v>
      </c>
      <c r="CH395" s="20">
        <v>1171</v>
      </c>
      <c r="CI395" s="20">
        <v>453</v>
      </c>
      <c r="CJ395" s="21">
        <f t="shared" si="2995"/>
        <v>1624</v>
      </c>
      <c r="CK395" s="20">
        <v>207422</v>
      </c>
      <c r="CL395" s="20">
        <v>16930</v>
      </c>
      <c r="CM395" s="20">
        <v>65391</v>
      </c>
      <c r="CN395" s="20">
        <v>5133</v>
      </c>
      <c r="CO395" s="21">
        <f t="shared" si="2996"/>
        <v>70524</v>
      </c>
      <c r="CP395" s="20">
        <v>14686</v>
      </c>
      <c r="CQ395" s="20">
        <v>825</v>
      </c>
      <c r="CR395" s="21">
        <f t="shared" si="2997"/>
        <v>15511</v>
      </c>
    </row>
    <row r="396" spans="1:96" x14ac:dyDescent="0.35">
      <c r="A396" s="14">
        <f t="shared" si="2761"/>
        <v>44302</v>
      </c>
      <c r="B396" s="9">
        <f t="shared" ref="B396" si="4682">BQ396</f>
        <v>1677382</v>
      </c>
      <c r="C396">
        <f t="shared" ref="C396" si="4683">BT396</f>
        <v>359145</v>
      </c>
      <c r="D396">
        <v>339568</v>
      </c>
      <c r="E396" s="9">
        <v>5870</v>
      </c>
      <c r="F396" s="9">
        <v>226</v>
      </c>
      <c r="H396">
        <v>50</v>
      </c>
      <c r="I396">
        <v>43</v>
      </c>
      <c r="J396">
        <v>42</v>
      </c>
      <c r="K396">
        <v>6</v>
      </c>
      <c r="L396">
        <v>8</v>
      </c>
      <c r="M396">
        <f t="shared" ref="M396" si="4684">-(J396-J395)+L396</f>
        <v>5</v>
      </c>
      <c r="N396" s="7">
        <f t="shared" ref="N396" si="4685">B396-C396</f>
        <v>1318237</v>
      </c>
      <c r="O396" s="4">
        <f t="shared" ref="O396" si="4686">C396/B396</f>
        <v>0.21411044115174718</v>
      </c>
      <c r="R396">
        <f t="shared" ref="R396" si="4687">C396-C395</f>
        <v>468</v>
      </c>
      <c r="S396">
        <f t="shared" ref="S396" si="4688">N396-N395</f>
        <v>2046</v>
      </c>
      <c r="T396" s="8">
        <f t="shared" ref="T396" si="4689">R396/V396</f>
        <v>0.18615751789976134</v>
      </c>
      <c r="U396" s="8">
        <f t="shared" ref="U396" si="4690">SUM(R390:R396)/SUM(V390:V396)</f>
        <v>0.19756857108635764</v>
      </c>
      <c r="V396">
        <f t="shared" ref="V396" si="4691">B396-B395</f>
        <v>2514</v>
      </c>
      <c r="W396">
        <f t="shared" ref="W396" si="4692">C396-D396-E396</f>
        <v>13707</v>
      </c>
      <c r="X396" s="3">
        <f t="shared" ref="X396" si="4693">F396/W396</f>
        <v>1.6487925877288978E-2</v>
      </c>
      <c r="Y396">
        <f t="shared" ref="Y396" si="4694">E396-E395</f>
        <v>13</v>
      </c>
      <c r="Z396">
        <v>2786</v>
      </c>
      <c r="AA396">
        <v>1624</v>
      </c>
      <c r="AB396">
        <v>15511</v>
      </c>
      <c r="AC396">
        <v>2679</v>
      </c>
      <c r="AD396">
        <v>1565</v>
      </c>
      <c r="AE396">
        <v>14826</v>
      </c>
      <c r="AF396">
        <v>60</v>
      </c>
      <c r="AG396">
        <v>34</v>
      </c>
      <c r="AH396">
        <v>306</v>
      </c>
      <c r="AI396">
        <f t="shared" ref="AI396" si="4695">Z396-AC396-AF396</f>
        <v>47</v>
      </c>
      <c r="AJ396">
        <f t="shared" ref="AJ396" si="4696">AA396-AD396-AG396</f>
        <v>25</v>
      </c>
      <c r="AK396">
        <f t="shared" ref="AK396" si="4697">AB396-AE396-AH396</f>
        <v>379</v>
      </c>
      <c r="AL396">
        <v>2</v>
      </c>
      <c r="AM396">
        <v>2</v>
      </c>
      <c r="AN396">
        <v>19</v>
      </c>
      <c r="AS396">
        <f t="shared" ref="AS396" si="4698">BM396-BM395</f>
        <v>9681</v>
      </c>
      <c r="AT396">
        <f t="shared" ref="AT396" si="4699">BN396-BN395</f>
        <v>428</v>
      </c>
      <c r="AU396">
        <f t="shared" ref="AU396" si="4700">AT396/AS396</f>
        <v>4.4210308852391279E-2</v>
      </c>
      <c r="AV396">
        <f t="shared" ref="AV396" si="4701">BU396-BU395</f>
        <v>65</v>
      </c>
      <c r="AW396">
        <f t="shared" ref="AW396" si="4702">BV396-BV395</f>
        <v>8</v>
      </c>
      <c r="AX396">
        <f t="shared" ref="AX396" si="4703">CK396-CK395</f>
        <v>446</v>
      </c>
      <c r="AY396">
        <f t="shared" ref="AY396" si="4704">CL396-CL395</f>
        <v>19</v>
      </c>
      <c r="AZ396">
        <f t="shared" ref="AZ396" si="4705">CC396-CC395</f>
        <v>97</v>
      </c>
      <c r="BA396">
        <f t="shared" ref="BA396" si="4706">CD396-CD395</f>
        <v>-2</v>
      </c>
      <c r="BB396">
        <f t="shared" ref="BB396" si="4707">AW396/AV396</f>
        <v>0.12307692307692308</v>
      </c>
      <c r="BC396">
        <f t="shared" ref="BC396" si="4708">AY396/AX396</f>
        <v>4.2600896860986545E-2</v>
      </c>
      <c r="BD396">
        <f t="shared" si="3692"/>
        <v>-2.0618556701030927E-2</v>
      </c>
      <c r="BE396">
        <f t="shared" ref="BE396" si="4709">SUM(AT390:AT396)/SUM(AS390:AS396)</f>
        <v>4.3742552090229543E-2</v>
      </c>
      <c r="BF396">
        <f t="shared" ref="BF396" si="4710">SUM(AT383:AT396)/SUM(AS383:AS396)</f>
        <v>4.4662907926800131E-2</v>
      </c>
      <c r="BG396">
        <f t="shared" ref="BG396" si="4711">SUM(AW390:AW396)/SUM(AV390:AV396)</f>
        <v>1.9639934533551555E-2</v>
      </c>
      <c r="BH396">
        <f t="shared" ref="BH396" si="4712">SUM(AY390:AY396)/SUM(AX390:AX396)</f>
        <v>3.8632045598480054E-2</v>
      </c>
      <c r="BI396">
        <f t="shared" ref="BI396" si="4713">SUM(BA390:BA396)/SUM(AZ390:AZ396)</f>
        <v>1.556420233463035E-2</v>
      </c>
      <c r="BM396" s="20">
        <v>4643354</v>
      </c>
      <c r="BN396" s="20">
        <v>388233</v>
      </c>
      <c r="BO396" s="20">
        <v>1402002</v>
      </c>
      <c r="BP396" s="20">
        <v>275380</v>
      </c>
      <c r="BQ396" s="21">
        <f t="shared" si="2990"/>
        <v>1677382</v>
      </c>
      <c r="BR396" s="20">
        <v>296800</v>
      </c>
      <c r="BS396" s="20">
        <v>62345</v>
      </c>
      <c r="BT396" s="21">
        <f t="shared" si="2991"/>
        <v>359145</v>
      </c>
      <c r="BU396" s="20">
        <v>38098</v>
      </c>
      <c r="BV396" s="20">
        <v>2928</v>
      </c>
      <c r="BW396" s="20">
        <v>9161</v>
      </c>
      <c r="BX396" s="20">
        <v>3202</v>
      </c>
      <c r="BY396" s="21">
        <f t="shared" si="2992"/>
        <v>12363</v>
      </c>
      <c r="BZ396" s="20">
        <v>2151</v>
      </c>
      <c r="CA396" s="20">
        <v>640</v>
      </c>
      <c r="CB396" s="21">
        <f t="shared" si="2993"/>
        <v>2791</v>
      </c>
      <c r="CC396" s="20">
        <v>28822</v>
      </c>
      <c r="CD396" s="20">
        <v>1713</v>
      </c>
      <c r="CE396" s="20">
        <v>5341</v>
      </c>
      <c r="CF396" s="20">
        <v>1731</v>
      </c>
      <c r="CG396" s="21">
        <f t="shared" si="2994"/>
        <v>7072</v>
      </c>
      <c r="CH396" s="20">
        <v>1172</v>
      </c>
      <c r="CI396" s="20">
        <v>453</v>
      </c>
      <c r="CJ396" s="21">
        <f t="shared" si="2995"/>
        <v>1625</v>
      </c>
      <c r="CK396" s="20">
        <v>207868</v>
      </c>
      <c r="CL396" s="20">
        <v>16949</v>
      </c>
      <c r="CM396" s="20">
        <v>65517</v>
      </c>
      <c r="CN396" s="20">
        <v>5138</v>
      </c>
      <c r="CO396" s="21">
        <f t="shared" si="2996"/>
        <v>70655</v>
      </c>
      <c r="CP396" s="20">
        <v>14700</v>
      </c>
      <c r="CQ396" s="20">
        <v>826</v>
      </c>
      <c r="CR396" s="21">
        <f t="shared" si="2997"/>
        <v>15526</v>
      </c>
    </row>
    <row r="397" spans="1:96" x14ac:dyDescent="0.35">
      <c r="A397" s="14">
        <f t="shared" si="2761"/>
        <v>44303</v>
      </c>
      <c r="B397" s="9">
        <f t="shared" ref="B397" si="4714">BQ397</f>
        <v>1677920</v>
      </c>
      <c r="C397">
        <f t="shared" ref="C397" si="4715">BT397</f>
        <v>359260</v>
      </c>
      <c r="D397">
        <v>339990</v>
      </c>
      <c r="E397" s="9">
        <v>5878</v>
      </c>
      <c r="F397" s="9">
        <v>233</v>
      </c>
      <c r="H397">
        <v>50</v>
      </c>
      <c r="I397">
        <v>57</v>
      </c>
      <c r="J397">
        <v>36</v>
      </c>
      <c r="K397">
        <v>4</v>
      </c>
      <c r="L397">
        <v>9</v>
      </c>
      <c r="M397">
        <f t="shared" ref="M397" si="4716">-(J397-J396)+L397</f>
        <v>15</v>
      </c>
      <c r="N397" s="7">
        <f t="shared" ref="N397" si="4717">B397-C397</f>
        <v>1318660</v>
      </c>
      <c r="O397" s="4">
        <f t="shared" ref="O397" si="4718">C397/B397</f>
        <v>0.21411032707161248</v>
      </c>
      <c r="R397">
        <f t="shared" ref="R397" si="4719">C397-C396</f>
        <v>115</v>
      </c>
      <c r="S397">
        <f t="shared" ref="S397" si="4720">N397-N396</f>
        <v>423</v>
      </c>
      <c r="T397" s="8">
        <f t="shared" ref="T397" si="4721">R397/V397</f>
        <v>0.21375464684014869</v>
      </c>
      <c r="U397" s="8">
        <f t="shared" ref="U397" si="4722">SUM(R391:R397)/SUM(V391:V397)</f>
        <v>0.19669711876317639</v>
      </c>
      <c r="V397">
        <f t="shared" ref="V397" si="4723">B397-B396</f>
        <v>538</v>
      </c>
      <c r="W397">
        <f t="shared" ref="W397" si="4724">C397-D397-E397</f>
        <v>13392</v>
      </c>
      <c r="X397" s="3">
        <f t="shared" ref="X397" si="4725">F397/W397</f>
        <v>1.7398446833930704E-2</v>
      </c>
      <c r="Y397">
        <f t="shared" ref="Y397" si="4726">E397-E396</f>
        <v>8</v>
      </c>
      <c r="Z397">
        <v>2791</v>
      </c>
      <c r="AA397">
        <v>1625</v>
      </c>
      <c r="AB397">
        <v>15532</v>
      </c>
      <c r="AC397">
        <v>2679</v>
      </c>
      <c r="AD397">
        <v>1567</v>
      </c>
      <c r="AE397">
        <v>14842</v>
      </c>
      <c r="AF397">
        <v>60</v>
      </c>
      <c r="AG397">
        <v>34</v>
      </c>
      <c r="AH397">
        <v>306</v>
      </c>
      <c r="AI397">
        <f t="shared" ref="AI397" si="4727">Z397-AC397-AF397</f>
        <v>52</v>
      </c>
      <c r="AJ397">
        <f t="shared" ref="AJ397" si="4728">AA397-AD397-AG397</f>
        <v>24</v>
      </c>
      <c r="AK397">
        <f t="shared" ref="AK397" si="4729">AB397-AE397-AH397</f>
        <v>384</v>
      </c>
      <c r="AL397">
        <v>1</v>
      </c>
      <c r="AM397">
        <v>1</v>
      </c>
      <c r="AN397">
        <v>16</v>
      </c>
      <c r="AS397">
        <f t="shared" ref="AS397" si="4730">BM397-BM396</f>
        <v>3799</v>
      </c>
      <c r="AT397">
        <f t="shared" ref="AT397" si="4731">BN397-BN396</f>
        <v>98</v>
      </c>
      <c r="AU397">
        <f t="shared" ref="AU397" si="4732">AT397/AS397</f>
        <v>2.5796262174256384E-2</v>
      </c>
      <c r="AV397">
        <f t="shared" ref="AV397" si="4733">BU397-BU396</f>
        <v>115</v>
      </c>
      <c r="AW397">
        <f t="shared" ref="AW397" si="4734">BV397-BV396</f>
        <v>3</v>
      </c>
      <c r="AX397">
        <f t="shared" ref="AX397" si="4735">CK397-CK396</f>
        <v>99</v>
      </c>
      <c r="AY397">
        <f t="shared" ref="AY397" si="4736">CL397-CL396</f>
        <v>-1</v>
      </c>
      <c r="AZ397">
        <f t="shared" ref="AZ397" si="4737">CC397-CC396</f>
        <v>3</v>
      </c>
      <c r="BA397">
        <f t="shared" ref="BA397" si="4738">CD397-CD396</f>
        <v>-1</v>
      </c>
      <c r="BB397">
        <f t="shared" ref="BB397" si="4739">AW397/AV397</f>
        <v>2.6086956521739129E-2</v>
      </c>
      <c r="BC397">
        <f t="shared" ref="BC397" si="4740">AY397/AX397</f>
        <v>-1.0101010101010102E-2</v>
      </c>
      <c r="BD397">
        <f t="shared" si="3692"/>
        <v>-0.33333333333333331</v>
      </c>
      <c r="BE397">
        <f t="shared" ref="BE397" si="4741">SUM(AT391:AT397)/SUM(AS391:AS397)</f>
        <v>4.2345412234042555E-2</v>
      </c>
      <c r="BF397">
        <f t="shared" ref="BF397" si="4742">SUM(AT384:AT397)/SUM(AS384:AS397)</f>
        <v>4.3972363105500949E-2</v>
      </c>
      <c r="BG397">
        <f t="shared" ref="BG397" si="4743">SUM(AW391:AW397)/SUM(AV391:AV397)</f>
        <v>2.1207177814029365E-2</v>
      </c>
      <c r="BH397">
        <f t="shared" ref="BH397" si="4744">SUM(AY391:AY397)/SUM(AX391:AX397)</f>
        <v>3.7911025145067695E-2</v>
      </c>
      <c r="BI397">
        <f t="shared" ref="BI397" si="4745">SUM(BA391:BA397)/SUM(AZ391:AZ397)</f>
        <v>1.5151515151515152E-2</v>
      </c>
      <c r="BM397" s="20">
        <v>4647153</v>
      </c>
      <c r="BN397" s="20">
        <v>388331</v>
      </c>
      <c r="BO397" s="20">
        <v>1402384</v>
      </c>
      <c r="BP397" s="20">
        <v>275536</v>
      </c>
      <c r="BQ397" s="21">
        <f t="shared" si="2990"/>
        <v>1677920</v>
      </c>
      <c r="BR397" s="20">
        <v>296897</v>
      </c>
      <c r="BS397" s="20">
        <v>62363</v>
      </c>
      <c r="BT397" s="21">
        <f t="shared" si="2991"/>
        <v>359260</v>
      </c>
      <c r="BU397" s="20">
        <v>38213</v>
      </c>
      <c r="BV397" s="20">
        <v>2931</v>
      </c>
      <c r="BW397" s="20">
        <v>9160</v>
      </c>
      <c r="BX397" s="20">
        <v>3210</v>
      </c>
      <c r="BY397" s="21">
        <f t="shared" si="2992"/>
        <v>12370</v>
      </c>
      <c r="BZ397" s="20">
        <v>2151</v>
      </c>
      <c r="CA397" s="20">
        <v>640</v>
      </c>
      <c r="CB397" s="21">
        <f t="shared" si="2993"/>
        <v>2791</v>
      </c>
      <c r="CC397" s="20">
        <v>28825</v>
      </c>
      <c r="CD397" s="20">
        <v>1712</v>
      </c>
      <c r="CE397" s="20">
        <v>5341</v>
      </c>
      <c r="CF397" s="20">
        <v>1730</v>
      </c>
      <c r="CG397" s="21">
        <f t="shared" si="2994"/>
        <v>7071</v>
      </c>
      <c r="CH397" s="20">
        <v>1172</v>
      </c>
      <c r="CI397" s="20">
        <v>453</v>
      </c>
      <c r="CJ397" s="21">
        <f t="shared" si="2995"/>
        <v>1625</v>
      </c>
      <c r="CK397" s="20">
        <v>207967</v>
      </c>
      <c r="CL397" s="20">
        <v>16948</v>
      </c>
      <c r="CM397" s="20">
        <v>65529</v>
      </c>
      <c r="CN397" s="20">
        <v>5141</v>
      </c>
      <c r="CO397" s="21">
        <f t="shared" si="2996"/>
        <v>70670</v>
      </c>
      <c r="CP397" s="20">
        <v>14706</v>
      </c>
      <c r="CQ397" s="20">
        <v>826</v>
      </c>
      <c r="CR397" s="21">
        <f t="shared" si="2997"/>
        <v>15532</v>
      </c>
    </row>
    <row r="398" spans="1:96" x14ac:dyDescent="0.35">
      <c r="A398" s="14">
        <f t="shared" si="2761"/>
        <v>44304</v>
      </c>
      <c r="B398" s="9">
        <f t="shared" ref="B398" si="4746">BQ398</f>
        <v>1681849</v>
      </c>
      <c r="C398">
        <f t="shared" ref="C398" si="4747">BT398</f>
        <v>359966</v>
      </c>
      <c r="D398">
        <v>340679</v>
      </c>
      <c r="E398" s="9">
        <v>5881</v>
      </c>
      <c r="F398" s="9">
        <v>204</v>
      </c>
      <c r="H398">
        <v>48</v>
      </c>
      <c r="I398">
        <v>30</v>
      </c>
      <c r="J398">
        <v>26</v>
      </c>
      <c r="K398">
        <v>2</v>
      </c>
      <c r="L398">
        <v>5</v>
      </c>
      <c r="M398">
        <f t="shared" ref="M398" si="4748">-(J398-J397)+L398</f>
        <v>15</v>
      </c>
      <c r="N398" s="7">
        <f t="shared" ref="N398" si="4749">B398-C398</f>
        <v>1321883</v>
      </c>
      <c r="O398" s="4">
        <f t="shared" ref="O398" si="4750">C398/B398</f>
        <v>0.21402991588424405</v>
      </c>
      <c r="R398">
        <f t="shared" ref="R398" si="4751">C398-C397</f>
        <v>706</v>
      </c>
      <c r="S398">
        <f t="shared" ref="S398" si="4752">N398-N397</f>
        <v>3223</v>
      </c>
      <c r="T398" s="8">
        <f t="shared" ref="T398" si="4753">R398/V398</f>
        <v>0.17968948841944515</v>
      </c>
      <c r="U398" s="8">
        <f t="shared" ref="U398" si="4754">SUM(R392:R398)/SUM(V392:V398)</f>
        <v>0.18910769230769231</v>
      </c>
      <c r="V398">
        <f t="shared" ref="V398" si="4755">B398-B397</f>
        <v>3929</v>
      </c>
      <c r="W398">
        <f t="shared" ref="W398" si="4756">C398-D398-E398</f>
        <v>13406</v>
      </c>
      <c r="X398" s="3">
        <f t="shared" ref="X398" si="4757">F398/W398</f>
        <v>1.521706698493212E-2</v>
      </c>
      <c r="Y398">
        <f t="shared" ref="Y398" si="4758">E398-E397</f>
        <v>3</v>
      </c>
      <c r="Z398">
        <v>2791</v>
      </c>
      <c r="AA398">
        <v>1625</v>
      </c>
      <c r="AB398">
        <v>15532</v>
      </c>
      <c r="AC398">
        <v>2681</v>
      </c>
      <c r="AD398">
        <v>1567</v>
      </c>
      <c r="AE398">
        <v>14855</v>
      </c>
      <c r="AF398">
        <v>60</v>
      </c>
      <c r="AG398">
        <v>34</v>
      </c>
      <c r="AH398">
        <v>306</v>
      </c>
      <c r="AI398">
        <f t="shared" ref="AI398" si="4759">Z398-AC398-AF398</f>
        <v>50</v>
      </c>
      <c r="AJ398">
        <f t="shared" ref="AJ398" si="4760">AA398-AD398-AG398</f>
        <v>24</v>
      </c>
      <c r="AK398">
        <f t="shared" ref="AK398" si="4761">AB398-AE398-AH398</f>
        <v>371</v>
      </c>
      <c r="AL398">
        <v>1</v>
      </c>
      <c r="AM398">
        <v>1</v>
      </c>
      <c r="AN398">
        <v>16</v>
      </c>
      <c r="AS398">
        <f t="shared" ref="AS398" si="4762">BM398-BM397</f>
        <v>18032</v>
      </c>
      <c r="AT398">
        <f t="shared" ref="AT398" si="4763">BN398-BN397</f>
        <v>841</v>
      </c>
      <c r="AU398">
        <f t="shared" ref="AU398" si="4764">AT398/AS398</f>
        <v>4.6639307897071873E-2</v>
      </c>
      <c r="AV398">
        <f t="shared" ref="AV398" si="4765">BU398-BU397</f>
        <v>69</v>
      </c>
      <c r="AW398">
        <f t="shared" ref="AW398" si="4766">BV398-BV397</f>
        <v>-1</v>
      </c>
      <c r="AX398">
        <f t="shared" ref="AX398" si="4767">CK398-CK397</f>
        <v>753</v>
      </c>
      <c r="AY398">
        <f t="shared" ref="AY398" si="4768">CL398-CL397</f>
        <v>35</v>
      </c>
      <c r="AZ398">
        <f t="shared" ref="AZ398" si="4769">CC398-CC397</f>
        <v>52</v>
      </c>
      <c r="BA398">
        <f t="shared" ref="BA398" si="4770">CD398-CD397</f>
        <v>2</v>
      </c>
      <c r="BB398">
        <f t="shared" ref="BB398" si="4771">AW398/AV398</f>
        <v>-1.4492753623188406E-2</v>
      </c>
      <c r="BC398">
        <f t="shared" ref="BC398" si="4772">AY398/AX398</f>
        <v>4.6480743691899071E-2</v>
      </c>
      <c r="BD398">
        <f t="shared" si="3692"/>
        <v>3.8461538461538464E-2</v>
      </c>
      <c r="BE398">
        <f t="shared" ref="BE398" si="4773">SUM(AT392:AT398)/SUM(AS392:AS398)</f>
        <v>4.1163655621486946E-2</v>
      </c>
      <c r="BF398">
        <f t="shared" ref="BF398" si="4774">SUM(AT385:AT398)/SUM(AS385:AS398)</f>
        <v>4.3305118144973911E-2</v>
      </c>
      <c r="BG398">
        <f t="shared" ref="BG398" si="4775">SUM(AW392:AW398)/SUM(AV392:AV398)</f>
        <v>1.9696969696969695E-2</v>
      </c>
      <c r="BH398">
        <f t="shared" ref="BH398" si="4776">SUM(AY392:AY398)/SUM(AX392:AX398)</f>
        <v>3.5930047694753574E-2</v>
      </c>
      <c r="BI398">
        <f t="shared" ref="BI398" si="4777">SUM(BA392:BA398)/SUM(AZ392:AZ398)</f>
        <v>1.8604651162790697E-2</v>
      </c>
      <c r="BM398" s="20">
        <v>4665185</v>
      </c>
      <c r="BN398" s="20">
        <v>389172</v>
      </c>
      <c r="BO398" s="20">
        <v>1405571</v>
      </c>
      <c r="BP398" s="20">
        <v>276278</v>
      </c>
      <c r="BQ398" s="21">
        <f t="shared" si="2990"/>
        <v>1681849</v>
      </c>
      <c r="BR398" s="20">
        <v>297457</v>
      </c>
      <c r="BS398" s="20">
        <v>62509</v>
      </c>
      <c r="BT398" s="21">
        <f t="shared" si="2991"/>
        <v>359966</v>
      </c>
      <c r="BU398" s="20">
        <v>38282</v>
      </c>
      <c r="BV398" s="20">
        <v>2930</v>
      </c>
      <c r="BW398" s="20">
        <v>9172</v>
      </c>
      <c r="BX398" s="20">
        <v>3218</v>
      </c>
      <c r="BY398" s="21">
        <f t="shared" si="2992"/>
        <v>12390</v>
      </c>
      <c r="BZ398" s="20">
        <v>2153</v>
      </c>
      <c r="CA398" s="20">
        <v>640</v>
      </c>
      <c r="CB398" s="21">
        <f t="shared" si="2993"/>
        <v>2793</v>
      </c>
      <c r="CC398" s="20">
        <v>28877</v>
      </c>
      <c r="CD398" s="20">
        <v>1714</v>
      </c>
      <c r="CE398" s="20">
        <v>5349</v>
      </c>
      <c r="CF398" s="20">
        <v>1733</v>
      </c>
      <c r="CG398" s="21">
        <f t="shared" si="2994"/>
        <v>7082</v>
      </c>
      <c r="CH398" s="20">
        <v>1172</v>
      </c>
      <c r="CI398" s="20">
        <v>453</v>
      </c>
      <c r="CJ398" s="21">
        <f t="shared" si="2995"/>
        <v>1625</v>
      </c>
      <c r="CK398" s="20">
        <v>208720</v>
      </c>
      <c r="CL398" s="20">
        <v>16983</v>
      </c>
      <c r="CM398" s="20">
        <v>65664</v>
      </c>
      <c r="CN398" s="20">
        <v>5148</v>
      </c>
      <c r="CO398" s="21">
        <f t="shared" si="2996"/>
        <v>70812</v>
      </c>
      <c r="CP398" s="20">
        <v>14729</v>
      </c>
      <c r="CQ398" s="20">
        <v>830</v>
      </c>
      <c r="CR398" s="21">
        <f t="shared" si="2997"/>
        <v>15559</v>
      </c>
    </row>
    <row r="399" spans="1:96" x14ac:dyDescent="0.35">
      <c r="A399" s="14">
        <f t="shared" si="2761"/>
        <v>44305</v>
      </c>
      <c r="B399" s="9">
        <f t="shared" ref="B399" si="4778">BQ399</f>
        <v>1682961</v>
      </c>
      <c r="C399">
        <f t="shared" ref="C399" si="4779">BT399</f>
        <v>360134</v>
      </c>
      <c r="D399">
        <v>340671</v>
      </c>
      <c r="E399" s="9">
        <v>5881</v>
      </c>
      <c r="F399" s="9">
        <v>205</v>
      </c>
      <c r="H399">
        <v>51</v>
      </c>
      <c r="I399">
        <v>27</v>
      </c>
      <c r="J399">
        <v>32</v>
      </c>
      <c r="K399">
        <v>4</v>
      </c>
      <c r="L399">
        <v>8</v>
      </c>
      <c r="M399">
        <f t="shared" ref="M399" si="4780">-(J399-J398)+L399</f>
        <v>2</v>
      </c>
      <c r="N399" s="7">
        <f t="shared" ref="N399" si="4781">B399-C399</f>
        <v>1322827</v>
      </c>
      <c r="O399" s="4">
        <f t="shared" ref="O399" si="4782">C399/B399</f>
        <v>0.21398832177335067</v>
      </c>
      <c r="R399">
        <f t="shared" ref="R399" si="4783">C399-C398</f>
        <v>168</v>
      </c>
      <c r="S399">
        <f t="shared" ref="S399" si="4784">N399-N398</f>
        <v>944</v>
      </c>
      <c r="T399" s="8">
        <f t="shared" ref="T399" si="4785">R399/V399</f>
        <v>0.15107913669064749</v>
      </c>
      <c r="U399" s="8">
        <f t="shared" ref="U399" si="4786">SUM(R393:R399)/SUM(V393:V399)</f>
        <v>0.18950009178241448</v>
      </c>
      <c r="V399">
        <f t="shared" ref="V399" si="4787">B399-B398</f>
        <v>1112</v>
      </c>
      <c r="W399">
        <f t="shared" ref="W399" si="4788">C399-D399-E399</f>
        <v>13582</v>
      </c>
      <c r="X399" s="3">
        <f t="shared" ref="X399" si="4789">F399/W399</f>
        <v>1.5093506111029303E-2</v>
      </c>
      <c r="Y399">
        <f t="shared" ref="Y399" si="4790">E399-E398</f>
        <v>0</v>
      </c>
      <c r="Z399">
        <v>2793</v>
      </c>
      <c r="AA399">
        <v>1625</v>
      </c>
      <c r="AB399">
        <v>15559</v>
      </c>
      <c r="AC399">
        <v>2681</v>
      </c>
      <c r="AD399">
        <v>1567</v>
      </c>
      <c r="AE399">
        <v>14857</v>
      </c>
      <c r="AF399">
        <v>60</v>
      </c>
      <c r="AG399">
        <v>34</v>
      </c>
      <c r="AH399">
        <v>306</v>
      </c>
      <c r="AI399">
        <f t="shared" ref="AI399" si="4791">Z399-AC399-AF399</f>
        <v>52</v>
      </c>
      <c r="AJ399">
        <f t="shared" ref="AJ399" si="4792">AA399-AD399-AG399</f>
        <v>24</v>
      </c>
      <c r="AK399">
        <f t="shared" ref="AK399" si="4793">AB399-AE399-AH399</f>
        <v>396</v>
      </c>
      <c r="AL399">
        <v>1</v>
      </c>
      <c r="AM399">
        <v>1</v>
      </c>
      <c r="AN399">
        <v>16</v>
      </c>
      <c r="AS399">
        <f t="shared" ref="AS399" si="4794">BM399-BM398</f>
        <v>2526</v>
      </c>
      <c r="AT399">
        <f t="shared" ref="AT399" si="4795">BN399-BN398</f>
        <v>136</v>
      </c>
      <c r="AU399">
        <f t="shared" ref="AU399" si="4796">AT399/AS399</f>
        <v>5.3840063341250986E-2</v>
      </c>
      <c r="AV399">
        <f t="shared" ref="AV399" si="4797">BU399-BU398</f>
        <v>7</v>
      </c>
      <c r="AW399">
        <f t="shared" ref="AW399" si="4798">BV399-BV398</f>
        <v>-4</v>
      </c>
      <c r="AX399">
        <f t="shared" ref="AX399" si="4799">CK399-CK398</f>
        <v>57</v>
      </c>
      <c r="AY399">
        <f t="shared" ref="AY399" si="4800">CL399-CL398</f>
        <v>5</v>
      </c>
      <c r="AZ399">
        <f t="shared" ref="AZ399" si="4801">CC399-CC398</f>
        <v>7</v>
      </c>
      <c r="BA399">
        <f t="shared" ref="BA399" si="4802">CD399-CD398</f>
        <v>-1</v>
      </c>
      <c r="BB399">
        <f t="shared" ref="BB399" si="4803">AW399/AV399</f>
        <v>-0.5714285714285714</v>
      </c>
      <c r="BC399">
        <f t="shared" ref="BC399" si="4804">AY399/AX399</f>
        <v>8.771929824561403E-2</v>
      </c>
      <c r="BD399">
        <f t="shared" si="3692"/>
        <v>-0.14285714285714285</v>
      </c>
      <c r="BE399">
        <f t="shared" ref="BE399" si="4805">SUM(AT393:AT399)/SUM(AS393:AS399)</f>
        <v>4.198971178222452E-2</v>
      </c>
      <c r="BF399">
        <f t="shared" ref="BF399" si="4806">SUM(AT386:AT399)/SUM(AS386:AS399)</f>
        <v>4.3214722043521628E-2</v>
      </c>
      <c r="BG399">
        <f t="shared" ref="BG399" si="4807">SUM(AW393:AW399)/SUM(AV393:AV399)</f>
        <v>1.8404907975460124E-2</v>
      </c>
      <c r="BH399">
        <f t="shared" ref="BH399" si="4808">SUM(AY393:AY399)/SUM(AX393:AX399)</f>
        <v>3.6786060019361085E-2</v>
      </c>
      <c r="BI399">
        <f t="shared" ref="BI399" si="4809">SUM(BA393:BA399)/SUM(AZ393:AZ399)</f>
        <v>1.6241299303944315E-2</v>
      </c>
      <c r="BM399" s="20">
        <v>4667711</v>
      </c>
      <c r="BN399" s="20">
        <v>389308</v>
      </c>
      <c r="BO399" s="20">
        <v>1406588</v>
      </c>
      <c r="BP399" s="20">
        <v>276373</v>
      </c>
      <c r="BQ399" s="21">
        <f t="shared" si="2990"/>
        <v>1682961</v>
      </c>
      <c r="BR399" s="20">
        <v>297594</v>
      </c>
      <c r="BS399" s="20">
        <v>62540</v>
      </c>
      <c r="BT399" s="21">
        <f t="shared" si="2991"/>
        <v>360134</v>
      </c>
      <c r="BU399" s="20">
        <v>38289</v>
      </c>
      <c r="BV399" s="20">
        <v>2926</v>
      </c>
      <c r="BW399" s="20">
        <v>9175</v>
      </c>
      <c r="BX399" s="20">
        <v>3218</v>
      </c>
      <c r="BY399" s="21">
        <f t="shared" si="2992"/>
        <v>12393</v>
      </c>
      <c r="BZ399" s="20">
        <v>2153</v>
      </c>
      <c r="CA399" s="20">
        <v>640</v>
      </c>
      <c r="CB399" s="21">
        <f t="shared" si="2993"/>
        <v>2793</v>
      </c>
      <c r="CC399" s="20">
        <v>28884</v>
      </c>
      <c r="CD399" s="20">
        <v>1713</v>
      </c>
      <c r="CE399" s="20">
        <v>5353</v>
      </c>
      <c r="CF399" s="20">
        <v>1730</v>
      </c>
      <c r="CG399" s="21">
        <f t="shared" si="2994"/>
        <v>7083</v>
      </c>
      <c r="CH399" s="20">
        <v>1172</v>
      </c>
      <c r="CI399" s="20">
        <v>453</v>
      </c>
      <c r="CJ399" s="21">
        <f t="shared" si="2995"/>
        <v>1625</v>
      </c>
      <c r="CK399" s="20">
        <v>208777</v>
      </c>
      <c r="CL399" s="20">
        <v>16988</v>
      </c>
      <c r="CM399" s="20">
        <v>65691</v>
      </c>
      <c r="CN399" s="20">
        <v>5148</v>
      </c>
      <c r="CO399" s="21">
        <f t="shared" si="2996"/>
        <v>70839</v>
      </c>
      <c r="CP399" s="20">
        <v>14733</v>
      </c>
      <c r="CQ399" s="20">
        <v>830</v>
      </c>
      <c r="CR399" s="21">
        <f t="shared" si="2997"/>
        <v>15563</v>
      </c>
    </row>
    <row r="400" spans="1:96" x14ac:dyDescent="0.35">
      <c r="A400" s="14">
        <f t="shared" si="2761"/>
        <v>44306</v>
      </c>
      <c r="B400" s="9">
        <f t="shared" ref="B400" si="4810">BQ400</f>
        <v>1686043</v>
      </c>
      <c r="C400">
        <f t="shared" ref="C400" si="4811">BT400</f>
        <v>360683</v>
      </c>
      <c r="D400">
        <v>341772</v>
      </c>
      <c r="E400" s="9">
        <v>5886</v>
      </c>
      <c r="F400" s="9">
        <v>215</v>
      </c>
      <c r="H400">
        <v>53</v>
      </c>
      <c r="I400">
        <v>34</v>
      </c>
      <c r="J400">
        <v>32</v>
      </c>
      <c r="K400">
        <v>6</v>
      </c>
      <c r="L400">
        <v>6</v>
      </c>
      <c r="M400">
        <f t="shared" ref="M400" si="4812">-(J400-J399)+L400</f>
        <v>6</v>
      </c>
      <c r="N400" s="7">
        <f t="shared" ref="N400" si="4813">B400-C400</f>
        <v>1325360</v>
      </c>
      <c r="O400" s="4">
        <f t="shared" ref="O400" si="4814">C400/B400</f>
        <v>0.21392277658398984</v>
      </c>
      <c r="R400">
        <f t="shared" ref="R400" si="4815">C400-C399</f>
        <v>549</v>
      </c>
      <c r="S400">
        <f t="shared" ref="S400" si="4816">N400-N399</f>
        <v>2533</v>
      </c>
      <c r="T400" s="8">
        <f t="shared" ref="T400" si="4817">R400/V400</f>
        <v>0.17813108371187542</v>
      </c>
      <c r="U400" s="8">
        <f t="shared" ref="U400" si="4818">SUM(R394:R400)/SUM(V394:V400)</f>
        <v>0.18671569485787662</v>
      </c>
      <c r="V400">
        <f t="shared" ref="V400" si="4819">B400-B399</f>
        <v>3082</v>
      </c>
      <c r="W400">
        <f t="shared" ref="W400" si="4820">C400-D400-E400</f>
        <v>13025</v>
      </c>
      <c r="X400" s="3">
        <f t="shared" ref="X400" si="4821">F400/W400</f>
        <v>1.6506717850287907E-2</v>
      </c>
      <c r="Y400">
        <f t="shared" ref="Y400" si="4822">E400-E399</f>
        <v>5</v>
      </c>
      <c r="Z400">
        <v>2793</v>
      </c>
      <c r="AA400">
        <v>1625</v>
      </c>
      <c r="AB400">
        <v>15563</v>
      </c>
      <c r="AC400">
        <v>2686</v>
      </c>
      <c r="AD400">
        <v>1569</v>
      </c>
      <c r="AE400">
        <v>14888</v>
      </c>
      <c r="AF400">
        <v>60</v>
      </c>
      <c r="AG400">
        <v>34</v>
      </c>
      <c r="AH400">
        <v>306</v>
      </c>
      <c r="AI400">
        <f t="shared" ref="AI400:AI401" si="4823">Z400-AC400-AF400</f>
        <v>47</v>
      </c>
      <c r="AJ400">
        <f t="shared" ref="AJ400:AJ401" si="4824">AA400-AD400-AG400</f>
        <v>22</v>
      </c>
      <c r="AK400">
        <f t="shared" ref="AK400:AK401" si="4825">AB400-AE400-AH400</f>
        <v>369</v>
      </c>
      <c r="AL400">
        <v>1</v>
      </c>
      <c r="AM400">
        <v>1</v>
      </c>
      <c r="AN400">
        <v>14</v>
      </c>
      <c r="AS400">
        <f t="shared" ref="AS400" si="4826">BM400-BM399</f>
        <v>16979</v>
      </c>
      <c r="AT400">
        <f t="shared" ref="AT400" si="4827">BN400-BN399</f>
        <v>595</v>
      </c>
      <c r="AU400">
        <f t="shared" ref="AU400" si="4828">AT400/AS400</f>
        <v>3.504328876847871E-2</v>
      </c>
      <c r="AV400">
        <f t="shared" ref="AV400" si="4829">BU400-BU399</f>
        <v>324</v>
      </c>
      <c r="AW400">
        <f t="shared" ref="AW400" si="4830">BV400-BV399</f>
        <v>7</v>
      </c>
      <c r="AX400">
        <f t="shared" ref="AX400" si="4831">CK400-CK399</f>
        <v>590</v>
      </c>
      <c r="AY400">
        <f t="shared" ref="AY400" si="4832">CL400-CL399</f>
        <v>18</v>
      </c>
      <c r="AZ400">
        <f t="shared" ref="AZ400" si="4833">CC400-CC399</f>
        <v>111</v>
      </c>
      <c r="BA400">
        <f t="shared" ref="BA400" si="4834">CD400-CD399</f>
        <v>2</v>
      </c>
      <c r="BB400">
        <f t="shared" ref="BB400" si="4835">AW400/AV400</f>
        <v>2.1604938271604937E-2</v>
      </c>
      <c r="BC400">
        <f t="shared" ref="BC400" si="4836">AY400/AX400</f>
        <v>3.0508474576271188E-2</v>
      </c>
      <c r="BD400">
        <f t="shared" si="3692"/>
        <v>1.8018018018018018E-2</v>
      </c>
      <c r="BE400">
        <f t="shared" ref="BE400" si="4837">SUM(AT394:AT400)/SUM(AS394:AS400)</f>
        <v>4.1558252955912429E-2</v>
      </c>
      <c r="BF400">
        <f t="shared" ref="BF400" si="4838">SUM(AT387:AT400)/SUM(AS387:AS400)</f>
        <v>4.2879429981837656E-2</v>
      </c>
      <c r="BG400">
        <f t="shared" ref="BG400" si="4839">SUM(AW394:AW400)/SUM(AV394:AV400)</f>
        <v>2.3602484472049691E-2</v>
      </c>
      <c r="BH400">
        <f t="shared" ref="BH400" si="4840">SUM(AY394:AY400)/SUM(AX394:AX400)</f>
        <v>3.8757206918641894E-2</v>
      </c>
      <c r="BI400">
        <f t="shared" ref="BI400" si="4841">SUM(BA394:BA400)/SUM(AZ394:AZ400)</f>
        <v>6.0606060606060606E-3</v>
      </c>
      <c r="BM400" s="20">
        <v>4684690</v>
      </c>
      <c r="BN400" s="20">
        <v>389903</v>
      </c>
      <c r="BO400" s="20">
        <v>1408623</v>
      </c>
      <c r="BP400" s="20">
        <v>277420</v>
      </c>
      <c r="BQ400" s="21">
        <f t="shared" si="2990"/>
        <v>1686043</v>
      </c>
      <c r="BR400" s="20">
        <v>298002</v>
      </c>
      <c r="BS400" s="20">
        <v>62681</v>
      </c>
      <c r="BT400" s="21">
        <f t="shared" si="2991"/>
        <v>360683</v>
      </c>
      <c r="BU400" s="20">
        <v>38613</v>
      </c>
      <c r="BV400" s="20">
        <v>2933</v>
      </c>
      <c r="BW400" s="20">
        <v>9189</v>
      </c>
      <c r="BX400" s="20">
        <v>3234</v>
      </c>
      <c r="BY400" s="21">
        <f t="shared" si="2992"/>
        <v>12423</v>
      </c>
      <c r="BZ400" s="20">
        <v>2158</v>
      </c>
      <c r="CA400" s="20">
        <v>640</v>
      </c>
      <c r="CB400" s="21">
        <f t="shared" si="2993"/>
        <v>2798</v>
      </c>
      <c r="CC400" s="20">
        <v>28995</v>
      </c>
      <c r="CD400" s="20">
        <v>1715</v>
      </c>
      <c r="CE400" s="20">
        <v>5320</v>
      </c>
      <c r="CF400" s="20">
        <v>1775</v>
      </c>
      <c r="CG400" s="21">
        <f t="shared" si="2994"/>
        <v>7095</v>
      </c>
      <c r="CH400" s="20">
        <v>1172</v>
      </c>
      <c r="CI400" s="20">
        <v>453</v>
      </c>
      <c r="CJ400" s="21">
        <f t="shared" si="2995"/>
        <v>1625</v>
      </c>
      <c r="CK400" s="20">
        <v>209367</v>
      </c>
      <c r="CL400" s="20">
        <v>17006</v>
      </c>
      <c r="CM400" s="20">
        <v>65813</v>
      </c>
      <c r="CN400" s="20">
        <v>5159</v>
      </c>
      <c r="CO400" s="21">
        <f t="shared" si="2996"/>
        <v>70972</v>
      </c>
      <c r="CP400" s="20">
        <v>14753</v>
      </c>
      <c r="CQ400" s="20">
        <v>830</v>
      </c>
      <c r="CR400" s="21">
        <f t="shared" si="2997"/>
        <v>15583</v>
      </c>
    </row>
    <row r="401" spans="1:96" x14ac:dyDescent="0.35">
      <c r="A401" s="14">
        <f t="shared" si="2761"/>
        <v>44307</v>
      </c>
      <c r="B401" s="9">
        <f t="shared" ref="B401" si="4842">BQ401</f>
        <v>1688663</v>
      </c>
      <c r="C401">
        <f t="shared" ref="C401" si="4843">BT401</f>
        <v>361184</v>
      </c>
      <c r="D401">
        <v>342399</v>
      </c>
      <c r="E401" s="9">
        <v>5893</v>
      </c>
      <c r="F401" s="9">
        <v>219</v>
      </c>
      <c r="H401">
        <v>54</v>
      </c>
      <c r="I401">
        <v>38</v>
      </c>
      <c r="J401">
        <v>35</v>
      </c>
      <c r="K401">
        <v>5</v>
      </c>
      <c r="L401">
        <v>9</v>
      </c>
      <c r="M401">
        <f t="shared" ref="M401" si="4844">-(J401-J400)+L401</f>
        <v>6</v>
      </c>
      <c r="N401" s="7">
        <f t="shared" ref="N401" si="4845">B401-C401</f>
        <v>1327479</v>
      </c>
      <c r="O401" s="4">
        <f t="shared" ref="O401" si="4846">C401/B401</f>
        <v>0.21388755482887942</v>
      </c>
      <c r="R401">
        <f t="shared" ref="R401" si="4847">C401-C400</f>
        <v>501</v>
      </c>
      <c r="S401">
        <f t="shared" ref="S401" si="4848">N401-N400</f>
        <v>2119</v>
      </c>
      <c r="T401" s="8">
        <f t="shared" ref="T401" si="4849">R401/V401</f>
        <v>0.19122137404580153</v>
      </c>
      <c r="U401" s="8">
        <f t="shared" ref="U401" si="4850">SUM(R395:R401)/SUM(V395:V401)</f>
        <v>0.18195398864654916</v>
      </c>
      <c r="V401">
        <f t="shared" ref="V401" si="4851">B401-B400</f>
        <v>2620</v>
      </c>
      <c r="W401">
        <f t="shared" ref="W401" si="4852">C401-D401-E401</f>
        <v>12892</v>
      </c>
      <c r="X401" s="3">
        <f t="shared" ref="X401" si="4853">F401/W401</f>
        <v>1.6987278932671424E-2</v>
      </c>
      <c r="Y401">
        <f t="shared" ref="Y401" si="4854">E401-E400</f>
        <v>7</v>
      </c>
      <c r="Z401">
        <v>2798</v>
      </c>
      <c r="AA401">
        <v>1625</v>
      </c>
      <c r="AB401">
        <v>15583</v>
      </c>
      <c r="AC401">
        <v>2687</v>
      </c>
      <c r="AD401">
        <v>1570</v>
      </c>
      <c r="AE401">
        <v>14901</v>
      </c>
      <c r="AF401">
        <v>60</v>
      </c>
      <c r="AG401">
        <v>34</v>
      </c>
      <c r="AH401">
        <v>306</v>
      </c>
      <c r="AI401">
        <f t="shared" si="4823"/>
        <v>51</v>
      </c>
      <c r="AJ401">
        <f t="shared" si="4824"/>
        <v>21</v>
      </c>
      <c r="AK401">
        <f t="shared" si="4825"/>
        <v>376</v>
      </c>
      <c r="AL401">
        <v>1</v>
      </c>
      <c r="AM401">
        <v>1</v>
      </c>
      <c r="AN401">
        <v>15</v>
      </c>
      <c r="AS401">
        <f t="shared" ref="AS401" si="4855">BM401-BM400</f>
        <v>12553</v>
      </c>
      <c r="AT401">
        <f t="shared" ref="AT401" si="4856">BN401-BN400</f>
        <v>579</v>
      </c>
      <c r="AU401">
        <f t="shared" ref="AU401" si="4857">AT401/AS401</f>
        <v>4.6124432406596035E-2</v>
      </c>
      <c r="AV401">
        <f t="shared" ref="AV401" si="4858">BU401-BU400</f>
        <v>80</v>
      </c>
      <c r="AW401">
        <f t="shared" ref="AW401" si="4859">BV401-BV400</f>
        <v>3</v>
      </c>
      <c r="AX401">
        <f t="shared" ref="AX401" si="4860">CK401-CK400</f>
        <v>514</v>
      </c>
      <c r="AY401">
        <f t="shared" ref="AY401" si="4861">CL401-CL400</f>
        <v>15</v>
      </c>
      <c r="AZ401">
        <f t="shared" ref="AZ401" si="4862">CC401-CC400</f>
        <v>95</v>
      </c>
      <c r="BA401">
        <f t="shared" ref="BA401" si="4863">CD401-CD400</f>
        <v>0</v>
      </c>
      <c r="BB401">
        <f t="shared" ref="BB401" si="4864">AW401/AV401</f>
        <v>3.7499999999999999E-2</v>
      </c>
      <c r="BC401">
        <f t="shared" ref="BC401" si="4865">AY401/AX401</f>
        <v>2.9182879377431907E-2</v>
      </c>
      <c r="BD401">
        <f t="shared" si="3692"/>
        <v>0</v>
      </c>
      <c r="BE401">
        <f t="shared" ref="BE401" si="4866">SUM(AT395:AT401)/SUM(AS395:AS401)</f>
        <v>4.1694208572736056E-2</v>
      </c>
      <c r="BF401">
        <f t="shared" ref="BF401" si="4867">SUM(AT388:AT401)/SUM(AS388:AS401)</f>
        <v>4.311057724229931E-2</v>
      </c>
      <c r="BG401">
        <f t="shared" ref="BG401" si="4868">SUM(AW395:AW401)/SUM(AV395:AV401)</f>
        <v>2.734375E-2</v>
      </c>
      <c r="BH401">
        <f t="shared" ref="BH401" si="4869">SUM(AY395:AY401)/SUM(AX395:AX401)</f>
        <v>3.6245954692556634E-2</v>
      </c>
      <c r="BI401">
        <f t="shared" ref="BI401" si="4870">SUM(BA395:BA401)/SUM(AZ395:AZ401)</f>
        <v>1.890359168241966E-3</v>
      </c>
      <c r="BM401" s="20">
        <v>4697243</v>
      </c>
      <c r="BN401" s="20">
        <v>390482</v>
      </c>
      <c r="BO401" s="20">
        <v>1410421</v>
      </c>
      <c r="BP401" s="20">
        <v>278242</v>
      </c>
      <c r="BQ401" s="21">
        <f t="shared" si="2990"/>
        <v>1688663</v>
      </c>
      <c r="BR401" s="20">
        <v>298376</v>
      </c>
      <c r="BS401" s="20">
        <v>62808</v>
      </c>
      <c r="BT401" s="21">
        <f t="shared" si="2991"/>
        <v>361184</v>
      </c>
      <c r="BU401" s="20">
        <v>38693</v>
      </c>
      <c r="BV401" s="20">
        <v>2936</v>
      </c>
      <c r="BW401" s="20">
        <v>9199</v>
      </c>
      <c r="BX401" s="20">
        <v>3237</v>
      </c>
      <c r="BY401" s="21">
        <f t="shared" si="2992"/>
        <v>12436</v>
      </c>
      <c r="BZ401" s="20">
        <v>2158</v>
      </c>
      <c r="CA401" s="20">
        <v>640</v>
      </c>
      <c r="CB401" s="21">
        <f t="shared" si="2993"/>
        <v>2798</v>
      </c>
      <c r="CC401" s="20">
        <v>29090</v>
      </c>
      <c r="CD401" s="20">
        <v>1715</v>
      </c>
      <c r="CE401" s="20">
        <v>5337</v>
      </c>
      <c r="CF401" s="20">
        <v>1782</v>
      </c>
      <c r="CG401" s="21">
        <f t="shared" si="2994"/>
        <v>7119</v>
      </c>
      <c r="CH401" s="20">
        <v>1172</v>
      </c>
      <c r="CI401" s="20">
        <v>454</v>
      </c>
      <c r="CJ401" s="21">
        <f t="shared" si="2995"/>
        <v>1626</v>
      </c>
      <c r="CK401" s="20">
        <v>209881</v>
      </c>
      <c r="CL401" s="20">
        <v>17021</v>
      </c>
      <c r="CM401" s="20">
        <v>65944</v>
      </c>
      <c r="CN401" s="20">
        <v>5152</v>
      </c>
      <c r="CO401" s="21">
        <f t="shared" si="2996"/>
        <v>71096</v>
      </c>
      <c r="CP401" s="20">
        <v>14761</v>
      </c>
      <c r="CQ401" s="20">
        <v>832</v>
      </c>
      <c r="CR401" s="21">
        <f t="shared" si="2997"/>
        <v>15593</v>
      </c>
    </row>
    <row r="402" spans="1:96" x14ac:dyDescent="0.35">
      <c r="A402" s="14">
        <f t="shared" si="2761"/>
        <v>44308</v>
      </c>
      <c r="B402" s="9">
        <f t="shared" ref="B402" si="4871">BQ402</f>
        <v>1689313</v>
      </c>
      <c r="C402">
        <f t="shared" ref="C402" si="4872">BT402</f>
        <v>361312</v>
      </c>
      <c r="D402">
        <v>343077</v>
      </c>
      <c r="E402" s="9">
        <v>5899</v>
      </c>
      <c r="F402" s="9">
        <v>235</v>
      </c>
      <c r="H402">
        <v>56</v>
      </c>
      <c r="I402">
        <v>52</v>
      </c>
      <c r="J402">
        <v>35</v>
      </c>
      <c r="K402">
        <v>5</v>
      </c>
      <c r="L402">
        <v>9</v>
      </c>
      <c r="M402">
        <f t="shared" ref="M402" si="4873">-(J402-J401)+L402</f>
        <v>9</v>
      </c>
      <c r="N402" s="7">
        <f t="shared" ref="N402" si="4874">B402-C402</f>
        <v>1328001</v>
      </c>
      <c r="O402" s="4">
        <f t="shared" ref="O402" si="4875">C402/B402</f>
        <v>0.21388102737621742</v>
      </c>
      <c r="R402">
        <f t="shared" ref="R402" si="4876">C402-C401</f>
        <v>128</v>
      </c>
      <c r="S402">
        <f t="shared" ref="S402" si="4877">N402-N401</f>
        <v>522</v>
      </c>
      <c r="T402" s="8">
        <f t="shared" ref="T402" si="4878">R402/V402</f>
        <v>0.19692307692307692</v>
      </c>
      <c r="U402" s="8">
        <f t="shared" ref="U402" si="4879">SUM(R396:R402)/SUM(V396:V402)</f>
        <v>0.18241606092073381</v>
      </c>
      <c r="V402">
        <f t="shared" ref="V402" si="4880">B402-B401</f>
        <v>650</v>
      </c>
      <c r="W402">
        <f t="shared" ref="W402" si="4881">C402-D402-E402</f>
        <v>12336</v>
      </c>
      <c r="X402" s="3">
        <f t="shared" ref="X402" si="4882">F402/W402</f>
        <v>1.9049935149156941E-2</v>
      </c>
      <c r="Y402">
        <f t="shared" ref="Y402" si="4883">E402-E401</f>
        <v>6</v>
      </c>
      <c r="Z402">
        <v>2798</v>
      </c>
      <c r="AA402">
        <v>1626</v>
      </c>
      <c r="AB402">
        <v>15606</v>
      </c>
      <c r="AC402">
        <v>2691</v>
      </c>
      <c r="AD402">
        <v>1572</v>
      </c>
      <c r="AE402">
        <v>14929</v>
      </c>
      <c r="AF402">
        <v>60</v>
      </c>
      <c r="AG402">
        <v>34</v>
      </c>
      <c r="AH402">
        <v>306</v>
      </c>
      <c r="AI402">
        <f t="shared" ref="AI402" si="4884">Z402-AC402-AF402</f>
        <v>47</v>
      </c>
      <c r="AJ402">
        <f t="shared" ref="AJ402" si="4885">AA402-AD402-AG402</f>
        <v>20</v>
      </c>
      <c r="AK402">
        <f t="shared" ref="AK402" si="4886">AB402-AE402-AH402</f>
        <v>371</v>
      </c>
      <c r="AL402">
        <v>1</v>
      </c>
      <c r="AM402">
        <v>1</v>
      </c>
      <c r="AN402">
        <v>14</v>
      </c>
      <c r="AS402">
        <f t="shared" ref="AS402" si="4887">BM402-BM401</f>
        <v>4517</v>
      </c>
      <c r="AT402">
        <f t="shared" ref="AT402" si="4888">BN402-BN401</f>
        <v>109</v>
      </c>
      <c r="AU402">
        <f t="shared" ref="AU402" si="4889">AT402/AS402</f>
        <v>2.4131060438344034E-2</v>
      </c>
      <c r="AV402">
        <f t="shared" ref="AV402" si="4890">BU402-BU401</f>
        <v>102</v>
      </c>
      <c r="AW402">
        <f t="shared" ref="AW402" si="4891">BV402-BV401</f>
        <v>-1</v>
      </c>
      <c r="AX402">
        <f t="shared" ref="AX402" si="4892">CK402-CK401</f>
        <v>497</v>
      </c>
      <c r="AY402">
        <f t="shared" ref="AY402" si="4893">CL402-CL401</f>
        <v>26</v>
      </c>
      <c r="AZ402">
        <f t="shared" ref="AZ402" si="4894">CC402-CC401</f>
        <v>41</v>
      </c>
      <c r="BA402">
        <f t="shared" ref="BA402" si="4895">CD402-CD401</f>
        <v>1</v>
      </c>
      <c r="BB402">
        <f t="shared" ref="BB402" si="4896">AW402/AV402</f>
        <v>-9.8039215686274508E-3</v>
      </c>
      <c r="BC402">
        <f t="shared" ref="BC402" si="4897">AY402/AX402</f>
        <v>5.2313883299798795E-2</v>
      </c>
      <c r="BD402">
        <f t="shared" si="3692"/>
        <v>2.4390243902439025E-2</v>
      </c>
      <c r="BE402">
        <f t="shared" ref="BE402" si="4898">SUM(AT396:AT402)/SUM(AS396:AS402)</f>
        <v>4.0918236961534508E-2</v>
      </c>
      <c r="BF402">
        <f t="shared" ref="BF402" si="4899">SUM(AT389:AT402)/SUM(AS389:AS402)</f>
        <v>4.2288188560345885E-2</v>
      </c>
      <c r="BG402">
        <f t="shared" ref="BG402" si="4900">SUM(AW396:AW402)/SUM(AV396:AV402)</f>
        <v>1.968503937007874E-2</v>
      </c>
      <c r="BH402">
        <f t="shared" ref="BH402" si="4901">SUM(AY396:AY402)/SUM(AX396:AX402)</f>
        <v>3.9580514208389712E-2</v>
      </c>
      <c r="BI402">
        <f t="shared" ref="BI402" si="4902">SUM(BA396:BA402)/SUM(AZ396:AZ402)</f>
        <v>2.4630541871921183E-3</v>
      </c>
      <c r="BM402" s="20">
        <v>4701760</v>
      </c>
      <c r="BN402" s="20">
        <v>390591</v>
      </c>
      <c r="BO402" s="20">
        <v>1410833</v>
      </c>
      <c r="BP402" s="20">
        <v>278480</v>
      </c>
      <c r="BQ402" s="21">
        <f t="shared" si="2990"/>
        <v>1689313</v>
      </c>
      <c r="BR402" s="20">
        <v>298453</v>
      </c>
      <c r="BS402" s="20">
        <v>62859</v>
      </c>
      <c r="BT402" s="21">
        <f t="shared" si="2991"/>
        <v>361312</v>
      </c>
      <c r="BU402" s="20">
        <v>38795</v>
      </c>
      <c r="BV402" s="20">
        <v>2935</v>
      </c>
      <c r="BW402" s="20">
        <v>9216</v>
      </c>
      <c r="BX402" s="20">
        <v>3237</v>
      </c>
      <c r="BY402" s="21">
        <f t="shared" si="2992"/>
        <v>12453</v>
      </c>
      <c r="BZ402" s="20">
        <v>2159</v>
      </c>
      <c r="CA402" s="20">
        <v>640</v>
      </c>
      <c r="CB402" s="21">
        <f t="shared" si="2993"/>
        <v>2799</v>
      </c>
      <c r="CC402" s="20">
        <v>29131</v>
      </c>
      <c r="CD402" s="20">
        <v>1716</v>
      </c>
      <c r="CE402" s="20">
        <v>5342</v>
      </c>
      <c r="CF402" s="20">
        <v>1787</v>
      </c>
      <c r="CG402" s="21">
        <f t="shared" si="2994"/>
        <v>7129</v>
      </c>
      <c r="CH402" s="20">
        <v>1172</v>
      </c>
      <c r="CI402" s="20">
        <v>455</v>
      </c>
      <c r="CJ402" s="21">
        <f t="shared" si="2995"/>
        <v>1627</v>
      </c>
      <c r="CK402" s="20">
        <v>210378</v>
      </c>
      <c r="CL402" s="20">
        <v>17047</v>
      </c>
      <c r="CM402" s="20">
        <v>66040</v>
      </c>
      <c r="CN402" s="20">
        <v>5154</v>
      </c>
      <c r="CO402" s="21">
        <f t="shared" si="2996"/>
        <v>71194</v>
      </c>
      <c r="CP402" s="20">
        <v>14771</v>
      </c>
      <c r="CQ402" s="20">
        <v>847</v>
      </c>
      <c r="CR402" s="21">
        <f t="shared" si="2997"/>
        <v>15618</v>
      </c>
    </row>
    <row r="403" spans="1:96" x14ac:dyDescent="0.35">
      <c r="A403" s="14">
        <f t="shared" si="2761"/>
        <v>44309</v>
      </c>
      <c r="B403" s="9">
        <f t="shared" ref="B403" si="4903">BQ403</f>
        <v>1694543</v>
      </c>
      <c r="C403">
        <f t="shared" ref="C403" si="4904">BT403</f>
        <v>362242</v>
      </c>
      <c r="D403">
        <v>343617</v>
      </c>
      <c r="E403" s="9">
        <v>5904</v>
      </c>
      <c r="F403" s="9">
        <v>217</v>
      </c>
      <c r="H403">
        <v>51</v>
      </c>
      <c r="I403">
        <v>36</v>
      </c>
      <c r="J403">
        <v>30</v>
      </c>
      <c r="K403">
        <v>3</v>
      </c>
      <c r="L403">
        <v>6</v>
      </c>
      <c r="M403">
        <f t="shared" ref="M403" si="4905">-(J403-J402)+L403</f>
        <v>11</v>
      </c>
      <c r="N403" s="7">
        <f t="shared" ref="N403" si="4906">B403-C403</f>
        <v>1332301</v>
      </c>
      <c r="O403" s="4">
        <f t="shared" ref="O403" si="4907">C403/B403</f>
        <v>0.21376973024585388</v>
      </c>
      <c r="R403">
        <f t="shared" ref="R403" si="4908">C403-C402</f>
        <v>930</v>
      </c>
      <c r="S403">
        <f t="shared" ref="S403" si="4909">N403-N402</f>
        <v>4300</v>
      </c>
      <c r="T403" s="8">
        <f t="shared" ref="T403" si="4910">R403/V403</f>
        <v>0.17782026768642448</v>
      </c>
      <c r="U403" s="8">
        <f t="shared" ref="U403" si="4911">SUM(R397:R403)/SUM(V397:V403)</f>
        <v>0.18046733873317405</v>
      </c>
      <c r="V403">
        <f t="shared" ref="V403" si="4912">B403-B402</f>
        <v>5230</v>
      </c>
      <c r="W403">
        <f t="shared" ref="W403" si="4913">C403-D403-E403</f>
        <v>12721</v>
      </c>
      <c r="X403" s="3">
        <f t="shared" ref="X403" si="4914">F403/W403</f>
        <v>1.7058407357912114E-2</v>
      </c>
      <c r="Y403">
        <f t="shared" ref="Y403" si="4915">E403-E402</f>
        <v>5</v>
      </c>
      <c r="Z403">
        <v>2799</v>
      </c>
      <c r="AA403">
        <v>1627</v>
      </c>
      <c r="AB403">
        <v>15617</v>
      </c>
      <c r="AC403">
        <v>2693</v>
      </c>
      <c r="AD403">
        <v>1573</v>
      </c>
      <c r="AE403">
        <v>14940</v>
      </c>
      <c r="AF403">
        <v>60</v>
      </c>
      <c r="AG403">
        <v>34</v>
      </c>
      <c r="AH403">
        <v>306</v>
      </c>
      <c r="AI403">
        <f t="shared" ref="AI403" si="4916">Z403-AC403-AF403</f>
        <v>46</v>
      </c>
      <c r="AJ403">
        <f t="shared" ref="AJ403" si="4917">AA403-AD403-AG403</f>
        <v>20</v>
      </c>
      <c r="AK403">
        <f t="shared" ref="AK403" si="4918">AB403-AE403-AH403</f>
        <v>371</v>
      </c>
      <c r="AL403">
        <v>1</v>
      </c>
      <c r="AM403">
        <v>1</v>
      </c>
      <c r="AN403">
        <v>16</v>
      </c>
      <c r="AS403">
        <f t="shared" ref="AS403" si="4919">BM403-BM402</f>
        <v>27642</v>
      </c>
      <c r="AT403">
        <f t="shared" ref="AT403" si="4920">BN403-BN402</f>
        <v>1025</v>
      </c>
      <c r="AU403">
        <f t="shared" ref="AU403" si="4921">AT403/AS403</f>
        <v>3.7081253165472831E-2</v>
      </c>
      <c r="AV403">
        <f t="shared" ref="AV403" si="4922">BU403-BU402</f>
        <v>169</v>
      </c>
      <c r="AW403">
        <f t="shared" ref="AW403" si="4923">BV403-BV402</f>
        <v>4</v>
      </c>
      <c r="AX403">
        <f t="shared" ref="AX403" si="4924">CK403-CK402</f>
        <v>581</v>
      </c>
      <c r="AY403">
        <f t="shared" ref="AY403" si="4925">CL403-CL402</f>
        <v>15</v>
      </c>
      <c r="AZ403">
        <f t="shared" ref="AZ403" si="4926">CC403-CC402</f>
        <v>49</v>
      </c>
      <c r="BA403">
        <f t="shared" ref="BA403" si="4927">CD403-CD402</f>
        <v>0</v>
      </c>
      <c r="BB403">
        <f t="shared" ref="BB403" si="4928">AW403/AV403</f>
        <v>2.3668639053254437E-2</v>
      </c>
      <c r="BC403">
        <f t="shared" ref="BC403" si="4929">AY403/AX403</f>
        <v>2.5817555938037865E-2</v>
      </c>
      <c r="BD403">
        <f t="shared" si="3692"/>
        <v>0</v>
      </c>
      <c r="BE403">
        <f t="shared" ref="BE403" si="4930">SUM(AT397:AT403)/SUM(AS397:AS403)</f>
        <v>3.9315265898103385E-2</v>
      </c>
      <c r="BF403">
        <f t="shared" ref="BF403" si="4931">SUM(AT390:AT403)/SUM(AS390:AS403)</f>
        <v>4.1490022172949004E-2</v>
      </c>
      <c r="BG403">
        <f t="shared" ref="BG403" si="4932">SUM(AW397:AW403)/SUM(AV397:AV403)</f>
        <v>1.2702078521939953E-2</v>
      </c>
      <c r="BH403">
        <f t="shared" ref="BH403" si="4933">SUM(AY397:AY403)/SUM(AX397:AX403)</f>
        <v>3.6557748301520546E-2</v>
      </c>
      <c r="BI403">
        <f t="shared" ref="BI403" si="4934">SUM(BA397:BA403)/SUM(AZ397:AZ403)</f>
        <v>8.3798882681564244E-3</v>
      </c>
      <c r="BM403" s="20">
        <v>4729402</v>
      </c>
      <c r="BN403" s="20">
        <v>391616</v>
      </c>
      <c r="BO403" s="20">
        <v>1414820</v>
      </c>
      <c r="BP403" s="20">
        <v>279723</v>
      </c>
      <c r="BQ403" s="21">
        <f t="shared" si="2990"/>
        <v>1694543</v>
      </c>
      <c r="BR403" s="20">
        <v>299179</v>
      </c>
      <c r="BS403" s="20">
        <v>63063</v>
      </c>
      <c r="BT403" s="21">
        <f t="shared" si="2991"/>
        <v>362242</v>
      </c>
      <c r="BU403" s="20">
        <v>38964</v>
      </c>
      <c r="BV403" s="20">
        <v>2939</v>
      </c>
      <c r="BW403" s="20">
        <v>9222</v>
      </c>
      <c r="BX403" s="20">
        <v>3255</v>
      </c>
      <c r="BY403" s="21">
        <f t="shared" si="2992"/>
        <v>12477</v>
      </c>
      <c r="BZ403" s="20">
        <v>2161</v>
      </c>
      <c r="CA403" s="20">
        <v>640</v>
      </c>
      <c r="CB403" s="21">
        <f t="shared" si="2993"/>
        <v>2801</v>
      </c>
      <c r="CC403" s="20">
        <v>29180</v>
      </c>
      <c r="CD403" s="20">
        <v>1716</v>
      </c>
      <c r="CE403" s="20">
        <v>5349</v>
      </c>
      <c r="CF403" s="20">
        <v>1791</v>
      </c>
      <c r="CG403" s="21">
        <f t="shared" si="2994"/>
        <v>7140</v>
      </c>
      <c r="CH403" s="20">
        <v>1172</v>
      </c>
      <c r="CI403" s="20">
        <v>455</v>
      </c>
      <c r="CJ403" s="21">
        <f t="shared" si="2995"/>
        <v>1627</v>
      </c>
      <c r="CK403" s="20">
        <v>210959</v>
      </c>
      <c r="CL403" s="20">
        <v>17062</v>
      </c>
      <c r="CM403" s="20">
        <v>66171</v>
      </c>
      <c r="CN403" s="20">
        <v>5139</v>
      </c>
      <c r="CO403" s="21">
        <f t="shared" si="2996"/>
        <v>71310</v>
      </c>
      <c r="CP403" s="20">
        <v>14781</v>
      </c>
      <c r="CQ403" s="20">
        <v>848</v>
      </c>
      <c r="CR403" s="21">
        <f t="shared" si="2997"/>
        <v>15629</v>
      </c>
    </row>
    <row r="404" spans="1:96" x14ac:dyDescent="0.35">
      <c r="A404" s="14">
        <f t="shared" si="2761"/>
        <v>44310</v>
      </c>
      <c r="B404" s="9">
        <f t="shared" ref="B404" si="4935">BQ404</f>
        <v>1697048</v>
      </c>
      <c r="C404">
        <f t="shared" ref="C404" si="4936">BT404</f>
        <v>362678</v>
      </c>
      <c r="D404">
        <v>344133</v>
      </c>
      <c r="E404" s="9">
        <v>5907</v>
      </c>
      <c r="F404" s="9">
        <v>209</v>
      </c>
      <c r="H404">
        <v>48</v>
      </c>
      <c r="I404">
        <v>31</v>
      </c>
      <c r="J404">
        <v>30</v>
      </c>
      <c r="K404">
        <v>4</v>
      </c>
      <c r="L404">
        <v>5</v>
      </c>
      <c r="M404">
        <f t="shared" ref="M404" si="4937">-(J404-J403)+L404</f>
        <v>5</v>
      </c>
      <c r="N404" s="7">
        <f t="shared" ref="N404" si="4938">B404-C404</f>
        <v>1334370</v>
      </c>
      <c r="O404" s="4">
        <f t="shared" ref="O404" si="4939">C404/B404</f>
        <v>0.21371110304481664</v>
      </c>
      <c r="R404">
        <f t="shared" ref="R404" si="4940">C404-C403</f>
        <v>436</v>
      </c>
      <c r="S404">
        <f t="shared" ref="S404" si="4941">N404-N403</f>
        <v>2069</v>
      </c>
      <c r="T404" s="8">
        <f t="shared" ref="T404" si="4942">R404/V404</f>
        <v>0.17405189620758482</v>
      </c>
      <c r="U404" s="8">
        <f t="shared" ref="U404" si="4943">SUM(R398:R404)/SUM(V398:V404)</f>
        <v>0.17869092429945629</v>
      </c>
      <c r="V404">
        <f t="shared" ref="V404" si="4944">B404-B403</f>
        <v>2505</v>
      </c>
      <c r="W404">
        <f t="shared" ref="W404" si="4945">C404-D404-E404</f>
        <v>12638</v>
      </c>
      <c r="X404" s="3">
        <f t="shared" ref="X404" si="4946">F404/W404</f>
        <v>1.6537426808039248E-2</v>
      </c>
      <c r="Y404">
        <f t="shared" ref="Y404" si="4947">E404-E403</f>
        <v>3</v>
      </c>
      <c r="Z404">
        <v>2802</v>
      </c>
      <c r="AA404">
        <v>1627</v>
      </c>
      <c r="AB404">
        <v>15629</v>
      </c>
      <c r="AC404">
        <v>2696</v>
      </c>
      <c r="AD404">
        <v>1573</v>
      </c>
      <c r="AE404">
        <v>14959</v>
      </c>
      <c r="AF404">
        <v>60</v>
      </c>
      <c r="AG404">
        <v>34</v>
      </c>
      <c r="AH404">
        <v>306</v>
      </c>
      <c r="AI404">
        <f t="shared" ref="AI404" si="4948">Z404-AC404-AF404</f>
        <v>46</v>
      </c>
      <c r="AJ404">
        <f t="shared" ref="AJ404" si="4949">AA404-AD404-AG404</f>
        <v>20</v>
      </c>
      <c r="AK404">
        <f t="shared" ref="AK404" si="4950">AB404-AE404-AH404</f>
        <v>364</v>
      </c>
      <c r="AL404">
        <v>1</v>
      </c>
      <c r="AM404">
        <v>1</v>
      </c>
      <c r="AN404">
        <v>13</v>
      </c>
      <c r="AS404">
        <f t="shared" ref="AS404" si="4951">BM404-BM403</f>
        <v>12506</v>
      </c>
      <c r="AT404">
        <f t="shared" ref="AT404" si="4952">BN404-BN403</f>
        <v>489</v>
      </c>
      <c r="AU404">
        <f t="shared" ref="AU404" si="4953">AT404/AS404</f>
        <v>3.9101231408923715E-2</v>
      </c>
      <c r="AV404">
        <f t="shared" ref="AV404" si="4954">BU404-BU403</f>
        <v>106</v>
      </c>
      <c r="AW404">
        <f t="shared" ref="AW404" si="4955">BV404-BV403</f>
        <v>0</v>
      </c>
      <c r="AX404">
        <f t="shared" ref="AX404" si="4956">CK404-CK403</f>
        <v>597</v>
      </c>
      <c r="AY404">
        <f t="shared" ref="AY404" si="4957">CL404-CL403</f>
        <v>14</v>
      </c>
      <c r="AZ404">
        <f t="shared" ref="AZ404" si="4958">CC404-CC403</f>
        <v>133</v>
      </c>
      <c r="BA404">
        <f t="shared" ref="BA404" si="4959">CD404-CD403</f>
        <v>3</v>
      </c>
      <c r="BB404">
        <f t="shared" ref="BB404" si="4960">AW404/AV404</f>
        <v>0</v>
      </c>
      <c r="BC404">
        <f t="shared" ref="BC404" si="4961">AY404/AX404</f>
        <v>2.3450586264656615E-2</v>
      </c>
      <c r="BD404">
        <f t="shared" si="3692"/>
        <v>2.2556390977443608E-2</v>
      </c>
      <c r="BE404">
        <f t="shared" ref="BE404" si="4962">SUM(AT398:AT404)/SUM(AS398:AS404)</f>
        <v>3.9829032768719332E-2</v>
      </c>
      <c r="BF404">
        <f t="shared" ref="BF404" si="4963">SUM(AT391:AT404)/SUM(AS391:AS404)</f>
        <v>4.0917177307768331E-2</v>
      </c>
      <c r="BG404">
        <f t="shared" ref="BG404" si="4964">SUM(AW398:AW404)/SUM(AV398:AV404)</f>
        <v>9.3348891481913644E-3</v>
      </c>
      <c r="BH404">
        <f t="shared" ref="BH404" si="4965">SUM(AY398:AY404)/SUM(AX398:AX404)</f>
        <v>3.5664530509891337E-2</v>
      </c>
      <c r="BI404">
        <f t="shared" ref="BI404" si="4966">SUM(BA398:BA404)/SUM(AZ398:AZ404)</f>
        <v>1.4344262295081968E-2</v>
      </c>
      <c r="BM404" s="20">
        <v>4741908</v>
      </c>
      <c r="BN404" s="20">
        <v>392105</v>
      </c>
      <c r="BO404" s="20">
        <v>1416865</v>
      </c>
      <c r="BP404" s="20">
        <v>280183</v>
      </c>
      <c r="BQ404" s="21">
        <f t="shared" si="2990"/>
        <v>1697048</v>
      </c>
      <c r="BR404" s="20">
        <v>299515</v>
      </c>
      <c r="BS404" s="20">
        <v>63163</v>
      </c>
      <c r="BT404" s="21">
        <f t="shared" si="2991"/>
        <v>362678</v>
      </c>
      <c r="BU404" s="20">
        <v>39070</v>
      </c>
      <c r="BV404" s="20">
        <v>2939</v>
      </c>
      <c r="BW404" s="20">
        <v>9230</v>
      </c>
      <c r="BX404" s="20">
        <v>3260</v>
      </c>
      <c r="BY404" s="21">
        <f t="shared" si="2992"/>
        <v>12490</v>
      </c>
      <c r="BZ404" s="20">
        <v>2164</v>
      </c>
      <c r="CA404" s="20">
        <v>642</v>
      </c>
      <c r="CB404" s="21">
        <f t="shared" si="2993"/>
        <v>2806</v>
      </c>
      <c r="CC404" s="20">
        <v>29313</v>
      </c>
      <c r="CD404" s="20">
        <v>1719</v>
      </c>
      <c r="CE404" s="20">
        <v>5400</v>
      </c>
      <c r="CF404" s="20">
        <v>1754</v>
      </c>
      <c r="CG404" s="21">
        <f t="shared" si="2994"/>
        <v>7154</v>
      </c>
      <c r="CH404" s="20">
        <v>1172</v>
      </c>
      <c r="CI404" s="20">
        <v>456</v>
      </c>
      <c r="CJ404" s="21">
        <f t="shared" si="2995"/>
        <v>1628</v>
      </c>
      <c r="CK404" s="20">
        <v>211556</v>
      </c>
      <c r="CL404" s="20">
        <v>17076</v>
      </c>
      <c r="CM404" s="20">
        <v>66289</v>
      </c>
      <c r="CN404" s="20">
        <v>5129</v>
      </c>
      <c r="CO404" s="21">
        <f t="shared" si="2996"/>
        <v>71418</v>
      </c>
      <c r="CP404" s="20">
        <v>14793</v>
      </c>
      <c r="CQ404" s="20">
        <v>849</v>
      </c>
      <c r="CR404" s="21">
        <f t="shared" si="2997"/>
        <v>15642</v>
      </c>
    </row>
    <row r="405" spans="1:96" x14ac:dyDescent="0.35">
      <c r="A405" s="14">
        <f t="shared" si="2761"/>
        <v>44311</v>
      </c>
      <c r="B405" s="9">
        <f t="shared" ref="B405" si="4967">BQ405</f>
        <v>1697974</v>
      </c>
      <c r="C405">
        <f t="shared" ref="C405" si="4968">BT405</f>
        <v>362851</v>
      </c>
      <c r="D405">
        <v>344349</v>
      </c>
      <c r="E405" s="9">
        <v>5927</v>
      </c>
      <c r="F405" s="9">
        <v>187</v>
      </c>
      <c r="H405">
        <v>47</v>
      </c>
      <c r="I405">
        <v>27</v>
      </c>
      <c r="J405">
        <v>24</v>
      </c>
      <c r="K405">
        <v>5</v>
      </c>
      <c r="L405">
        <v>4</v>
      </c>
      <c r="M405">
        <f t="shared" ref="M405" si="4969">-(J405-J404)+L405</f>
        <v>10</v>
      </c>
      <c r="N405" s="7">
        <f t="shared" ref="N405" si="4970">B405-C405</f>
        <v>1335123</v>
      </c>
      <c r="O405" s="4">
        <f t="shared" ref="O405" si="4971">C405/B405</f>
        <v>0.21369644058154011</v>
      </c>
      <c r="R405">
        <f t="shared" ref="R405" si="4972">C405-C404</f>
        <v>173</v>
      </c>
      <c r="S405">
        <f t="shared" ref="S405" si="4973">N405-N404</f>
        <v>753</v>
      </c>
      <c r="T405" s="8">
        <f t="shared" ref="T405" si="4974">R405/V405</f>
        <v>0.18682505399568033</v>
      </c>
      <c r="U405" s="8">
        <f t="shared" ref="U405" si="4975">SUM(R399:R405)/SUM(V399:V405)</f>
        <v>0.17891472868217054</v>
      </c>
      <c r="V405">
        <f t="shared" ref="V405" si="4976">B405-B404</f>
        <v>926</v>
      </c>
      <c r="W405">
        <f t="shared" ref="W405" si="4977">C405-D405-E405</f>
        <v>12575</v>
      </c>
      <c r="X405" s="3">
        <f t="shared" ref="X405" si="4978">F405/W405</f>
        <v>1.4870775347912524E-2</v>
      </c>
      <c r="Y405">
        <f t="shared" ref="Y405" si="4979">E405-E404</f>
        <v>20</v>
      </c>
      <c r="Z405">
        <v>2806</v>
      </c>
      <c r="AA405">
        <v>1628</v>
      </c>
      <c r="AB405">
        <v>15642</v>
      </c>
      <c r="AC405">
        <v>2696</v>
      </c>
      <c r="AD405">
        <v>1573</v>
      </c>
      <c r="AE405">
        <v>14965</v>
      </c>
      <c r="AF405">
        <v>60</v>
      </c>
      <c r="AG405">
        <v>34</v>
      </c>
      <c r="AH405">
        <v>306</v>
      </c>
      <c r="AI405">
        <f t="shared" ref="AI405" si="4980">Z405-AC405-AF405</f>
        <v>50</v>
      </c>
      <c r="AJ405">
        <f t="shared" ref="AJ405" si="4981">AA405-AD405-AG405</f>
        <v>21</v>
      </c>
      <c r="AK405">
        <f t="shared" ref="AK405" si="4982">AB405-AE405-AH405</f>
        <v>371</v>
      </c>
      <c r="AL405">
        <v>1</v>
      </c>
      <c r="AM405">
        <v>1</v>
      </c>
      <c r="AN405">
        <v>13</v>
      </c>
      <c r="AS405">
        <f t="shared" ref="AS405" si="4983">BM405-BM404</f>
        <v>3951</v>
      </c>
      <c r="AT405">
        <f t="shared" ref="AT405" si="4984">BN405-BN404</f>
        <v>192</v>
      </c>
      <c r="AU405">
        <f t="shared" ref="AU405" si="4985">AT405/AS405</f>
        <v>4.8595292331055431E-2</v>
      </c>
      <c r="AV405">
        <f t="shared" ref="AV405" si="4986">BU405-BU404</f>
        <v>6</v>
      </c>
      <c r="AW405">
        <f t="shared" ref="AW405" si="4987">BV405-BV404</f>
        <v>0</v>
      </c>
      <c r="AX405">
        <f t="shared" ref="AX405" si="4988">CK405-CK404</f>
        <v>101</v>
      </c>
      <c r="AY405">
        <f t="shared" ref="AY405" si="4989">CL405-CL404</f>
        <v>13</v>
      </c>
      <c r="AZ405">
        <f t="shared" ref="AZ405" si="4990">CC405-CC404</f>
        <v>11</v>
      </c>
      <c r="BA405">
        <f t="shared" ref="BA405" si="4991">CD405-CD404</f>
        <v>0</v>
      </c>
      <c r="BB405">
        <f t="shared" ref="BB405" si="4992">AW405/AV405</f>
        <v>0</v>
      </c>
      <c r="BC405">
        <f t="shared" ref="BC405" si="4993">AY405/AX405</f>
        <v>0.12871287128712872</v>
      </c>
      <c r="BD405">
        <f t="shared" si="3692"/>
        <v>0</v>
      </c>
      <c r="BE405">
        <f t="shared" ref="BE405" si="4994">SUM(AT399:AT405)/SUM(AS399:AS405)</f>
        <v>3.8736147953491833E-2</v>
      </c>
      <c r="BF405">
        <f t="shared" ref="BF405" si="4995">SUM(AT392:AT405)/SUM(AS392:AS405)</f>
        <v>3.9967757103513135E-2</v>
      </c>
      <c r="BG405">
        <f t="shared" ref="BG405" si="4996">SUM(AW399:AW405)/SUM(AV399:AV405)</f>
        <v>1.1335012594458438E-2</v>
      </c>
      <c r="BH405">
        <f t="shared" ref="BH405" si="4997">SUM(AY399:AY405)/SUM(AX399:AX405)</f>
        <v>3.6091249574395641E-2</v>
      </c>
      <c r="BI405">
        <f t="shared" ref="BI405" si="4998">SUM(BA399:BA405)/SUM(AZ399:AZ405)</f>
        <v>1.1185682326621925E-2</v>
      </c>
      <c r="BM405" s="20">
        <v>4745859</v>
      </c>
      <c r="BN405" s="20">
        <v>392297</v>
      </c>
      <c r="BO405" s="20">
        <v>1417737</v>
      </c>
      <c r="BP405" s="20">
        <v>280237</v>
      </c>
      <c r="BQ405" s="21">
        <f t="shared" si="2990"/>
        <v>1697974</v>
      </c>
      <c r="BR405" s="20">
        <v>299670</v>
      </c>
      <c r="BS405" s="20">
        <v>63181</v>
      </c>
      <c r="BT405" s="21">
        <f t="shared" si="2991"/>
        <v>362851</v>
      </c>
      <c r="BU405" s="20">
        <v>39076</v>
      </c>
      <c r="BV405" s="20">
        <v>2939</v>
      </c>
      <c r="BW405" s="20">
        <v>9233</v>
      </c>
      <c r="BX405" s="20">
        <v>3260</v>
      </c>
      <c r="BY405" s="21">
        <f t="shared" si="2992"/>
        <v>12493</v>
      </c>
      <c r="BZ405" s="20">
        <v>2165</v>
      </c>
      <c r="CA405" s="20">
        <v>642</v>
      </c>
      <c r="CB405" s="21">
        <f t="shared" si="2993"/>
        <v>2807</v>
      </c>
      <c r="CC405" s="20">
        <v>29324</v>
      </c>
      <c r="CD405" s="20">
        <v>1719</v>
      </c>
      <c r="CE405" s="20">
        <v>5399</v>
      </c>
      <c r="CF405" s="20">
        <v>1757</v>
      </c>
      <c r="CG405" s="21">
        <f t="shared" si="2994"/>
        <v>7156</v>
      </c>
      <c r="CH405" s="20">
        <v>1172</v>
      </c>
      <c r="CI405" s="20">
        <v>456</v>
      </c>
      <c r="CJ405" s="21">
        <f t="shared" si="2995"/>
        <v>1628</v>
      </c>
      <c r="CK405" s="20">
        <v>211657</v>
      </c>
      <c r="CL405" s="20">
        <v>17089</v>
      </c>
      <c r="CM405" s="20">
        <v>66315</v>
      </c>
      <c r="CN405" s="20">
        <v>5126</v>
      </c>
      <c r="CO405" s="21">
        <f t="shared" si="2996"/>
        <v>71441</v>
      </c>
      <c r="CP405" s="20">
        <v>14798</v>
      </c>
      <c r="CQ405" s="20">
        <v>849</v>
      </c>
      <c r="CR405" s="21">
        <f t="shared" si="2997"/>
        <v>15647</v>
      </c>
    </row>
    <row r="406" spans="1:96" x14ac:dyDescent="0.35">
      <c r="A406" s="14">
        <f t="shared" si="2761"/>
        <v>44312</v>
      </c>
      <c r="B406" s="9">
        <f t="shared" ref="B406" si="4999">BQ406</f>
        <v>1698324</v>
      </c>
      <c r="C406">
        <f t="shared" ref="C406" si="5000">BT406</f>
        <v>362898</v>
      </c>
      <c r="D406">
        <v>344566</v>
      </c>
      <c r="E406" s="9">
        <v>5927</v>
      </c>
      <c r="F406" s="9">
        <v>179</v>
      </c>
      <c r="H406">
        <v>42</v>
      </c>
      <c r="I406">
        <v>17</v>
      </c>
      <c r="J406">
        <v>21</v>
      </c>
      <c r="K406">
        <v>4</v>
      </c>
      <c r="L406">
        <v>2</v>
      </c>
      <c r="M406">
        <f t="shared" ref="M406" si="5001">-(J406-J405)+L406</f>
        <v>5</v>
      </c>
      <c r="N406" s="7">
        <f t="shared" ref="N406" si="5002">B406-C406</f>
        <v>1335426</v>
      </c>
      <c r="O406" s="4">
        <f t="shared" ref="O406" si="5003">C406/B406</f>
        <v>0.21368007518000098</v>
      </c>
      <c r="R406">
        <f t="shared" ref="R406" si="5004">C406-C405</f>
        <v>47</v>
      </c>
      <c r="S406">
        <f t="shared" ref="S406" si="5005">N406-N405</f>
        <v>303</v>
      </c>
      <c r="T406" s="8">
        <f t="shared" ref="T406" si="5006">R406/V406</f>
        <v>0.13428571428571429</v>
      </c>
      <c r="U406" s="8">
        <f t="shared" ref="U406" si="5007">SUM(R400:R406)/SUM(V400:V406)</f>
        <v>0.17991277745232051</v>
      </c>
      <c r="V406">
        <f t="shared" ref="V406" si="5008">B406-B405</f>
        <v>350</v>
      </c>
      <c r="W406">
        <f t="shared" ref="W406" si="5009">C406-D406-E406</f>
        <v>12405</v>
      </c>
      <c r="X406" s="3">
        <f t="shared" ref="X406" si="5010">F406/W406</f>
        <v>1.4429665457476823E-2</v>
      </c>
      <c r="Y406">
        <f t="shared" ref="Y406" si="5011">E406-E405</f>
        <v>0</v>
      </c>
      <c r="Z406">
        <v>2808</v>
      </c>
      <c r="AA406">
        <v>1628</v>
      </c>
      <c r="AB406">
        <v>15645</v>
      </c>
      <c r="AC406">
        <v>2697</v>
      </c>
      <c r="AD406">
        <v>1574</v>
      </c>
      <c r="AE406">
        <v>14972</v>
      </c>
      <c r="AF406">
        <v>60</v>
      </c>
      <c r="AG406">
        <v>34</v>
      </c>
      <c r="AH406">
        <v>306</v>
      </c>
      <c r="AI406">
        <f t="shared" ref="AI406" si="5012">Z406-AC406-AF406</f>
        <v>51</v>
      </c>
      <c r="AJ406">
        <f t="shared" ref="AJ406" si="5013">AA406-AD406-AG406</f>
        <v>20</v>
      </c>
      <c r="AK406">
        <f t="shared" ref="AK406" si="5014">AB406-AE406-AH406</f>
        <v>367</v>
      </c>
      <c r="AL406">
        <v>1</v>
      </c>
      <c r="AM406">
        <v>1</v>
      </c>
      <c r="AN406">
        <v>13</v>
      </c>
      <c r="AS406">
        <f t="shared" ref="AS406" si="5015">BM406-BM405</f>
        <v>1261</v>
      </c>
      <c r="AT406">
        <f t="shared" ref="AT406" si="5016">BN406-BN405</f>
        <v>74</v>
      </c>
      <c r="AU406">
        <f t="shared" ref="AU406" si="5017">AT406/AS406</f>
        <v>5.8683584456780333E-2</v>
      </c>
      <c r="AV406">
        <f t="shared" ref="AV406" si="5018">BU406-BU405</f>
        <v>7</v>
      </c>
      <c r="AW406">
        <f t="shared" ref="AW406" si="5019">BV406-BV405</f>
        <v>0</v>
      </c>
      <c r="AX406">
        <f t="shared" ref="AX406" si="5020">CK406-CK405</f>
        <v>108</v>
      </c>
      <c r="AY406">
        <f t="shared" ref="AY406" si="5021">CL406-CL405</f>
        <v>-4</v>
      </c>
      <c r="AZ406">
        <f t="shared" ref="AZ406" si="5022">CC406-CC405</f>
        <v>15</v>
      </c>
      <c r="BA406">
        <f t="shared" ref="BA406" si="5023">CD406-CD405</f>
        <v>0</v>
      </c>
      <c r="BB406">
        <f t="shared" ref="BB406" si="5024">AW406/AV406</f>
        <v>0</v>
      </c>
      <c r="BC406">
        <f t="shared" ref="BC406" si="5025">AY406/AX406</f>
        <v>-3.7037037037037035E-2</v>
      </c>
      <c r="BD406">
        <f t="shared" si="3692"/>
        <v>0</v>
      </c>
      <c r="BE406">
        <f t="shared" ref="BE406" si="5026">SUM(AT400:AT406)/SUM(AS400:AS406)</f>
        <v>3.8572454003954211E-2</v>
      </c>
      <c r="BF406">
        <f t="shared" ref="BF406" si="5027">SUM(AT393:AT406)/SUM(AS393:AS406)</f>
        <v>4.0300746264011901E-2</v>
      </c>
      <c r="BG406">
        <f t="shared" ref="BG406" si="5028">SUM(AW400:AW406)/SUM(AV400:AV406)</f>
        <v>1.6372795969773299E-2</v>
      </c>
      <c r="BH406">
        <f t="shared" ref="BH406" si="5029">SUM(AY400:AY406)/SUM(AX400:AX406)</f>
        <v>3.246318607764391E-2</v>
      </c>
      <c r="BI406">
        <f t="shared" ref="BI406" si="5030">SUM(BA400:BA406)/SUM(AZ400:AZ406)</f>
        <v>1.3186813186813187E-2</v>
      </c>
      <c r="BM406" s="20">
        <v>4747120</v>
      </c>
      <c r="BN406" s="20">
        <v>392371</v>
      </c>
      <c r="BO406" s="20">
        <v>1417968</v>
      </c>
      <c r="BP406" s="20">
        <v>280356</v>
      </c>
      <c r="BQ406" s="21">
        <f t="shared" si="2990"/>
        <v>1698324</v>
      </c>
      <c r="BR406" s="20">
        <v>299702</v>
      </c>
      <c r="BS406" s="20">
        <v>63196</v>
      </c>
      <c r="BT406" s="21">
        <f t="shared" si="2991"/>
        <v>362898</v>
      </c>
      <c r="BU406" s="20">
        <v>39083</v>
      </c>
      <c r="BV406" s="20">
        <v>2939</v>
      </c>
      <c r="BW406" s="20">
        <v>9238</v>
      </c>
      <c r="BX406" s="20">
        <v>3260</v>
      </c>
      <c r="BY406" s="21">
        <f t="shared" si="2992"/>
        <v>12498</v>
      </c>
      <c r="BZ406" s="20">
        <v>2166</v>
      </c>
      <c r="CA406" s="20">
        <v>642</v>
      </c>
      <c r="CB406" s="21">
        <f t="shared" si="2993"/>
        <v>2808</v>
      </c>
      <c r="CC406" s="20">
        <v>29339</v>
      </c>
      <c r="CD406" s="20">
        <v>1719</v>
      </c>
      <c r="CE406" s="20">
        <v>5403</v>
      </c>
      <c r="CF406" s="20">
        <v>1758</v>
      </c>
      <c r="CG406" s="21">
        <f t="shared" si="2994"/>
        <v>7161</v>
      </c>
      <c r="CH406" s="20">
        <v>1172</v>
      </c>
      <c r="CI406" s="20">
        <v>456</v>
      </c>
      <c r="CJ406" s="21">
        <f t="shared" si="2995"/>
        <v>1628</v>
      </c>
      <c r="CK406" s="20">
        <v>211765</v>
      </c>
      <c r="CL406" s="20">
        <v>17085</v>
      </c>
      <c r="CM406" s="20">
        <v>66347</v>
      </c>
      <c r="CN406" s="20">
        <v>5131</v>
      </c>
      <c r="CO406" s="21">
        <f t="shared" si="2996"/>
        <v>71478</v>
      </c>
      <c r="CP406" s="20">
        <v>14801</v>
      </c>
      <c r="CQ406" s="20">
        <v>849</v>
      </c>
      <c r="CR406" s="21">
        <f t="shared" si="2997"/>
        <v>15650</v>
      </c>
    </row>
    <row r="407" spans="1:96" x14ac:dyDescent="0.35">
      <c r="A407" s="14">
        <f t="shared" si="2761"/>
        <v>44313</v>
      </c>
      <c r="B407" s="9">
        <f t="shared" ref="B407" si="5031">BQ407</f>
        <v>1701544</v>
      </c>
      <c r="C407">
        <f t="shared" ref="C407" si="5032">BT407</f>
        <v>363375</v>
      </c>
      <c r="D407">
        <v>345401</v>
      </c>
      <c r="E407" s="9">
        <v>5927</v>
      </c>
      <c r="F407" s="9">
        <v>184</v>
      </c>
      <c r="H407">
        <v>35</v>
      </c>
      <c r="I407">
        <v>18</v>
      </c>
      <c r="J407">
        <v>22</v>
      </c>
      <c r="K407">
        <v>1</v>
      </c>
      <c r="L407">
        <v>2</v>
      </c>
      <c r="M407">
        <f t="shared" ref="M407" si="5033">-(J407-J406)+L407</f>
        <v>1</v>
      </c>
      <c r="N407" s="7">
        <f t="shared" ref="N407" si="5034">B407-C407</f>
        <v>1338169</v>
      </c>
      <c r="O407" s="4">
        <f t="shared" ref="O407" si="5035">C407/B407</f>
        <v>0.21355604086641308</v>
      </c>
      <c r="R407">
        <f t="shared" ref="R407" si="5036">C407-C406</f>
        <v>477</v>
      </c>
      <c r="S407">
        <f t="shared" ref="S407" si="5037">N407-N406</f>
        <v>2743</v>
      </c>
      <c r="T407" s="8">
        <f t="shared" ref="T407" si="5038">R407/V407</f>
        <v>0.14813664596273293</v>
      </c>
      <c r="U407" s="8">
        <f t="shared" ref="U407" si="5039">SUM(R401:R407)/SUM(V401:V407)</f>
        <v>0.17366621508289787</v>
      </c>
      <c r="V407">
        <f t="shared" ref="V407" si="5040">B407-B406</f>
        <v>3220</v>
      </c>
      <c r="W407">
        <f t="shared" ref="W407" si="5041">C407-D407-E407</f>
        <v>12047</v>
      </c>
      <c r="X407" s="3">
        <f t="shared" ref="X407" si="5042">F407/W407</f>
        <v>1.5273512077695691E-2</v>
      </c>
      <c r="Y407">
        <f t="shared" ref="Y407" si="5043">E407-E406</f>
        <v>0</v>
      </c>
      <c r="Z407">
        <v>2808</v>
      </c>
      <c r="AA407">
        <v>1628</v>
      </c>
      <c r="AB407">
        <v>15650</v>
      </c>
      <c r="AC407">
        <v>2699</v>
      </c>
      <c r="AD407">
        <v>1574</v>
      </c>
      <c r="AE407">
        <v>14997</v>
      </c>
      <c r="AF407">
        <v>60</v>
      </c>
      <c r="AG407">
        <v>34</v>
      </c>
      <c r="AH407">
        <v>306</v>
      </c>
      <c r="AI407">
        <f t="shared" ref="AI407" si="5044">Z407-AC407-AF407</f>
        <v>49</v>
      </c>
      <c r="AJ407">
        <f t="shared" ref="AJ407" si="5045">AA407-AD407-AG407</f>
        <v>20</v>
      </c>
      <c r="AK407">
        <f t="shared" ref="AK407" si="5046">AB407-AE407-AH407</f>
        <v>347</v>
      </c>
      <c r="AL407">
        <v>1</v>
      </c>
      <c r="AM407">
        <v>1</v>
      </c>
      <c r="AN407">
        <v>13</v>
      </c>
      <c r="AS407">
        <f t="shared" ref="AS407" si="5047">BM407-BM406</f>
        <v>14422</v>
      </c>
      <c r="AT407">
        <f t="shared" ref="AT407" si="5048">BN407-BN406</f>
        <v>496</v>
      </c>
      <c r="AU407">
        <f t="shared" ref="AU407" si="5049">AT407/AS407</f>
        <v>3.4391901261960893E-2</v>
      </c>
      <c r="AV407">
        <f t="shared" ref="AV407" si="5050">BU407-BU406</f>
        <v>83</v>
      </c>
      <c r="AW407">
        <f t="shared" ref="AW407" si="5051">BV407-BV406</f>
        <v>4</v>
      </c>
      <c r="AX407">
        <f t="shared" ref="AX407" si="5052">CK407-CK406</f>
        <v>446</v>
      </c>
      <c r="AY407">
        <f t="shared" ref="AY407" si="5053">CL407-CL406</f>
        <v>15</v>
      </c>
      <c r="AZ407">
        <f t="shared" ref="AZ407" si="5054">CC407-CC406</f>
        <v>48</v>
      </c>
      <c r="BA407">
        <f t="shared" ref="BA407" si="5055">CD407-CD406</f>
        <v>-2</v>
      </c>
      <c r="BB407">
        <f t="shared" ref="BB407" si="5056">AW407/AV407</f>
        <v>4.8192771084337352E-2</v>
      </c>
      <c r="BC407">
        <f t="shared" ref="BC407" si="5057">AY407/AX407</f>
        <v>3.3632286995515695E-2</v>
      </c>
      <c r="BD407">
        <f t="shared" si="3692"/>
        <v>-4.1666666666666664E-2</v>
      </c>
      <c r="BE407">
        <f t="shared" ref="BE407" si="5058">SUM(AT401:AT407)/SUM(AS401:AS407)</f>
        <v>3.8567636496122416E-2</v>
      </c>
      <c r="BF407">
        <f t="shared" ref="BF407" si="5059">SUM(AT394:AT407)/SUM(AS394:AS407)</f>
        <v>4.0117128471373123E-2</v>
      </c>
      <c r="BG407">
        <f t="shared" ref="BG407" si="5060">SUM(AW401:AW407)/SUM(AV401:AV407)</f>
        <v>1.8083182640144666E-2</v>
      </c>
      <c r="BH407">
        <f t="shared" ref="BH407" si="5061">SUM(AY401:AY407)/SUM(AX401:AX407)</f>
        <v>3.3052039381153309E-2</v>
      </c>
      <c r="BI407">
        <f t="shared" ref="BI407" si="5062">SUM(BA401:BA407)/SUM(AZ401:AZ407)</f>
        <v>5.1020408163265302E-3</v>
      </c>
      <c r="BM407" s="20">
        <v>4761542</v>
      </c>
      <c r="BN407" s="20">
        <v>392867</v>
      </c>
      <c r="BO407" s="20">
        <v>1420417</v>
      </c>
      <c r="BP407" s="20">
        <v>281127</v>
      </c>
      <c r="BQ407" s="21">
        <f t="shared" si="2990"/>
        <v>1701544</v>
      </c>
      <c r="BR407" s="20">
        <v>300053</v>
      </c>
      <c r="BS407" s="20">
        <v>63322</v>
      </c>
      <c r="BT407" s="21">
        <f t="shared" si="2991"/>
        <v>363375</v>
      </c>
      <c r="BU407" s="20">
        <v>39166</v>
      </c>
      <c r="BV407" s="20">
        <v>2943</v>
      </c>
      <c r="BW407" s="20">
        <v>9248</v>
      </c>
      <c r="BX407" s="20">
        <v>3267</v>
      </c>
      <c r="BY407" s="21">
        <f t="shared" si="2992"/>
        <v>12515</v>
      </c>
      <c r="BZ407" s="20">
        <v>2166</v>
      </c>
      <c r="CA407" s="20">
        <v>642</v>
      </c>
      <c r="CB407" s="21">
        <f t="shared" si="2993"/>
        <v>2808</v>
      </c>
      <c r="CC407" s="20">
        <v>29387</v>
      </c>
      <c r="CD407" s="20">
        <v>1717</v>
      </c>
      <c r="CE407" s="20">
        <v>5410</v>
      </c>
      <c r="CF407" s="20">
        <v>1761</v>
      </c>
      <c r="CG407" s="21">
        <f t="shared" si="2994"/>
        <v>7171</v>
      </c>
      <c r="CH407" s="20">
        <v>1172</v>
      </c>
      <c r="CI407" s="20">
        <v>456</v>
      </c>
      <c r="CJ407" s="21">
        <f t="shared" si="2995"/>
        <v>1628</v>
      </c>
      <c r="CK407" s="20">
        <v>212211</v>
      </c>
      <c r="CL407" s="20">
        <v>17100</v>
      </c>
      <c r="CM407" s="20">
        <v>66434</v>
      </c>
      <c r="CN407" s="20">
        <v>5144</v>
      </c>
      <c r="CO407" s="21">
        <f t="shared" si="2996"/>
        <v>71578</v>
      </c>
      <c r="CP407" s="20">
        <v>14811</v>
      </c>
      <c r="CQ407" s="20">
        <v>849</v>
      </c>
      <c r="CR407" s="21">
        <f t="shared" si="2997"/>
        <v>15660</v>
      </c>
    </row>
    <row r="408" spans="1:96" x14ac:dyDescent="0.35">
      <c r="A408" s="14">
        <f t="shared" si="2761"/>
        <v>44314</v>
      </c>
      <c r="B408" s="9">
        <f t="shared" ref="B408" si="5063">BQ408</f>
        <v>1704202</v>
      </c>
      <c r="C408">
        <f t="shared" ref="C408" si="5064">BT408</f>
        <v>363843</v>
      </c>
      <c r="D408">
        <v>345976</v>
      </c>
      <c r="E408" s="9">
        <v>5930</v>
      </c>
      <c r="F408" s="9">
        <v>184</v>
      </c>
      <c r="H408">
        <v>37</v>
      </c>
      <c r="I408">
        <v>38</v>
      </c>
      <c r="J408">
        <v>28</v>
      </c>
      <c r="K408">
        <v>2</v>
      </c>
      <c r="L408">
        <v>8</v>
      </c>
      <c r="M408">
        <f t="shared" ref="M408" si="5065">-(J408-J407)+L408</f>
        <v>2</v>
      </c>
      <c r="N408" s="7">
        <f t="shared" ref="N408" si="5066">B408-C408</f>
        <v>1340359</v>
      </c>
      <c r="O408" s="4">
        <f t="shared" ref="O408" si="5067">C408/B408</f>
        <v>0.21349757833871807</v>
      </c>
      <c r="R408">
        <f t="shared" ref="R408" si="5068">C408-C407</f>
        <v>468</v>
      </c>
      <c r="S408">
        <f t="shared" ref="S408" si="5069">N408-N407</f>
        <v>2190</v>
      </c>
      <c r="T408" s="8">
        <f t="shared" ref="T408" si="5070">R408/V408</f>
        <v>0.17607223476297967</v>
      </c>
      <c r="U408" s="8">
        <f t="shared" ref="U408" si="5071">SUM(R402:R408)/SUM(V402:V408)</f>
        <v>0.17111783255035717</v>
      </c>
      <c r="V408">
        <f t="shared" ref="V408" si="5072">B408-B407</f>
        <v>2658</v>
      </c>
      <c r="W408">
        <f t="shared" ref="W408" si="5073">C408-D408-E408</f>
        <v>11937</v>
      </c>
      <c r="X408" s="3">
        <f t="shared" ref="X408" si="5074">F408/W408</f>
        <v>1.5414258188824663E-2</v>
      </c>
      <c r="Y408">
        <f t="shared" ref="Y408" si="5075">E408-E407</f>
        <v>3</v>
      </c>
      <c r="Z408">
        <v>2808</v>
      </c>
      <c r="AA408">
        <v>1628</v>
      </c>
      <c r="AB408">
        <v>15660</v>
      </c>
      <c r="AC408">
        <v>2702</v>
      </c>
      <c r="AD408">
        <v>1575</v>
      </c>
      <c r="AE408">
        <v>15016</v>
      </c>
      <c r="AF408">
        <v>60</v>
      </c>
      <c r="AG408">
        <v>34</v>
      </c>
      <c r="AH408">
        <v>306</v>
      </c>
      <c r="AI408">
        <f t="shared" ref="AI408" si="5076">Z408-AC408-AF408</f>
        <v>46</v>
      </c>
      <c r="AJ408">
        <f t="shared" ref="AJ408" si="5077">AA408-AD408-AG408</f>
        <v>19</v>
      </c>
      <c r="AK408">
        <f t="shared" ref="AK408" si="5078">AB408-AE408-AH408</f>
        <v>338</v>
      </c>
      <c r="AL408">
        <v>1</v>
      </c>
      <c r="AM408">
        <v>1</v>
      </c>
      <c r="AN408">
        <v>13</v>
      </c>
      <c r="AS408">
        <f t="shared" ref="AS408" si="5079">BM408-BM407</f>
        <v>14471</v>
      </c>
      <c r="AT408">
        <f t="shared" ref="AT408" si="5080">BN408-BN407</f>
        <v>516</v>
      </c>
      <c r="AU408">
        <f t="shared" ref="AU408" si="5081">AT408/AS408</f>
        <v>3.565752194043259E-2</v>
      </c>
      <c r="AV408">
        <f t="shared" ref="AV408" si="5082">BU408-BU407</f>
        <v>100</v>
      </c>
      <c r="AW408">
        <f t="shared" ref="AW408" si="5083">BV408-BV407</f>
        <v>3</v>
      </c>
      <c r="AX408">
        <f t="shared" ref="AX408" si="5084">CK408-CK407</f>
        <v>500</v>
      </c>
      <c r="AY408">
        <f t="shared" ref="AY408" si="5085">CL408-CL407</f>
        <v>13</v>
      </c>
      <c r="AZ408">
        <f t="shared" ref="AZ408" si="5086">CC408-CC407</f>
        <v>103</v>
      </c>
      <c r="BA408">
        <f t="shared" ref="BA408" si="5087">CD408-CD407</f>
        <v>0</v>
      </c>
      <c r="BB408">
        <f t="shared" ref="BB408" si="5088">AW408/AV408</f>
        <v>0.03</v>
      </c>
      <c r="BC408">
        <f t="shared" ref="BC408" si="5089">AY408/AX408</f>
        <v>2.5999999999999999E-2</v>
      </c>
      <c r="BD408">
        <f t="shared" si="3692"/>
        <v>0</v>
      </c>
      <c r="BE408">
        <f t="shared" ref="BE408" si="5090">SUM(AT402:AT408)/SUM(AS402:AS408)</f>
        <v>3.6828741906817314E-2</v>
      </c>
      <c r="BF408">
        <f t="shared" ref="BF408" si="5091">SUM(AT395:AT408)/SUM(AS395:AS408)</f>
        <v>3.9259899134897545E-2</v>
      </c>
      <c r="BG408">
        <f t="shared" ref="BG408" si="5092">SUM(AW402:AW408)/SUM(AV402:AV408)</f>
        <v>1.7452006980802792E-2</v>
      </c>
      <c r="BH408">
        <f t="shared" ref="BH408" si="5093">SUM(AY402:AY408)/SUM(AX402:AX408)</f>
        <v>3.2508833922261483E-2</v>
      </c>
      <c r="BI408">
        <f t="shared" ref="BI408" si="5094">SUM(BA402:BA408)/SUM(AZ402:AZ408)</f>
        <v>5.0000000000000001E-3</v>
      </c>
      <c r="BM408" s="20">
        <v>4776013</v>
      </c>
      <c r="BN408" s="20">
        <v>393383</v>
      </c>
      <c r="BO408" s="20">
        <v>1422284</v>
      </c>
      <c r="BP408" s="20">
        <v>281918</v>
      </c>
      <c r="BQ408" s="21">
        <f t="shared" si="2990"/>
        <v>1704202</v>
      </c>
      <c r="BR408" s="20">
        <v>300426</v>
      </c>
      <c r="BS408" s="20">
        <v>63417</v>
      </c>
      <c r="BT408" s="21">
        <f t="shared" si="2991"/>
        <v>363843</v>
      </c>
      <c r="BU408" s="20">
        <v>39266</v>
      </c>
      <c r="BV408" s="20">
        <v>2946</v>
      </c>
      <c r="BW408" s="20">
        <v>9261</v>
      </c>
      <c r="BX408" s="20">
        <v>3273</v>
      </c>
      <c r="BY408" s="21">
        <f t="shared" si="2992"/>
        <v>12534</v>
      </c>
      <c r="BZ408" s="20">
        <v>2167</v>
      </c>
      <c r="CA408" s="20">
        <v>643</v>
      </c>
      <c r="CB408" s="21">
        <f t="shared" si="2993"/>
        <v>2810</v>
      </c>
      <c r="CC408" s="20">
        <v>29490</v>
      </c>
      <c r="CD408" s="20">
        <v>1717</v>
      </c>
      <c r="CE408" s="20">
        <v>5416</v>
      </c>
      <c r="CF408" s="20">
        <v>1771</v>
      </c>
      <c r="CG408" s="21">
        <f t="shared" si="2994"/>
        <v>7187</v>
      </c>
      <c r="CH408" s="20">
        <v>1172</v>
      </c>
      <c r="CI408" s="20">
        <v>456</v>
      </c>
      <c r="CJ408" s="21">
        <f t="shared" si="2995"/>
        <v>1628</v>
      </c>
      <c r="CK408" s="20">
        <v>212711</v>
      </c>
      <c r="CL408" s="20">
        <v>17113</v>
      </c>
      <c r="CM408" s="20">
        <v>66517</v>
      </c>
      <c r="CN408" s="20">
        <v>5155</v>
      </c>
      <c r="CO408" s="21">
        <f t="shared" si="2996"/>
        <v>71672</v>
      </c>
      <c r="CP408" s="20">
        <v>14824</v>
      </c>
      <c r="CQ408" s="20">
        <v>850</v>
      </c>
      <c r="CR408" s="21">
        <f t="shared" si="2997"/>
        <v>15674</v>
      </c>
    </row>
    <row r="409" spans="1:96" x14ac:dyDescent="0.35">
      <c r="A409" s="14">
        <f t="shared" si="2761"/>
        <v>44315</v>
      </c>
      <c r="B409" s="9">
        <f t="shared" ref="B409" si="5095">BQ409</f>
        <v>1707371</v>
      </c>
      <c r="C409">
        <f t="shared" ref="C409" si="5096">BT409</f>
        <v>364403</v>
      </c>
      <c r="D409">
        <v>346608</v>
      </c>
      <c r="E409" s="9">
        <v>5931</v>
      </c>
      <c r="F409" s="9">
        <v>184</v>
      </c>
      <c r="H409">
        <v>44</v>
      </c>
      <c r="I409">
        <v>37</v>
      </c>
      <c r="J409">
        <v>30</v>
      </c>
      <c r="K409">
        <v>4</v>
      </c>
      <c r="L409">
        <v>10</v>
      </c>
      <c r="M409">
        <f t="shared" ref="M409" si="5097">-(J409-J408)+L409</f>
        <v>8</v>
      </c>
      <c r="N409" s="7">
        <f t="shared" ref="N409" si="5098">B409-C409</f>
        <v>1342968</v>
      </c>
      <c r="O409" s="4">
        <f t="shared" ref="O409" si="5099">C409/B409</f>
        <v>0.2134293015402042</v>
      </c>
      <c r="R409">
        <f t="shared" ref="R409" si="5100">C409-C408</f>
        <v>560</v>
      </c>
      <c r="S409">
        <f t="shared" ref="S409" si="5101">N409-N408</f>
        <v>2609</v>
      </c>
      <c r="T409" s="8">
        <f t="shared" ref="T409" si="5102">R409/V409</f>
        <v>0.17671189649731778</v>
      </c>
      <c r="U409" s="8">
        <f t="shared" ref="U409" si="5103">SUM(R403:R409)/SUM(V403:V409)</f>
        <v>0.17117067227821464</v>
      </c>
      <c r="V409">
        <f t="shared" ref="V409" si="5104">B409-B408</f>
        <v>3169</v>
      </c>
      <c r="W409">
        <f t="shared" ref="W409" si="5105">C409-D409-E409</f>
        <v>11864</v>
      </c>
      <c r="X409" s="3">
        <f t="shared" ref="X409" si="5106">F409/W409</f>
        <v>1.5509103169251517E-2</v>
      </c>
      <c r="Y409">
        <f t="shared" ref="Y409" si="5107">E409-E408</f>
        <v>1</v>
      </c>
      <c r="Z409">
        <v>2811</v>
      </c>
      <c r="AA409">
        <v>1628</v>
      </c>
      <c r="AB409">
        <v>15678</v>
      </c>
      <c r="AC409">
        <v>2705</v>
      </c>
      <c r="AD409">
        <v>1576</v>
      </c>
      <c r="AE409">
        <v>15029</v>
      </c>
      <c r="AF409">
        <v>60</v>
      </c>
      <c r="AG409">
        <v>34</v>
      </c>
      <c r="AH409">
        <v>307</v>
      </c>
      <c r="AI409">
        <f t="shared" ref="AI409" si="5108">Z409-AC409-AF409</f>
        <v>46</v>
      </c>
      <c r="AJ409">
        <f t="shared" ref="AJ409" si="5109">AA409-AD409-AG409</f>
        <v>18</v>
      </c>
      <c r="AK409">
        <f t="shared" ref="AK409" si="5110">AB409-AE409-AH409</f>
        <v>342</v>
      </c>
      <c r="AL409">
        <v>1</v>
      </c>
      <c r="AM409">
        <v>1</v>
      </c>
      <c r="AN409">
        <v>13</v>
      </c>
      <c r="AS409">
        <f t="shared" ref="AS409" si="5111">BM409-BM408</f>
        <v>17153</v>
      </c>
      <c r="AT409">
        <f t="shared" ref="AT409" si="5112">BN409-BN408</f>
        <v>618</v>
      </c>
      <c r="AU409">
        <f t="shared" ref="AU409" si="5113">AT409/AS409</f>
        <v>3.6028683029207718E-2</v>
      </c>
      <c r="AV409">
        <f t="shared" ref="AV409" si="5114">BU409-BU408</f>
        <v>104</v>
      </c>
      <c r="AW409">
        <f t="shared" ref="AW409" si="5115">BV409-BV408</f>
        <v>1</v>
      </c>
      <c r="AX409">
        <f t="shared" ref="AX409" si="5116">CK409-CK408</f>
        <v>675</v>
      </c>
      <c r="AY409">
        <f t="shared" ref="AY409" si="5117">CL409-CL408</f>
        <v>24</v>
      </c>
      <c r="AZ409">
        <f t="shared" ref="AZ409" si="5118">CC409-CC408</f>
        <v>67</v>
      </c>
      <c r="BA409">
        <f t="shared" ref="BA409" si="5119">CD409-CD408</f>
        <v>3</v>
      </c>
      <c r="BB409">
        <f t="shared" ref="BB409" si="5120">AW409/AV409</f>
        <v>9.6153846153846159E-3</v>
      </c>
      <c r="BC409">
        <f t="shared" ref="BC409" si="5121">AY409/AX409</f>
        <v>3.5555555555555556E-2</v>
      </c>
      <c r="BD409">
        <f t="shared" si="3692"/>
        <v>4.4776119402985072E-2</v>
      </c>
      <c r="BE409">
        <f t="shared" ref="BE409" si="5122">SUM(AT403:AT409)/SUM(AS403:AS409)</f>
        <v>3.7306084939719493E-2</v>
      </c>
      <c r="BF409">
        <f t="shared" ref="BF409" si="5123">SUM(AT396:AT409)/SUM(AS396:AS409)</f>
        <v>3.8848099916610764E-2</v>
      </c>
      <c r="BG409">
        <f t="shared" ref="BG409" si="5124">SUM(AW403:AW409)/SUM(AV403:AV409)</f>
        <v>2.0869565217391306E-2</v>
      </c>
      <c r="BH409">
        <f t="shared" ref="BH409" si="5125">SUM(AY403:AY409)/SUM(AX403:AX409)</f>
        <v>2.9920212765957448E-2</v>
      </c>
      <c r="BI409">
        <f t="shared" ref="BI409" si="5126">SUM(BA403:BA409)/SUM(AZ403:AZ409)</f>
        <v>9.3896713615023476E-3</v>
      </c>
      <c r="BM409" s="20">
        <v>4793166</v>
      </c>
      <c r="BN409" s="20">
        <v>394001</v>
      </c>
      <c r="BO409" s="20">
        <v>1424600</v>
      </c>
      <c r="BP409" s="20">
        <v>282771</v>
      </c>
      <c r="BQ409" s="21">
        <f t="shared" si="2990"/>
        <v>1707371</v>
      </c>
      <c r="BR409" s="20">
        <v>300851</v>
      </c>
      <c r="BS409" s="20">
        <v>63552</v>
      </c>
      <c r="BT409" s="21">
        <f t="shared" si="2991"/>
        <v>364403</v>
      </c>
      <c r="BU409" s="20">
        <v>39370</v>
      </c>
      <c r="BV409" s="20">
        <v>2947</v>
      </c>
      <c r="BW409" s="20">
        <v>9275</v>
      </c>
      <c r="BX409" s="20">
        <v>3270</v>
      </c>
      <c r="BY409" s="21">
        <f t="shared" si="2992"/>
        <v>12545</v>
      </c>
      <c r="BZ409" s="20">
        <v>2169</v>
      </c>
      <c r="CA409" s="20">
        <v>643</v>
      </c>
      <c r="CB409" s="21">
        <f t="shared" si="2993"/>
        <v>2812</v>
      </c>
      <c r="CC409" s="20">
        <v>29557</v>
      </c>
      <c r="CD409" s="20">
        <v>1720</v>
      </c>
      <c r="CE409" s="20">
        <v>5422</v>
      </c>
      <c r="CF409" s="20">
        <v>1780</v>
      </c>
      <c r="CG409" s="21">
        <f t="shared" si="2994"/>
        <v>7202</v>
      </c>
      <c r="CH409" s="20">
        <v>1173</v>
      </c>
      <c r="CI409" s="20">
        <v>456</v>
      </c>
      <c r="CJ409" s="21">
        <f t="shared" si="2995"/>
        <v>1629</v>
      </c>
      <c r="CK409" s="20">
        <v>213386</v>
      </c>
      <c r="CL409" s="20">
        <v>17137</v>
      </c>
      <c r="CM409" s="20">
        <v>66623</v>
      </c>
      <c r="CN409" s="20">
        <v>5154</v>
      </c>
      <c r="CO409" s="21">
        <f t="shared" si="2996"/>
        <v>71777</v>
      </c>
      <c r="CP409" s="20">
        <v>14837</v>
      </c>
      <c r="CQ409" s="20">
        <v>851</v>
      </c>
      <c r="CR409" s="21">
        <f t="shared" si="2997"/>
        <v>15688</v>
      </c>
    </row>
    <row r="410" spans="1:96" x14ac:dyDescent="0.35">
      <c r="A410" s="14">
        <f t="shared" si="2761"/>
        <v>44316</v>
      </c>
      <c r="B410" s="9">
        <f t="shared" ref="B410" si="5127">BQ410</f>
        <v>1709631</v>
      </c>
      <c r="C410">
        <f t="shared" ref="C410" si="5128">BT410</f>
        <v>364689</v>
      </c>
      <c r="D410">
        <v>347195</v>
      </c>
      <c r="E410" s="9">
        <v>5931</v>
      </c>
      <c r="F410" s="9">
        <v>191</v>
      </c>
      <c r="H410">
        <v>45</v>
      </c>
      <c r="I410">
        <v>34</v>
      </c>
      <c r="J410">
        <v>37</v>
      </c>
      <c r="K410">
        <v>5</v>
      </c>
      <c r="L410">
        <v>12</v>
      </c>
      <c r="M410">
        <f t="shared" ref="M410" si="5129">-(J410-J409)+L410</f>
        <v>5</v>
      </c>
      <c r="N410" s="7">
        <f t="shared" ref="N410" si="5130">B410-C410</f>
        <v>1344942</v>
      </c>
      <c r="O410" s="4">
        <f t="shared" ref="O410" si="5131">C410/B410</f>
        <v>0.21331445206597213</v>
      </c>
      <c r="R410">
        <f t="shared" ref="R410" si="5132">C410-C409</f>
        <v>286</v>
      </c>
      <c r="S410">
        <f t="shared" ref="S410" si="5133">N410-N409</f>
        <v>1974</v>
      </c>
      <c r="T410" s="8">
        <f t="shared" ref="T410" si="5134">R410/V410</f>
        <v>0.12654867256637167</v>
      </c>
      <c r="U410" s="8">
        <f t="shared" ref="U410" si="5135">SUM(R404:R410)/SUM(V404:V410)</f>
        <v>0.16218186638388124</v>
      </c>
      <c r="V410">
        <f t="shared" ref="V410" si="5136">B410-B409</f>
        <v>2260</v>
      </c>
      <c r="W410">
        <f t="shared" ref="W410" si="5137">C410-D410-E410</f>
        <v>11563</v>
      </c>
      <c r="X410" s="3">
        <f t="shared" ref="X410" si="5138">F410/W410</f>
        <v>1.6518204618178673E-2</v>
      </c>
      <c r="Y410">
        <f t="shared" ref="Y410" si="5139">E410-E409</f>
        <v>0</v>
      </c>
      <c r="Z410">
        <v>2812</v>
      </c>
      <c r="AA410">
        <v>1629</v>
      </c>
      <c r="AB410">
        <v>15688</v>
      </c>
      <c r="AC410">
        <v>2707</v>
      </c>
      <c r="AD410">
        <v>1576</v>
      </c>
      <c r="AE410">
        <v>15043</v>
      </c>
      <c r="AF410">
        <v>60</v>
      </c>
      <c r="AG410">
        <v>34</v>
      </c>
      <c r="AH410">
        <v>307</v>
      </c>
      <c r="AI410">
        <f t="shared" ref="AI410" si="5140">Z410-AC410-AF410</f>
        <v>45</v>
      </c>
      <c r="AJ410">
        <f t="shared" ref="AJ410" si="5141">AA410-AD410-AG410</f>
        <v>19</v>
      </c>
      <c r="AK410">
        <f t="shared" ref="AK410" si="5142">AB410-AE410-AH410</f>
        <v>338</v>
      </c>
      <c r="AL410">
        <v>0</v>
      </c>
      <c r="AM410">
        <v>0</v>
      </c>
      <c r="AN410">
        <v>3</v>
      </c>
      <c r="AS410">
        <f t="shared" ref="AS410" si="5143">BM410-BM409</f>
        <v>8764</v>
      </c>
      <c r="AT410">
        <f t="shared" ref="AT410" si="5144">BN410-BN409</f>
        <v>309</v>
      </c>
      <c r="AU410">
        <f t="shared" ref="AU410" si="5145">AT410/AS410</f>
        <v>3.5257873117298034E-2</v>
      </c>
      <c r="AV410">
        <f t="shared" ref="AV410" si="5146">BU410-BU409</f>
        <v>48</v>
      </c>
      <c r="AW410">
        <f t="shared" ref="AW410" si="5147">BV410-BV409</f>
        <v>0</v>
      </c>
      <c r="AX410">
        <f t="shared" ref="AX410" si="5148">CK410-CK409</f>
        <v>295</v>
      </c>
      <c r="AY410">
        <f t="shared" ref="AY410" si="5149">CL410-CL409</f>
        <v>4</v>
      </c>
      <c r="AZ410">
        <f t="shared" ref="AZ410" si="5150">CC410-CC409</f>
        <v>29</v>
      </c>
      <c r="BA410">
        <f t="shared" ref="BA410" si="5151">CD410-CD409</f>
        <v>2</v>
      </c>
      <c r="BB410">
        <f t="shared" ref="BB410" si="5152">AW410/AV410</f>
        <v>0</v>
      </c>
      <c r="BC410">
        <f t="shared" ref="BC410" si="5153">AY410/AX410</f>
        <v>1.3559322033898305E-2</v>
      </c>
      <c r="BD410">
        <f t="shared" si="3692"/>
        <v>6.8965517241379309E-2</v>
      </c>
      <c r="BE410">
        <f t="shared" ref="BE410" si="5154">SUM(AT404:AT410)/SUM(AS404:AS410)</f>
        <v>3.7144275314361347E-2</v>
      </c>
      <c r="BF410">
        <f t="shared" ref="BF410" si="5155">SUM(AT397:AT410)/SUM(AS397:AS410)</f>
        <v>3.8322318635859144E-2</v>
      </c>
      <c r="BG410">
        <f t="shared" ref="BG410" si="5156">SUM(AW404:AW410)/SUM(AV404:AV410)</f>
        <v>1.7621145374449341E-2</v>
      </c>
      <c r="BH410">
        <f t="shared" ref="BH410" si="5157">SUM(AY404:AY410)/SUM(AX404:AX410)</f>
        <v>2.9022777369581192E-2</v>
      </c>
      <c r="BI410">
        <f t="shared" ref="BI410" si="5158">SUM(BA404:BA410)/SUM(AZ404:AZ410)</f>
        <v>1.4778325123152709E-2</v>
      </c>
      <c r="BM410" s="20">
        <v>4801930</v>
      </c>
      <c r="BN410" s="20">
        <v>394310</v>
      </c>
      <c r="BO410" s="20">
        <v>1426465</v>
      </c>
      <c r="BP410" s="20">
        <v>283166</v>
      </c>
      <c r="BQ410" s="21">
        <f t="shared" si="2990"/>
        <v>1709631</v>
      </c>
      <c r="BR410" s="20">
        <v>301072</v>
      </c>
      <c r="BS410" s="20">
        <v>63617</v>
      </c>
      <c r="BT410" s="21">
        <f t="shared" si="2991"/>
        <v>364689</v>
      </c>
      <c r="BU410" s="20">
        <v>39418</v>
      </c>
      <c r="BV410" s="20">
        <v>2947</v>
      </c>
      <c r="BW410" s="20">
        <v>9279</v>
      </c>
      <c r="BX410" s="20">
        <v>3277</v>
      </c>
      <c r="BY410" s="21">
        <f t="shared" si="2992"/>
        <v>12556</v>
      </c>
      <c r="BZ410" s="20">
        <v>2170</v>
      </c>
      <c r="CA410" s="20">
        <v>644</v>
      </c>
      <c r="CB410" s="21">
        <f t="shared" si="2993"/>
        <v>2814</v>
      </c>
      <c r="CC410" s="20">
        <v>29586</v>
      </c>
      <c r="CD410" s="20">
        <v>1722</v>
      </c>
      <c r="CE410" s="20">
        <v>5426</v>
      </c>
      <c r="CF410" s="20">
        <v>1783</v>
      </c>
      <c r="CG410" s="21">
        <f t="shared" si="2994"/>
        <v>7209</v>
      </c>
      <c r="CH410" s="20">
        <v>1175</v>
      </c>
      <c r="CI410" s="20">
        <v>456</v>
      </c>
      <c r="CJ410" s="21">
        <f t="shared" si="2995"/>
        <v>1631</v>
      </c>
      <c r="CK410" s="20">
        <v>213681</v>
      </c>
      <c r="CL410" s="20">
        <v>17141</v>
      </c>
      <c r="CM410" s="20">
        <v>66678</v>
      </c>
      <c r="CN410" s="20">
        <v>5157</v>
      </c>
      <c r="CO410" s="21">
        <f t="shared" si="2996"/>
        <v>71835</v>
      </c>
      <c r="CP410" s="20">
        <v>14843</v>
      </c>
      <c r="CQ410" s="20">
        <v>851</v>
      </c>
      <c r="CR410" s="21">
        <f t="shared" si="2997"/>
        <v>15694</v>
      </c>
    </row>
    <row r="411" spans="1:96" x14ac:dyDescent="0.35">
      <c r="A411" s="14">
        <f t="shared" si="2761"/>
        <v>44317</v>
      </c>
      <c r="B411" s="9">
        <f t="shared" ref="B411" si="5159">BQ411</f>
        <v>1712154</v>
      </c>
      <c r="C411">
        <f t="shared" ref="C411" si="5160">BT411</f>
        <v>365164</v>
      </c>
      <c r="D411">
        <v>347713</v>
      </c>
      <c r="E411" s="9">
        <v>5950</v>
      </c>
      <c r="F411" s="9">
        <v>189</v>
      </c>
      <c r="H411">
        <v>44</v>
      </c>
      <c r="I411">
        <v>33</v>
      </c>
      <c r="J411">
        <v>35</v>
      </c>
      <c r="K411">
        <v>5</v>
      </c>
      <c r="L411">
        <v>7</v>
      </c>
      <c r="M411">
        <f t="shared" ref="M411" si="5161">-(J411-J410)+L411</f>
        <v>9</v>
      </c>
      <c r="N411" s="7">
        <f t="shared" ref="N411" si="5162">B411-C411</f>
        <v>1346990</v>
      </c>
      <c r="O411" s="4">
        <f t="shared" ref="O411" si="5163">C411/B411</f>
        <v>0.21327754395924667</v>
      </c>
      <c r="R411">
        <f t="shared" ref="R411" si="5164">C411-C410</f>
        <v>475</v>
      </c>
      <c r="S411">
        <f t="shared" ref="S411" si="5165">N411-N410</f>
        <v>2048</v>
      </c>
      <c r="T411" s="8">
        <f t="shared" ref="T411" si="5166">R411/V411</f>
        <v>0.18826793499801822</v>
      </c>
      <c r="U411" s="8">
        <f t="shared" ref="U411" si="5167">SUM(R405:R411)/SUM(V405:V411)</f>
        <v>0.1645703693896465</v>
      </c>
      <c r="V411">
        <f t="shared" ref="V411" si="5168">B411-B410</f>
        <v>2523</v>
      </c>
      <c r="W411">
        <f t="shared" ref="W411" si="5169">C411-D411-E411</f>
        <v>11501</v>
      </c>
      <c r="X411" s="3">
        <f t="shared" ref="X411" si="5170">F411/W411</f>
        <v>1.6433353621424222E-2</v>
      </c>
      <c r="Y411">
        <f t="shared" ref="Y411" si="5171">E411-E410</f>
        <v>19</v>
      </c>
      <c r="Z411">
        <v>2813</v>
      </c>
      <c r="AA411">
        <v>1631</v>
      </c>
      <c r="AB411">
        <v>15698</v>
      </c>
      <c r="AC411">
        <v>2706</v>
      </c>
      <c r="AD411">
        <v>1576</v>
      </c>
      <c r="AE411">
        <v>15050</v>
      </c>
      <c r="AF411">
        <v>60</v>
      </c>
      <c r="AG411">
        <v>34</v>
      </c>
      <c r="AH411">
        <v>307</v>
      </c>
      <c r="AI411">
        <f t="shared" ref="AI411" si="5172">Z411-AC411-AF411</f>
        <v>47</v>
      </c>
      <c r="AJ411">
        <f t="shared" ref="AJ411" si="5173">AA411-AD411-AG411</f>
        <v>21</v>
      </c>
      <c r="AK411">
        <f t="shared" ref="AK411" si="5174">AB411-AE411-AH411</f>
        <v>341</v>
      </c>
      <c r="AL411">
        <v>0</v>
      </c>
      <c r="AM411">
        <v>0</v>
      </c>
      <c r="AN411">
        <v>3</v>
      </c>
      <c r="AS411">
        <f t="shared" ref="AS411" si="5175">BM411-BM410</f>
        <v>14588</v>
      </c>
      <c r="AT411">
        <f t="shared" ref="AT411" si="5176">BN411-BN410</f>
        <v>510</v>
      </c>
      <c r="AU411">
        <f t="shared" ref="AU411" si="5177">AT411/AS411</f>
        <v>3.496024129421442E-2</v>
      </c>
      <c r="AV411">
        <f t="shared" ref="AV411" si="5178">BU411-BU410</f>
        <v>72</v>
      </c>
      <c r="AW411">
        <f t="shared" ref="AW411" si="5179">BV411-BV410</f>
        <v>6</v>
      </c>
      <c r="AX411">
        <f t="shared" ref="AX411" si="5180">CK411-CK410</f>
        <v>648</v>
      </c>
      <c r="AY411">
        <f t="shared" ref="AY411" si="5181">CL411-CL410</f>
        <v>21</v>
      </c>
      <c r="AZ411">
        <f t="shared" ref="AZ411" si="5182">CC411-CC410</f>
        <v>52</v>
      </c>
      <c r="BA411">
        <f t="shared" ref="BA411" si="5183">CD411-CD410</f>
        <v>1</v>
      </c>
      <c r="BB411">
        <f t="shared" ref="BB411" si="5184">AW411/AV411</f>
        <v>8.3333333333333329E-2</v>
      </c>
      <c r="BC411">
        <f t="shared" ref="BC411" si="5185">AY411/AX411</f>
        <v>3.2407407407407406E-2</v>
      </c>
      <c r="BD411">
        <f t="shared" si="3692"/>
        <v>1.9230769230769232E-2</v>
      </c>
      <c r="BE411">
        <f t="shared" ref="BE411" si="5186">SUM(AT405:AT411)/SUM(AS405:AS411)</f>
        <v>3.6389223964616003E-2</v>
      </c>
      <c r="BF411">
        <f t="shared" ref="BF411" si="5187">SUM(AT398:AT411)/SUM(AS398:AS411)</f>
        <v>3.8313701177929323E-2</v>
      </c>
      <c r="BG411">
        <f t="shared" ref="BG411" si="5188">SUM(AW405:AW411)/SUM(AV405:AV411)</f>
        <v>3.3333333333333333E-2</v>
      </c>
      <c r="BH411">
        <f t="shared" ref="BH411" si="5189">SUM(AY405:AY411)/SUM(AX405:AX411)</f>
        <v>3.1013342949873783E-2</v>
      </c>
      <c r="BI411">
        <f t="shared" ref="BI411" si="5190">SUM(BA405:BA411)/SUM(AZ405:AZ411)</f>
        <v>1.2307692307692308E-2</v>
      </c>
      <c r="BM411" s="20">
        <v>4816518</v>
      </c>
      <c r="BN411" s="20">
        <v>394820</v>
      </c>
      <c r="BO411" s="20">
        <v>1428279</v>
      </c>
      <c r="BP411" s="20">
        <v>283875</v>
      </c>
      <c r="BQ411" s="21">
        <f t="shared" si="2990"/>
        <v>1712154</v>
      </c>
      <c r="BR411" s="20">
        <v>301411</v>
      </c>
      <c r="BS411" s="20">
        <v>63753</v>
      </c>
      <c r="BT411" s="21">
        <f t="shared" si="2991"/>
        <v>365164</v>
      </c>
      <c r="BU411" s="20">
        <v>39490</v>
      </c>
      <c r="BV411" s="20">
        <v>2953</v>
      </c>
      <c r="BW411" s="20">
        <v>9283</v>
      </c>
      <c r="BX411" s="20">
        <v>3286</v>
      </c>
      <c r="BY411" s="21">
        <f t="shared" si="2992"/>
        <v>12569</v>
      </c>
      <c r="BZ411" s="20">
        <v>2172</v>
      </c>
      <c r="CA411" s="20">
        <v>644</v>
      </c>
      <c r="CB411" s="21">
        <f t="shared" si="2993"/>
        <v>2816</v>
      </c>
      <c r="CC411" s="20">
        <v>29638</v>
      </c>
      <c r="CD411" s="20">
        <v>1723</v>
      </c>
      <c r="CE411" s="20">
        <v>5429</v>
      </c>
      <c r="CF411" s="20">
        <v>1789</v>
      </c>
      <c r="CG411" s="21">
        <f t="shared" si="2994"/>
        <v>7218</v>
      </c>
      <c r="CH411" s="20">
        <v>1176</v>
      </c>
      <c r="CI411" s="20">
        <v>457</v>
      </c>
      <c r="CJ411" s="21">
        <f t="shared" si="2995"/>
        <v>1633</v>
      </c>
      <c r="CK411" s="20">
        <v>214329</v>
      </c>
      <c r="CL411" s="20">
        <v>17162</v>
      </c>
      <c r="CM411" s="20">
        <v>66804</v>
      </c>
      <c r="CN411" s="20">
        <v>5136</v>
      </c>
      <c r="CO411" s="21">
        <f t="shared" si="2996"/>
        <v>71940</v>
      </c>
      <c r="CP411" s="20">
        <v>14859</v>
      </c>
      <c r="CQ411" s="20">
        <v>855</v>
      </c>
      <c r="CR411" s="21">
        <f t="shared" si="2997"/>
        <v>15714</v>
      </c>
    </row>
    <row r="412" spans="1:96" x14ac:dyDescent="0.35">
      <c r="A412" s="14">
        <f t="shared" si="2761"/>
        <v>44318</v>
      </c>
      <c r="B412" s="9">
        <f t="shared" ref="B412" si="5191">BQ412</f>
        <v>1713817</v>
      </c>
      <c r="C412">
        <f t="shared" ref="C412" si="5192">BT412</f>
        <v>365490</v>
      </c>
      <c r="D412">
        <v>347966</v>
      </c>
      <c r="E412" s="9">
        <v>5952</v>
      </c>
      <c r="F412" s="9">
        <v>179</v>
      </c>
      <c r="H412">
        <v>42</v>
      </c>
      <c r="I412">
        <v>26</v>
      </c>
      <c r="J412">
        <v>35</v>
      </c>
      <c r="K412">
        <v>5</v>
      </c>
      <c r="L412">
        <v>7</v>
      </c>
      <c r="M412">
        <f t="shared" ref="M412" si="5193">-(J412-J411)+L412</f>
        <v>7</v>
      </c>
      <c r="N412" s="7">
        <f t="shared" ref="N412" si="5194">B412-C412</f>
        <v>1348327</v>
      </c>
      <c r="O412" s="4">
        <f t="shared" ref="O412" si="5195">C412/B412</f>
        <v>0.2132608090595437</v>
      </c>
      <c r="R412">
        <f t="shared" ref="R412" si="5196">C412-C411</f>
        <v>326</v>
      </c>
      <c r="S412">
        <f t="shared" ref="S412" si="5197">N412-N411</f>
        <v>1337</v>
      </c>
      <c r="T412" s="8">
        <f t="shared" ref="T412" si="5198">R412/V412</f>
        <v>0.19603126879134095</v>
      </c>
      <c r="U412" s="8">
        <f t="shared" ref="U412" si="5199">SUM(R406:R412)/SUM(V406:V412)</f>
        <v>0.1665719876286057</v>
      </c>
      <c r="V412">
        <f t="shared" ref="V412" si="5200">B412-B411</f>
        <v>1663</v>
      </c>
      <c r="W412">
        <f t="shared" ref="W412" si="5201">C412-D412-E412</f>
        <v>11572</v>
      </c>
      <c r="X412" s="3">
        <f t="shared" ref="X412" si="5202">F412/W412</f>
        <v>1.5468371932250259E-2</v>
      </c>
      <c r="Y412">
        <f t="shared" ref="Y412" si="5203">E412-E411</f>
        <v>2</v>
      </c>
      <c r="Z412">
        <v>2816</v>
      </c>
      <c r="AA412">
        <v>1633</v>
      </c>
      <c r="AB412">
        <v>15714</v>
      </c>
      <c r="AC412">
        <v>2707</v>
      </c>
      <c r="AD412">
        <v>1577</v>
      </c>
      <c r="AE412">
        <v>15057</v>
      </c>
      <c r="AF412">
        <v>60</v>
      </c>
      <c r="AG412">
        <v>34</v>
      </c>
      <c r="AH412">
        <v>307</v>
      </c>
      <c r="AI412">
        <f t="shared" ref="AI412" si="5204">Z412-AC412-AF412</f>
        <v>49</v>
      </c>
      <c r="AJ412">
        <f t="shared" ref="AJ412" si="5205">AA412-AD412-AG412</f>
        <v>22</v>
      </c>
      <c r="AK412">
        <f t="shared" ref="AK412" si="5206">AB412-AE412-AH412</f>
        <v>350</v>
      </c>
      <c r="AL412">
        <v>0</v>
      </c>
      <c r="AM412">
        <v>0</v>
      </c>
      <c r="AN412">
        <v>3</v>
      </c>
      <c r="AS412">
        <f t="shared" ref="AS412" si="5207">BM412-BM411</f>
        <v>5784</v>
      </c>
      <c r="AT412">
        <f t="shared" ref="AT412" si="5208">BN412-BN411</f>
        <v>369</v>
      </c>
      <c r="AU412">
        <f t="shared" ref="AU412" si="5209">AT412/AS412</f>
        <v>6.3796680497925307E-2</v>
      </c>
      <c r="AV412">
        <f t="shared" ref="AV412" si="5210">BU412-BU411</f>
        <v>22</v>
      </c>
      <c r="AW412">
        <f t="shared" ref="AW412" si="5211">BV412-BV411</f>
        <v>0</v>
      </c>
      <c r="AX412">
        <f t="shared" ref="AX412" si="5212">CK412-CK411</f>
        <v>0</v>
      </c>
      <c r="AY412">
        <f t="shared" ref="AY412" si="5213">CL412-CL411</f>
        <v>0</v>
      </c>
      <c r="AZ412">
        <f t="shared" ref="AZ412" si="5214">CC412-CC411</f>
        <v>15</v>
      </c>
      <c r="BA412">
        <f t="shared" ref="BA412" si="5215">CD412-CD411</f>
        <v>3</v>
      </c>
      <c r="BB412">
        <f t="shared" ref="BB412" si="5216">AW412/AV412</f>
        <v>0</v>
      </c>
      <c r="BC412" t="e">
        <f t="shared" ref="BC412" si="5217">AY412/AX412</f>
        <v>#DIV/0!</v>
      </c>
      <c r="BD412">
        <f t="shared" si="3692"/>
        <v>0.2</v>
      </c>
      <c r="BE412">
        <f t="shared" ref="BE412" si="5218">SUM(AT406:AT412)/SUM(AS406:AS412)</f>
        <v>3.7832110199756679E-2</v>
      </c>
      <c r="BF412">
        <f t="shared" ref="BF412" si="5219">SUM(AT399:AT412)/SUM(AS399:AS412)</f>
        <v>3.8296301482334823E-2</v>
      </c>
      <c r="BG412">
        <f t="shared" ref="BG412" si="5220">SUM(AW406:AW412)/SUM(AV406:AV412)</f>
        <v>3.2110091743119268E-2</v>
      </c>
      <c r="BH412">
        <f t="shared" ref="BH412" si="5221">SUM(AY406:AY412)/SUM(AX406:AX412)</f>
        <v>2.7320359281437126E-2</v>
      </c>
      <c r="BI412">
        <f t="shared" ref="BI412" si="5222">SUM(BA406:BA412)/SUM(AZ406:AZ412)</f>
        <v>2.1276595744680851E-2</v>
      </c>
      <c r="BM412" s="20">
        <v>4822302</v>
      </c>
      <c r="BN412" s="20">
        <v>395189</v>
      </c>
      <c r="BO412" s="20">
        <v>1429927</v>
      </c>
      <c r="BP412" s="20">
        <v>283890</v>
      </c>
      <c r="BQ412" s="21">
        <f t="shared" si="2990"/>
        <v>1713817</v>
      </c>
      <c r="BR412" s="20">
        <v>301724</v>
      </c>
      <c r="BS412" s="20">
        <v>63766</v>
      </c>
      <c r="BT412" s="21">
        <f t="shared" si="2991"/>
        <v>365490</v>
      </c>
      <c r="BU412" s="20">
        <v>39512</v>
      </c>
      <c r="BV412" s="20">
        <v>2953</v>
      </c>
      <c r="BW412" s="20">
        <v>9292</v>
      </c>
      <c r="BX412" s="20">
        <v>3285</v>
      </c>
      <c r="BY412" s="21">
        <f t="shared" si="2992"/>
        <v>12577</v>
      </c>
      <c r="BZ412" s="20">
        <v>2174</v>
      </c>
      <c r="CA412" s="20">
        <v>643</v>
      </c>
      <c r="CB412" s="21">
        <f t="shared" si="2993"/>
        <v>2817</v>
      </c>
      <c r="CC412" s="20">
        <v>29653</v>
      </c>
      <c r="CD412" s="20">
        <v>1726</v>
      </c>
      <c r="CE412" s="20">
        <v>5437</v>
      </c>
      <c r="CF412" s="20">
        <v>1788</v>
      </c>
      <c r="CG412" s="21">
        <f t="shared" si="2994"/>
        <v>7225</v>
      </c>
      <c r="CH412" s="20">
        <v>1178</v>
      </c>
      <c r="CI412" s="20">
        <v>457</v>
      </c>
      <c r="CJ412" s="21">
        <f t="shared" si="2995"/>
        <v>1635</v>
      </c>
      <c r="CK412" s="20">
        <v>214329</v>
      </c>
      <c r="CL412" s="20">
        <v>17162</v>
      </c>
      <c r="CM412" s="20">
        <v>66804</v>
      </c>
      <c r="CN412" s="20">
        <v>5136</v>
      </c>
      <c r="CO412" s="21">
        <f t="shared" ref="CO412:CO464" si="5223">SUM(CM412:CN412)</f>
        <v>71940</v>
      </c>
      <c r="CP412" s="20">
        <v>14859</v>
      </c>
      <c r="CQ412" s="20">
        <v>855</v>
      </c>
      <c r="CR412" s="21">
        <f t="shared" ref="CR412:CR464" si="5224">SUM(CP412:CQ412)</f>
        <v>15714</v>
      </c>
    </row>
    <row r="413" spans="1:96" x14ac:dyDescent="0.35">
      <c r="A413" s="14">
        <f t="shared" si="2761"/>
        <v>44319</v>
      </c>
      <c r="B413" s="9">
        <f t="shared" ref="B413" si="5225">BQ413</f>
        <v>1714601</v>
      </c>
      <c r="C413">
        <f t="shared" ref="C413" si="5226">BT413</f>
        <v>365591</v>
      </c>
      <c r="D413">
        <v>348102</v>
      </c>
      <c r="E413" s="9">
        <v>5959</v>
      </c>
      <c r="F413" s="9">
        <v>181</v>
      </c>
      <c r="H413">
        <v>45</v>
      </c>
      <c r="I413">
        <v>30</v>
      </c>
      <c r="J413">
        <v>43</v>
      </c>
      <c r="K413">
        <v>8</v>
      </c>
      <c r="L413">
        <v>9</v>
      </c>
      <c r="M413">
        <f t="shared" ref="M413" si="5227">-(J413-J412)+L413</f>
        <v>1</v>
      </c>
      <c r="N413" s="7">
        <f t="shared" ref="N413" si="5228">B413-C413</f>
        <v>1349010</v>
      </c>
      <c r="O413" s="4">
        <f t="shared" ref="O413" si="5229">C413/B413</f>
        <v>0.21322220155009824</v>
      </c>
      <c r="R413">
        <f t="shared" ref="R413" si="5230">C413-C412</f>
        <v>101</v>
      </c>
      <c r="S413">
        <f t="shared" ref="S413" si="5231">N413-N412</f>
        <v>683</v>
      </c>
      <c r="T413" s="8">
        <f t="shared" ref="T413" si="5232">R413/V413</f>
        <v>0.12882653061224489</v>
      </c>
      <c r="U413" s="8">
        <f t="shared" ref="U413" si="5233">SUM(R407:R413)/SUM(V407:V413)</f>
        <v>0.16544817841125514</v>
      </c>
      <c r="V413">
        <f t="shared" ref="V413" si="5234">B413-B412</f>
        <v>784</v>
      </c>
      <c r="W413">
        <f t="shared" ref="W413" si="5235">C413-D413-E413</f>
        <v>11530</v>
      </c>
      <c r="X413" s="3">
        <f t="shared" ref="X413" si="5236">F413/W413</f>
        <v>1.569817866435386E-2</v>
      </c>
      <c r="Y413">
        <f t="shared" ref="Y413" si="5237">E413-E412</f>
        <v>7</v>
      </c>
      <c r="Z413">
        <v>2817</v>
      </c>
      <c r="AA413">
        <v>1635</v>
      </c>
      <c r="AB413">
        <v>15724</v>
      </c>
      <c r="AC413">
        <v>2709</v>
      </c>
      <c r="AD413">
        <v>1577</v>
      </c>
      <c r="AE413">
        <v>15063</v>
      </c>
      <c r="AF413">
        <v>60</v>
      </c>
      <c r="AG413">
        <v>34</v>
      </c>
      <c r="AH413">
        <v>307</v>
      </c>
      <c r="AI413">
        <f t="shared" ref="AI413" si="5238">Z413-AC413-AF413</f>
        <v>48</v>
      </c>
      <c r="AJ413">
        <f t="shared" ref="AJ413" si="5239">AA413-AD413-AG413</f>
        <v>24</v>
      </c>
      <c r="AK413">
        <f t="shared" ref="AK413" si="5240">AB413-AE413-AH413</f>
        <v>354</v>
      </c>
      <c r="AL413">
        <v>0</v>
      </c>
      <c r="AM413">
        <v>0</v>
      </c>
      <c r="AN413">
        <v>3</v>
      </c>
      <c r="AS413">
        <f t="shared" ref="AS413" si="5241">BM413-BM412</f>
        <v>2394</v>
      </c>
      <c r="AT413">
        <f t="shared" ref="AT413" si="5242">BN413-BN412</f>
        <v>126</v>
      </c>
      <c r="AU413">
        <f t="shared" ref="AU413" si="5243">AT413/AS413</f>
        <v>5.2631578947368418E-2</v>
      </c>
      <c r="AV413">
        <f t="shared" ref="AV413" si="5244">BU413-BU412</f>
        <v>2</v>
      </c>
      <c r="AW413">
        <f t="shared" ref="AW413" si="5245">BV413-BV412</f>
        <v>0</v>
      </c>
      <c r="AX413">
        <f t="shared" ref="AX413" si="5246">CK413-CK412</f>
        <v>462</v>
      </c>
      <c r="AY413">
        <f t="shared" ref="AY413" si="5247">CL413-CL412</f>
        <v>20</v>
      </c>
      <c r="AZ413">
        <f t="shared" ref="AZ413" si="5248">CC413-CC412</f>
        <v>8</v>
      </c>
      <c r="BA413">
        <f t="shared" ref="BA413" si="5249">CD413-CD412</f>
        <v>1</v>
      </c>
      <c r="BB413">
        <f t="shared" ref="BB413" si="5250">AW413/AV413</f>
        <v>0</v>
      </c>
      <c r="BC413">
        <f t="shared" ref="BC413" si="5251">AY413/AX413</f>
        <v>4.3290043290043288E-2</v>
      </c>
      <c r="BD413">
        <f t="shared" si="3692"/>
        <v>0.125</v>
      </c>
      <c r="BE413">
        <f t="shared" ref="BE413" si="5252">SUM(AT407:AT413)/SUM(AS407:AS413)</f>
        <v>3.7949881406620603E-2</v>
      </c>
      <c r="BF413">
        <f t="shared" ref="BF413" si="5253">SUM(AT400:AT413)/SUM(AS400:AS413)</f>
        <v>3.8264802369653149E-2</v>
      </c>
      <c r="BG413">
        <f t="shared" ref="BG413" si="5254">SUM(AW407:AW413)/SUM(AV407:AV413)</f>
        <v>3.248259860788863E-2</v>
      </c>
      <c r="BH413">
        <f t="shared" ref="BH413" si="5255">SUM(AY407:AY413)/SUM(AX407:AX413)</f>
        <v>3.2055518836748183E-2</v>
      </c>
      <c r="BI413">
        <f t="shared" ref="BI413" si="5256">SUM(BA407:BA413)/SUM(AZ407:AZ413)</f>
        <v>2.4844720496894408E-2</v>
      </c>
      <c r="BM413" s="20">
        <v>4824696</v>
      </c>
      <c r="BN413" s="20">
        <v>395315</v>
      </c>
      <c r="BO413" s="20">
        <v>1430665</v>
      </c>
      <c r="BP413" s="20">
        <v>283936</v>
      </c>
      <c r="BQ413" s="21">
        <f t="shared" si="2990"/>
        <v>1714601</v>
      </c>
      <c r="BR413" s="20">
        <v>301809</v>
      </c>
      <c r="BS413" s="20">
        <v>63782</v>
      </c>
      <c r="BT413" s="21">
        <f t="shared" si="2991"/>
        <v>365591</v>
      </c>
      <c r="BU413" s="20">
        <v>39514</v>
      </c>
      <c r="BV413" s="20">
        <v>2953</v>
      </c>
      <c r="BW413" s="20">
        <v>9291</v>
      </c>
      <c r="BX413" s="20">
        <v>3284</v>
      </c>
      <c r="BY413" s="21">
        <f t="shared" si="2992"/>
        <v>12575</v>
      </c>
      <c r="BZ413" s="20">
        <v>2176</v>
      </c>
      <c r="CA413" s="20">
        <v>643</v>
      </c>
      <c r="CB413" s="21">
        <f t="shared" si="2993"/>
        <v>2819</v>
      </c>
      <c r="CC413" s="20">
        <v>29661</v>
      </c>
      <c r="CD413" s="20">
        <v>1727</v>
      </c>
      <c r="CE413" s="20">
        <v>5436</v>
      </c>
      <c r="CF413" s="20">
        <v>1788</v>
      </c>
      <c r="CG413" s="21">
        <f t="shared" si="2994"/>
        <v>7224</v>
      </c>
      <c r="CH413" s="20">
        <v>1178</v>
      </c>
      <c r="CI413" s="20">
        <v>457</v>
      </c>
      <c r="CJ413" s="21">
        <f t="shared" si="2995"/>
        <v>1635</v>
      </c>
      <c r="CK413" s="20">
        <v>214791</v>
      </c>
      <c r="CL413" s="20">
        <v>17182</v>
      </c>
      <c r="CM413" s="20">
        <v>66910</v>
      </c>
      <c r="CN413" s="20">
        <v>5113</v>
      </c>
      <c r="CO413" s="21">
        <f t="shared" si="5223"/>
        <v>72023</v>
      </c>
      <c r="CP413" s="20">
        <v>14873</v>
      </c>
      <c r="CQ413" s="20">
        <v>855</v>
      </c>
      <c r="CR413" s="21">
        <f t="shared" si="5224"/>
        <v>15728</v>
      </c>
    </row>
    <row r="414" spans="1:96" x14ac:dyDescent="0.35">
      <c r="A414" s="14">
        <f t="shared" si="2761"/>
        <v>44320</v>
      </c>
      <c r="B414" s="9">
        <f t="shared" ref="B414" si="5257">BQ414</f>
        <v>1717165</v>
      </c>
      <c r="C414">
        <f t="shared" ref="C414" si="5258">BT414</f>
        <v>365993</v>
      </c>
      <c r="D414">
        <v>349008</v>
      </c>
      <c r="E414" s="9">
        <v>5959</v>
      </c>
      <c r="F414" s="9">
        <v>195</v>
      </c>
      <c r="H414">
        <v>48</v>
      </c>
      <c r="I414">
        <v>34</v>
      </c>
      <c r="J414">
        <v>45</v>
      </c>
      <c r="K414">
        <v>9</v>
      </c>
      <c r="L414">
        <v>6</v>
      </c>
      <c r="M414">
        <f t="shared" ref="M414" si="5259">-(J414-J413)+L414</f>
        <v>4</v>
      </c>
      <c r="N414" s="7">
        <f t="shared" ref="N414" si="5260">B414-C414</f>
        <v>1351172</v>
      </c>
      <c r="O414" s="4">
        <f t="shared" ref="O414" si="5261">C414/B414</f>
        <v>0.21313793374544671</v>
      </c>
      <c r="R414">
        <f t="shared" ref="R414" si="5262">C414-C413</f>
        <v>402</v>
      </c>
      <c r="S414">
        <f t="shared" ref="S414" si="5263">N414-N413</f>
        <v>2162</v>
      </c>
      <c r="T414" s="8">
        <f t="shared" ref="T414" si="5264">R414/V414</f>
        <v>0.15678627145085802</v>
      </c>
      <c r="U414" s="8">
        <f t="shared" ref="U414" si="5265">SUM(R408:R414)/SUM(V408:V414)</f>
        <v>0.16759490429549964</v>
      </c>
      <c r="V414">
        <f t="shared" ref="V414" si="5266">B414-B413</f>
        <v>2564</v>
      </c>
      <c r="W414">
        <f t="shared" ref="W414" si="5267">C414-D414-E414</f>
        <v>11026</v>
      </c>
      <c r="X414" s="3">
        <f t="shared" ref="X414" si="5268">F414/W414</f>
        <v>1.7685470705604934E-2</v>
      </c>
      <c r="Y414">
        <f t="shared" ref="Y414" si="5269">E414-E413</f>
        <v>0</v>
      </c>
      <c r="Z414">
        <v>2818</v>
      </c>
      <c r="AA414">
        <v>1635</v>
      </c>
      <c r="AB414">
        <v>15728</v>
      </c>
      <c r="AC414">
        <v>2713</v>
      </c>
      <c r="AD414">
        <v>1579</v>
      </c>
      <c r="AE414">
        <v>15092</v>
      </c>
      <c r="AF414">
        <v>60</v>
      </c>
      <c r="AG414">
        <v>34</v>
      </c>
      <c r="AH414">
        <v>307</v>
      </c>
      <c r="AI414">
        <f t="shared" ref="AI414" si="5270">Z414-AC414-AF414</f>
        <v>45</v>
      </c>
      <c r="AJ414">
        <f t="shared" ref="AJ414" si="5271">AA414-AD414-AG414</f>
        <v>22</v>
      </c>
      <c r="AK414">
        <f t="shared" ref="AK414" si="5272">AB414-AE414-AH414</f>
        <v>329</v>
      </c>
      <c r="AL414">
        <v>0</v>
      </c>
      <c r="AM414">
        <v>0</v>
      </c>
      <c r="AN414">
        <v>2</v>
      </c>
      <c r="AS414">
        <f t="shared" ref="AS414" si="5273">BM414-BM413</f>
        <v>13812</v>
      </c>
      <c r="AT414">
        <f t="shared" ref="AT414" si="5274">BN414-BN413</f>
        <v>423</v>
      </c>
      <c r="AU414">
        <f t="shared" ref="AU414" si="5275">AT414/AS414</f>
        <v>3.0625543006081668E-2</v>
      </c>
      <c r="AV414">
        <f t="shared" ref="AV414" si="5276">BU414-BU413</f>
        <v>100</v>
      </c>
      <c r="AW414">
        <f t="shared" ref="AW414" si="5277">BV414-BV413</f>
        <v>4</v>
      </c>
      <c r="AX414">
        <f t="shared" ref="AX414" si="5278">CK414-CK413</f>
        <v>842</v>
      </c>
      <c r="AY414">
        <f t="shared" ref="AY414" si="5279">CL414-CL413</f>
        <v>9</v>
      </c>
      <c r="AZ414">
        <f t="shared" ref="AZ414" si="5280">CC414-CC413</f>
        <v>73</v>
      </c>
      <c r="BA414">
        <f t="shared" ref="BA414" si="5281">CD414-CD413</f>
        <v>-1</v>
      </c>
      <c r="BB414">
        <f t="shared" ref="BB414" si="5282">AW414/AV414</f>
        <v>0.04</v>
      </c>
      <c r="BC414">
        <f t="shared" ref="BC414" si="5283">AY414/AX414</f>
        <v>1.0688836104513063E-2</v>
      </c>
      <c r="BD414">
        <f t="shared" si="3692"/>
        <v>-1.3698630136986301E-2</v>
      </c>
      <c r="BE414">
        <f t="shared" ref="BE414" si="5284">SUM(AT408:AT414)/SUM(AS408:AS414)</f>
        <v>3.7302185380557649E-2</v>
      </c>
      <c r="BF414">
        <f t="shared" ref="BF414" si="5285">SUM(AT401:AT414)/SUM(AS401:AS414)</f>
        <v>3.793444200288653E-2</v>
      </c>
      <c r="BG414">
        <f t="shared" ref="BG414" si="5286">SUM(AW408:AW414)/SUM(AV408:AV414)</f>
        <v>3.125E-2</v>
      </c>
      <c r="BH414">
        <f t="shared" ref="BH414" si="5287">SUM(AY408:AY414)/SUM(AX408:AX414)</f>
        <v>2.6592635885447108E-2</v>
      </c>
      <c r="BI414">
        <f t="shared" ref="BI414" si="5288">SUM(BA408:BA414)/SUM(AZ408:AZ414)</f>
        <v>2.5936599423631124E-2</v>
      </c>
      <c r="BM414" s="20">
        <v>4838508</v>
      </c>
      <c r="BN414" s="20">
        <v>395738</v>
      </c>
      <c r="BO414" s="20">
        <v>1432543</v>
      </c>
      <c r="BP414" s="20">
        <v>284622</v>
      </c>
      <c r="BQ414" s="21">
        <f t="shared" si="2990"/>
        <v>1717165</v>
      </c>
      <c r="BR414" s="20">
        <v>302090</v>
      </c>
      <c r="BS414" s="20">
        <v>63903</v>
      </c>
      <c r="BT414" s="21">
        <f t="shared" si="2991"/>
        <v>365993</v>
      </c>
      <c r="BU414" s="20">
        <v>39614</v>
      </c>
      <c r="BV414" s="20">
        <v>2957</v>
      </c>
      <c r="BW414" s="20">
        <v>9304</v>
      </c>
      <c r="BX414" s="20">
        <v>3293</v>
      </c>
      <c r="BY414" s="21">
        <f t="shared" si="2992"/>
        <v>12597</v>
      </c>
      <c r="BZ414" s="20">
        <v>2177</v>
      </c>
      <c r="CA414" s="20">
        <v>645</v>
      </c>
      <c r="CB414" s="21">
        <f t="shared" si="2993"/>
        <v>2822</v>
      </c>
      <c r="CC414" s="20">
        <v>29734</v>
      </c>
      <c r="CD414" s="20">
        <v>1726</v>
      </c>
      <c r="CE414" s="20">
        <v>5440</v>
      </c>
      <c r="CF414" s="20">
        <v>1799</v>
      </c>
      <c r="CG414" s="21">
        <f t="shared" si="2994"/>
        <v>7239</v>
      </c>
      <c r="CH414" s="20">
        <v>1179</v>
      </c>
      <c r="CI414" s="20">
        <v>457</v>
      </c>
      <c r="CJ414" s="21">
        <f t="shared" si="2995"/>
        <v>1636</v>
      </c>
      <c r="CK414" s="20">
        <v>215633</v>
      </c>
      <c r="CL414" s="20">
        <v>17191</v>
      </c>
      <c r="CM414" s="20">
        <v>66944</v>
      </c>
      <c r="CN414" s="20">
        <v>5171</v>
      </c>
      <c r="CO414" s="21">
        <f t="shared" si="5223"/>
        <v>72115</v>
      </c>
      <c r="CP414" s="20">
        <v>14877</v>
      </c>
      <c r="CQ414" s="20">
        <v>856</v>
      </c>
      <c r="CR414" s="21">
        <f t="shared" si="5224"/>
        <v>15733</v>
      </c>
    </row>
    <row r="415" spans="1:96" x14ac:dyDescent="0.35">
      <c r="A415" s="14">
        <f t="shared" si="2761"/>
        <v>44321</v>
      </c>
      <c r="B415" s="9">
        <f t="shared" ref="B415" si="5289">BQ415</f>
        <v>1717914</v>
      </c>
      <c r="C415">
        <f t="shared" ref="C415" si="5290">BT415</f>
        <v>366131</v>
      </c>
      <c r="D415">
        <v>349013</v>
      </c>
      <c r="E415" s="9">
        <v>5960</v>
      </c>
      <c r="F415" s="9">
        <v>192</v>
      </c>
      <c r="H415">
        <v>47</v>
      </c>
      <c r="I415">
        <v>36</v>
      </c>
      <c r="J415">
        <v>37</v>
      </c>
      <c r="K415">
        <v>8</v>
      </c>
      <c r="L415">
        <v>4</v>
      </c>
      <c r="M415">
        <f t="shared" ref="M415" si="5291">-(J415-J414)+L415</f>
        <v>12</v>
      </c>
      <c r="N415" s="7">
        <f t="shared" ref="N415" si="5292">B415-C415</f>
        <v>1351783</v>
      </c>
      <c r="O415" s="4">
        <f t="shared" ref="O415" si="5293">C415/B415</f>
        <v>0.21312533689113658</v>
      </c>
      <c r="R415">
        <f t="shared" ref="R415" si="5294">C415-C414</f>
        <v>138</v>
      </c>
      <c r="S415">
        <f t="shared" ref="S415" si="5295">N415-N414</f>
        <v>611</v>
      </c>
      <c r="T415" s="8">
        <f t="shared" ref="T415" si="5296">R415/V415</f>
        <v>0.18424566088117489</v>
      </c>
      <c r="U415" s="8">
        <f t="shared" ref="U415" si="5297">SUM(R409:R415)/SUM(V409:V415)</f>
        <v>0.16686114352392065</v>
      </c>
      <c r="V415">
        <f t="shared" ref="V415" si="5298">B415-B414</f>
        <v>749</v>
      </c>
      <c r="W415">
        <f t="shared" ref="W415" si="5299">C415-D415-E415</f>
        <v>11158</v>
      </c>
      <c r="X415" s="3">
        <f t="shared" ref="X415" si="5300">F415/W415</f>
        <v>1.7207384835992115E-2</v>
      </c>
      <c r="Y415">
        <f t="shared" ref="Y415" si="5301">E415-E414</f>
        <v>1</v>
      </c>
      <c r="Z415">
        <v>2822</v>
      </c>
      <c r="AA415">
        <v>1636</v>
      </c>
      <c r="AB415">
        <v>15733</v>
      </c>
      <c r="AC415">
        <v>2714</v>
      </c>
      <c r="AD415">
        <v>1579</v>
      </c>
      <c r="AE415">
        <v>15091</v>
      </c>
      <c r="AF415">
        <v>60</v>
      </c>
      <c r="AG415">
        <v>34</v>
      </c>
      <c r="AH415">
        <v>307</v>
      </c>
      <c r="AI415">
        <f t="shared" ref="AI415" si="5302">Z415-AC415-AF415</f>
        <v>48</v>
      </c>
      <c r="AJ415">
        <f t="shared" ref="AJ415" si="5303">AA415-AD415-AG415</f>
        <v>23</v>
      </c>
      <c r="AK415">
        <f t="shared" ref="AK415" si="5304">AB415-AE415-AH415</f>
        <v>335</v>
      </c>
      <c r="AL415">
        <v>0</v>
      </c>
      <c r="AM415">
        <v>0</v>
      </c>
      <c r="AN415">
        <v>3</v>
      </c>
      <c r="AS415">
        <f t="shared" ref="AS415" si="5305">BM415-BM414</f>
        <v>2252</v>
      </c>
      <c r="AT415">
        <f t="shared" ref="AT415" si="5306">BN415-BN414</f>
        <v>172</v>
      </c>
      <c r="AU415">
        <f t="shared" ref="AU415" si="5307">AT415/AS415</f>
        <v>7.6376554174067496E-2</v>
      </c>
      <c r="AV415">
        <f t="shared" ref="AV415" si="5308">BU415-BU414</f>
        <v>20</v>
      </c>
      <c r="AW415">
        <f t="shared" ref="AW415" si="5309">BV415-BV414</f>
        <v>-1</v>
      </c>
      <c r="AX415">
        <f t="shared" ref="AX415" si="5310">CK415-CK414</f>
        <v>96</v>
      </c>
      <c r="AY415">
        <f t="shared" ref="AY415" si="5311">CL415-CL414</f>
        <v>-6</v>
      </c>
      <c r="AZ415">
        <f t="shared" ref="AZ415" si="5312">CC415-CC414</f>
        <v>24</v>
      </c>
      <c r="BA415">
        <f t="shared" ref="BA415" si="5313">CD415-CD414</f>
        <v>4</v>
      </c>
      <c r="BB415">
        <f t="shared" ref="BB415" si="5314">AW415/AV415</f>
        <v>-0.05</v>
      </c>
      <c r="BC415">
        <f t="shared" ref="BC415" si="5315">AY415/AX415</f>
        <v>-6.25E-2</v>
      </c>
      <c r="BD415">
        <f t="shared" si="3692"/>
        <v>0.16666666666666666</v>
      </c>
      <c r="BE415">
        <f t="shared" ref="BE415" si="5316">SUM(AT409:AT415)/SUM(AS409:AS415)</f>
        <v>3.9028835312833028E-2</v>
      </c>
      <c r="BF415">
        <f t="shared" ref="BF415" si="5317">SUM(AT402:AT415)/SUM(AS402:AS415)</f>
        <v>3.7821303399597259E-2</v>
      </c>
      <c r="BG415">
        <f t="shared" ref="BG415" si="5318">SUM(AW409:AW415)/SUM(AV409:AV415)</f>
        <v>2.717391304347826E-2</v>
      </c>
      <c r="BH415">
        <f t="shared" ref="BH415" si="5319">SUM(AY409:AY415)/SUM(AX409:AX415)</f>
        <v>2.3856858846918488E-2</v>
      </c>
      <c r="BI415">
        <f t="shared" ref="BI415" si="5320">SUM(BA409:BA415)/SUM(AZ409:AZ415)</f>
        <v>4.8507462686567165E-2</v>
      </c>
      <c r="BM415" s="20">
        <v>4840760</v>
      </c>
      <c r="BN415" s="20">
        <v>395910</v>
      </c>
      <c r="BO415" s="20">
        <v>1432871</v>
      </c>
      <c r="BP415" s="20">
        <v>285043</v>
      </c>
      <c r="BQ415" s="21">
        <f t="shared" si="2990"/>
        <v>1717914</v>
      </c>
      <c r="BR415" s="20">
        <v>302128</v>
      </c>
      <c r="BS415" s="20">
        <v>64003</v>
      </c>
      <c r="BT415" s="21">
        <f t="shared" si="2991"/>
        <v>366131</v>
      </c>
      <c r="BU415" s="20">
        <v>39634</v>
      </c>
      <c r="BV415" s="20">
        <v>2956</v>
      </c>
      <c r="BW415" s="20">
        <v>9308</v>
      </c>
      <c r="BX415" s="20">
        <v>3303</v>
      </c>
      <c r="BY415" s="21">
        <f t="shared" si="2992"/>
        <v>12611</v>
      </c>
      <c r="BZ415" s="20">
        <v>2177</v>
      </c>
      <c r="CA415" s="20">
        <v>646</v>
      </c>
      <c r="CB415" s="21">
        <f t="shared" si="2993"/>
        <v>2823</v>
      </c>
      <c r="CC415" s="20">
        <v>29758</v>
      </c>
      <c r="CD415" s="20">
        <v>1730</v>
      </c>
      <c r="CE415" s="20">
        <v>5440</v>
      </c>
      <c r="CF415" s="20">
        <v>1809</v>
      </c>
      <c r="CG415" s="21">
        <f t="shared" si="2994"/>
        <v>7249</v>
      </c>
      <c r="CH415" s="20">
        <v>1179</v>
      </c>
      <c r="CI415" s="20">
        <v>458</v>
      </c>
      <c r="CJ415" s="21">
        <f t="shared" si="2995"/>
        <v>1637</v>
      </c>
      <c r="CK415" s="20">
        <v>215729</v>
      </c>
      <c r="CL415" s="20">
        <v>17185</v>
      </c>
      <c r="CM415" s="20">
        <v>66945</v>
      </c>
      <c r="CN415" s="20">
        <v>5178</v>
      </c>
      <c r="CO415" s="21">
        <f t="shared" si="5223"/>
        <v>72123</v>
      </c>
      <c r="CP415" s="20">
        <v>14877</v>
      </c>
      <c r="CQ415" s="20">
        <v>857</v>
      </c>
      <c r="CR415" s="21">
        <f t="shared" si="5224"/>
        <v>15734</v>
      </c>
    </row>
    <row r="416" spans="1:96" x14ac:dyDescent="0.35">
      <c r="A416" s="14">
        <f t="shared" si="2761"/>
        <v>44322</v>
      </c>
      <c r="B416" s="9">
        <f t="shared" ref="B416" si="5321">BQ416</f>
        <v>1721714</v>
      </c>
      <c r="C416">
        <f t="shared" ref="C416" si="5322">BT416</f>
        <v>366721</v>
      </c>
      <c r="D416">
        <v>350241</v>
      </c>
      <c r="E416" s="9">
        <v>5962</v>
      </c>
      <c r="F416" s="9">
        <v>188</v>
      </c>
      <c r="H416">
        <v>45</v>
      </c>
      <c r="I416">
        <v>36</v>
      </c>
      <c r="J416">
        <v>34</v>
      </c>
      <c r="K416">
        <v>10</v>
      </c>
      <c r="L416">
        <v>10</v>
      </c>
      <c r="M416">
        <f t="shared" ref="M416" si="5323">-(J416-J415)+L416</f>
        <v>13</v>
      </c>
      <c r="N416" s="7">
        <f t="shared" ref="N416" si="5324">B416-C416</f>
        <v>1354993</v>
      </c>
      <c r="O416" s="4">
        <f t="shared" ref="O416" si="5325">C416/B416</f>
        <v>0.21299762910680867</v>
      </c>
      <c r="R416">
        <f t="shared" ref="R416" si="5326">C416-C415</f>
        <v>590</v>
      </c>
      <c r="S416">
        <f t="shared" ref="S416" si="5327">N416-N415</f>
        <v>3210</v>
      </c>
      <c r="T416" s="8">
        <f t="shared" ref="T416" si="5328">R416/V416</f>
        <v>0.15526315789473685</v>
      </c>
      <c r="U416" s="8">
        <f t="shared" ref="U416" si="5329">SUM(R410:R416)/SUM(V410:V416)</f>
        <v>0.16161193613609426</v>
      </c>
      <c r="V416">
        <f t="shared" ref="V416" si="5330">B416-B415</f>
        <v>3800</v>
      </c>
      <c r="W416">
        <f t="shared" ref="W416" si="5331">C416-D416-E416</f>
        <v>10518</v>
      </c>
      <c r="X416" s="3">
        <f t="shared" ref="X416" si="5332">F416/W416</f>
        <v>1.787412055523864E-2</v>
      </c>
      <c r="Y416">
        <f t="shared" ref="Y416" si="5333">E416-E415</f>
        <v>2</v>
      </c>
      <c r="Z416">
        <v>2823</v>
      </c>
      <c r="AA416">
        <v>1637</v>
      </c>
      <c r="AB416">
        <v>15734</v>
      </c>
      <c r="AC416">
        <v>2718</v>
      </c>
      <c r="AD416">
        <v>1579</v>
      </c>
      <c r="AE416">
        <v>15140</v>
      </c>
      <c r="AF416">
        <v>60</v>
      </c>
      <c r="AG416">
        <v>34</v>
      </c>
      <c r="AH416">
        <v>307</v>
      </c>
      <c r="AI416">
        <f t="shared" ref="AI416" si="5334">Z416-AC416-AF416</f>
        <v>45</v>
      </c>
      <c r="AJ416">
        <f t="shared" ref="AJ416" si="5335">AA416-AD416-AG416</f>
        <v>24</v>
      </c>
      <c r="AK416">
        <f t="shared" ref="AK416" si="5336">AB416-AE416-AH416</f>
        <v>287</v>
      </c>
      <c r="AL416">
        <v>2</v>
      </c>
      <c r="AM416">
        <v>2</v>
      </c>
      <c r="AN416">
        <v>8</v>
      </c>
      <c r="AS416">
        <f t="shared" ref="AS416" si="5337">BM416-BM415</f>
        <v>19712</v>
      </c>
      <c r="AT416">
        <f t="shared" ref="AT416" si="5338">BN416-BN415</f>
        <v>642</v>
      </c>
      <c r="AU416">
        <f t="shared" ref="AU416" si="5339">AT416/AS416</f>
        <v>3.2568993506493504E-2</v>
      </c>
      <c r="AV416">
        <f t="shared" ref="AV416" si="5340">BU416-BU415</f>
        <v>123</v>
      </c>
      <c r="AW416">
        <f t="shared" ref="AW416" si="5341">BV416-BV415</f>
        <v>3</v>
      </c>
      <c r="AX416">
        <f t="shared" ref="AX416" si="5342">CK416-CK415</f>
        <v>896</v>
      </c>
      <c r="AY416">
        <f t="shared" ref="AY416" si="5343">CL416-CL415</f>
        <v>29</v>
      </c>
      <c r="AZ416">
        <f t="shared" ref="AZ416" si="5344">CC416-CC415</f>
        <v>78</v>
      </c>
      <c r="BA416">
        <f t="shared" ref="BA416" si="5345">CD416-CD415</f>
        <v>2</v>
      </c>
      <c r="BB416">
        <f t="shared" ref="BB416" si="5346">AW416/AV416</f>
        <v>2.4390243902439025E-2</v>
      </c>
      <c r="BC416">
        <f t="shared" ref="BC416" si="5347">AY416/AX416</f>
        <v>3.2366071428571432E-2</v>
      </c>
      <c r="BD416">
        <f t="shared" si="3692"/>
        <v>2.564102564102564E-2</v>
      </c>
      <c r="BE416">
        <f t="shared" ref="BE416" si="5348">SUM(AT410:AT416)/SUM(AS410:AS416)</f>
        <v>3.7901524381184444E-2</v>
      </c>
      <c r="BF416">
        <f t="shared" ref="BF416" si="5349">SUM(AT403:AT416)/SUM(AS403:AS416)</f>
        <v>3.7558596703462878E-2</v>
      </c>
      <c r="BG416">
        <f t="shared" ref="BG416" si="5350">SUM(AW410:AW416)/SUM(AV410:AV416)</f>
        <v>3.1007751937984496E-2</v>
      </c>
      <c r="BH416">
        <f t="shared" ref="BH416" si="5351">SUM(AY410:AY416)/SUM(AX410:AX416)</f>
        <v>2.3772769373263353E-2</v>
      </c>
      <c r="BI416">
        <f t="shared" ref="BI416" si="5352">SUM(BA410:BA416)/SUM(AZ410:AZ416)</f>
        <v>4.3010752688172046E-2</v>
      </c>
      <c r="BM416" s="20">
        <v>4860472</v>
      </c>
      <c r="BN416" s="20">
        <v>396552</v>
      </c>
      <c r="BO416" s="20">
        <v>1435854</v>
      </c>
      <c r="BP416" s="20">
        <v>285860</v>
      </c>
      <c r="BQ416" s="21">
        <f t="shared" si="2990"/>
        <v>1721714</v>
      </c>
      <c r="BR416" s="20">
        <v>302608</v>
      </c>
      <c r="BS416" s="20">
        <v>64113</v>
      </c>
      <c r="BT416" s="21">
        <f t="shared" si="2991"/>
        <v>366721</v>
      </c>
      <c r="BU416" s="20">
        <v>39757</v>
      </c>
      <c r="BV416" s="20">
        <v>2959</v>
      </c>
      <c r="BW416" s="20">
        <v>9327</v>
      </c>
      <c r="BX416" s="20">
        <v>3305</v>
      </c>
      <c r="BY416" s="21">
        <f t="shared" si="2992"/>
        <v>12632</v>
      </c>
      <c r="BZ416" s="20">
        <v>2180</v>
      </c>
      <c r="CA416" s="20">
        <v>647</v>
      </c>
      <c r="CB416" s="21">
        <f t="shared" si="2993"/>
        <v>2827</v>
      </c>
      <c r="CC416" s="20">
        <v>29836</v>
      </c>
      <c r="CD416" s="20">
        <v>1732</v>
      </c>
      <c r="CE416" s="20">
        <v>5453</v>
      </c>
      <c r="CF416" s="20">
        <v>1812</v>
      </c>
      <c r="CG416" s="21">
        <f t="shared" si="2994"/>
        <v>7265</v>
      </c>
      <c r="CH416" s="20">
        <v>1181</v>
      </c>
      <c r="CI416" s="20">
        <v>458</v>
      </c>
      <c r="CJ416" s="21">
        <f t="shared" si="2995"/>
        <v>1639</v>
      </c>
      <c r="CK416" s="20">
        <v>216625</v>
      </c>
      <c r="CL416" s="20">
        <v>17214</v>
      </c>
      <c r="CM416" s="20">
        <v>67113</v>
      </c>
      <c r="CN416" s="20">
        <v>5135</v>
      </c>
      <c r="CO416" s="21">
        <f t="shared" si="5223"/>
        <v>72248</v>
      </c>
      <c r="CP416" s="20">
        <v>14894</v>
      </c>
      <c r="CQ416" s="20">
        <v>857</v>
      </c>
      <c r="CR416" s="21">
        <f t="shared" si="5224"/>
        <v>15751</v>
      </c>
    </row>
    <row r="417" spans="1:96" x14ac:dyDescent="0.35">
      <c r="A417" s="14">
        <f t="shared" si="2761"/>
        <v>44323</v>
      </c>
      <c r="B417" s="9">
        <f t="shared" ref="B417" si="5353">BQ417</f>
        <v>1724185</v>
      </c>
      <c r="C417">
        <f t="shared" ref="C417" si="5354">BT417</f>
        <v>367169</v>
      </c>
      <c r="D417">
        <v>350782</v>
      </c>
      <c r="E417" s="9">
        <v>5980</v>
      </c>
      <c r="F417" s="9">
        <v>189</v>
      </c>
      <c r="H417">
        <v>43</v>
      </c>
      <c r="I417">
        <v>44</v>
      </c>
      <c r="J417">
        <v>36</v>
      </c>
      <c r="K417">
        <v>12</v>
      </c>
      <c r="L417">
        <v>7</v>
      </c>
      <c r="M417">
        <f t="shared" ref="M417" si="5355">-(J417-J416)+L417</f>
        <v>5</v>
      </c>
      <c r="N417" s="7">
        <f t="shared" ref="N417" si="5356">B417-C417</f>
        <v>1357016</v>
      </c>
      <c r="O417" s="4">
        <f t="shared" ref="O417" si="5357">C417/B417</f>
        <v>0.21295220640476514</v>
      </c>
      <c r="R417">
        <f t="shared" ref="R417" si="5358">C417-C416</f>
        <v>448</v>
      </c>
      <c r="S417">
        <f t="shared" ref="S417" si="5359">N417-N416</f>
        <v>2023</v>
      </c>
      <c r="T417" s="8">
        <f t="shared" ref="T417" si="5360">R417/V417</f>
        <v>0.18130311614730879</v>
      </c>
      <c r="U417" s="8">
        <f t="shared" ref="U417" si="5361">SUM(R411:R417)/SUM(V411:V417)</f>
        <v>0.17039989006458706</v>
      </c>
      <c r="V417">
        <f t="shared" ref="V417" si="5362">B417-B416</f>
        <v>2471</v>
      </c>
      <c r="W417">
        <f t="shared" ref="W417" si="5363">C417-D417-E417</f>
        <v>10407</v>
      </c>
      <c r="X417" s="3">
        <f t="shared" ref="X417" si="5364">F417/W417</f>
        <v>1.8160853271836263E-2</v>
      </c>
      <c r="Y417">
        <f t="shared" ref="Y417" si="5365">E417-E416</f>
        <v>18</v>
      </c>
      <c r="Z417">
        <v>2829</v>
      </c>
      <c r="AA417">
        <v>1642</v>
      </c>
      <c r="AB417">
        <v>15755</v>
      </c>
      <c r="AC417">
        <v>2720</v>
      </c>
      <c r="AD417">
        <v>1581</v>
      </c>
      <c r="AE417">
        <v>15152</v>
      </c>
      <c r="AF417">
        <v>60</v>
      </c>
      <c r="AG417">
        <v>34</v>
      </c>
      <c r="AH417">
        <v>308</v>
      </c>
      <c r="AI417">
        <f t="shared" ref="AI417" si="5366">Z417-AC417-AF417</f>
        <v>49</v>
      </c>
      <c r="AJ417">
        <f t="shared" ref="AJ417" si="5367">AA417-AD417-AG417</f>
        <v>27</v>
      </c>
      <c r="AK417">
        <f t="shared" ref="AK417" si="5368">AB417-AE417-AH417</f>
        <v>295</v>
      </c>
      <c r="AL417">
        <v>2</v>
      </c>
      <c r="AM417">
        <v>2</v>
      </c>
      <c r="AN417">
        <v>9</v>
      </c>
      <c r="AS417">
        <f t="shared" ref="AS417" si="5369">BM417-BM416</f>
        <v>12312</v>
      </c>
      <c r="AT417">
        <f t="shared" ref="AT417" si="5370">BN417-BN416</f>
        <v>479</v>
      </c>
      <c r="AU417">
        <f t="shared" ref="AU417" si="5371">AT417/AS417</f>
        <v>3.8905133203378815E-2</v>
      </c>
      <c r="AV417">
        <f t="shared" ref="AV417" si="5372">BU417-BU416</f>
        <v>113</v>
      </c>
      <c r="AW417">
        <f t="shared" ref="AW417" si="5373">BV417-BV416</f>
        <v>5</v>
      </c>
      <c r="AX417">
        <f t="shared" ref="AX417" si="5374">CK417-CK416</f>
        <v>520</v>
      </c>
      <c r="AY417">
        <f t="shared" ref="AY417" si="5375">CL417-CL416</f>
        <v>9</v>
      </c>
      <c r="AZ417">
        <f t="shared" ref="AZ417" si="5376">CC417-CC416</f>
        <v>38</v>
      </c>
      <c r="BA417">
        <f t="shared" ref="BA417" si="5377">CD417-CD416</f>
        <v>3</v>
      </c>
      <c r="BB417">
        <f t="shared" ref="BB417" si="5378">AW417/AV417</f>
        <v>4.4247787610619468E-2</v>
      </c>
      <c r="BC417">
        <f t="shared" ref="BC417" si="5379">AY417/AX417</f>
        <v>1.7307692307692309E-2</v>
      </c>
      <c r="BD417">
        <f t="shared" si="3692"/>
        <v>7.8947368421052627E-2</v>
      </c>
      <c r="BE417">
        <f t="shared" ref="BE417" si="5380">SUM(AT411:AT417)/SUM(AS411:AS417)</f>
        <v>3.8402913032432894E-2</v>
      </c>
      <c r="BF417">
        <f t="shared" ref="BF417" si="5381">SUM(AT404:AT417)/SUM(AS404:AS417)</f>
        <v>3.7766246809222914E-2</v>
      </c>
      <c r="BG417">
        <f t="shared" ref="BG417" si="5382">SUM(AW411:AW417)/SUM(AV411:AV417)</f>
        <v>3.7610619469026552E-2</v>
      </c>
      <c r="BH417">
        <f t="shared" ref="BH417" si="5383">SUM(AY411:AY417)/SUM(AX411:AX417)</f>
        <v>2.3672055427251731E-2</v>
      </c>
      <c r="BI417">
        <f t="shared" ref="BI417" si="5384">SUM(BA411:BA417)/SUM(AZ411:AZ417)</f>
        <v>4.5138888888888888E-2</v>
      </c>
      <c r="BM417" s="20">
        <v>4872784</v>
      </c>
      <c r="BN417" s="20">
        <v>397031</v>
      </c>
      <c r="BO417" s="20">
        <v>1437726</v>
      </c>
      <c r="BP417" s="20">
        <v>286459</v>
      </c>
      <c r="BQ417" s="21">
        <f t="shared" si="2990"/>
        <v>1724185</v>
      </c>
      <c r="BR417" s="20">
        <v>302961</v>
      </c>
      <c r="BS417" s="20">
        <v>64208</v>
      </c>
      <c r="BT417" s="21">
        <f t="shared" si="2991"/>
        <v>367169</v>
      </c>
      <c r="BU417" s="20">
        <v>39870</v>
      </c>
      <c r="BV417" s="20">
        <v>2964</v>
      </c>
      <c r="BW417" s="20">
        <v>9341</v>
      </c>
      <c r="BX417" s="20">
        <v>3303</v>
      </c>
      <c r="BY417" s="21">
        <f t="shared" si="2992"/>
        <v>12644</v>
      </c>
      <c r="BZ417" s="20">
        <v>2183</v>
      </c>
      <c r="CA417" s="20">
        <v>647</v>
      </c>
      <c r="CB417" s="21">
        <f t="shared" si="2993"/>
        <v>2830</v>
      </c>
      <c r="CC417" s="20">
        <v>29874</v>
      </c>
      <c r="CD417" s="20">
        <v>1735</v>
      </c>
      <c r="CE417" s="20">
        <v>5457</v>
      </c>
      <c r="CF417" s="20">
        <v>1820</v>
      </c>
      <c r="CG417" s="21">
        <f t="shared" si="2994"/>
        <v>7277</v>
      </c>
      <c r="CH417" s="20">
        <v>1185</v>
      </c>
      <c r="CI417" s="20">
        <v>458</v>
      </c>
      <c r="CJ417" s="21">
        <f t="shared" si="2995"/>
        <v>1643</v>
      </c>
      <c r="CK417" s="20">
        <v>217145</v>
      </c>
      <c r="CL417" s="20">
        <v>17223</v>
      </c>
      <c r="CM417" s="20">
        <v>67185</v>
      </c>
      <c r="CN417" s="20">
        <v>5174</v>
      </c>
      <c r="CO417" s="21">
        <f t="shared" si="5223"/>
        <v>72359</v>
      </c>
      <c r="CP417" s="20">
        <v>14902</v>
      </c>
      <c r="CQ417" s="20">
        <v>858</v>
      </c>
      <c r="CR417" s="21">
        <f t="shared" si="5224"/>
        <v>15760</v>
      </c>
    </row>
    <row r="418" spans="1:96" x14ac:dyDescent="0.35">
      <c r="A418" s="14">
        <f t="shared" si="2761"/>
        <v>44324</v>
      </c>
      <c r="B418" s="9">
        <f t="shared" ref="B418" si="5385">BQ418</f>
        <v>1726625</v>
      </c>
      <c r="C418">
        <f t="shared" ref="C418" si="5386">BT418</f>
        <v>367540</v>
      </c>
      <c r="D418">
        <v>351341</v>
      </c>
      <c r="E418" s="9">
        <v>5983</v>
      </c>
      <c r="F418" s="9">
        <v>176</v>
      </c>
      <c r="H418">
        <v>39</v>
      </c>
      <c r="I418">
        <v>27</v>
      </c>
      <c r="J418">
        <v>36</v>
      </c>
      <c r="K418">
        <v>9</v>
      </c>
      <c r="L418">
        <v>9</v>
      </c>
      <c r="M418">
        <f t="shared" ref="M418" si="5387">-(J418-J417)+L418</f>
        <v>9</v>
      </c>
      <c r="N418" s="7">
        <f t="shared" ref="N418" si="5388">B418-C418</f>
        <v>1359085</v>
      </c>
      <c r="O418" s="4">
        <f t="shared" ref="O418" si="5389">C418/B418</f>
        <v>0.21286614059219575</v>
      </c>
      <c r="R418">
        <f t="shared" ref="R418" si="5390">C418-C417</f>
        <v>371</v>
      </c>
      <c r="S418">
        <f t="shared" ref="S418" si="5391">N418-N417</f>
        <v>2069</v>
      </c>
      <c r="T418" s="8">
        <f t="shared" ref="T418" si="5392">R418/V418</f>
        <v>0.15204918032786885</v>
      </c>
      <c r="U418" s="8">
        <f t="shared" ref="U418" si="5393">SUM(R412:R418)/SUM(V412:V418)</f>
        <v>0.16419044986524775</v>
      </c>
      <c r="V418">
        <f t="shared" ref="V418" si="5394">B418-B417</f>
        <v>2440</v>
      </c>
      <c r="W418">
        <f t="shared" ref="W418" si="5395">C418-D418-E418</f>
        <v>10216</v>
      </c>
      <c r="X418" s="3">
        <f t="shared" ref="X418" si="5396">F418/W418</f>
        <v>1.7227877838684416E-2</v>
      </c>
      <c r="Y418">
        <f t="shared" ref="Y418" si="5397">E418-E417</f>
        <v>3</v>
      </c>
      <c r="Z418">
        <v>2832</v>
      </c>
      <c r="AA418">
        <v>1643</v>
      </c>
      <c r="AB418">
        <v>15762</v>
      </c>
      <c r="AC418">
        <v>2721</v>
      </c>
      <c r="AD418">
        <v>1582</v>
      </c>
      <c r="AE418">
        <v>15170</v>
      </c>
      <c r="AF418">
        <v>60</v>
      </c>
      <c r="AG418">
        <v>34</v>
      </c>
      <c r="AH418">
        <v>308</v>
      </c>
      <c r="AI418">
        <f t="shared" ref="AI418" si="5398">Z418-AC418-AF418</f>
        <v>51</v>
      </c>
      <c r="AJ418">
        <f t="shared" ref="AJ418" si="5399">AA418-AD418-AG418</f>
        <v>27</v>
      </c>
      <c r="AK418">
        <f t="shared" ref="AK418" si="5400">AB418-AE418-AH418</f>
        <v>284</v>
      </c>
      <c r="AL418">
        <v>2</v>
      </c>
      <c r="AM418">
        <v>2</v>
      </c>
      <c r="AN418">
        <v>10</v>
      </c>
      <c r="AS418">
        <f t="shared" ref="AS418" si="5401">BM418-BM417</f>
        <v>13637</v>
      </c>
      <c r="AT418">
        <f t="shared" ref="AT418" si="5402">BN418-BN417</f>
        <v>412</v>
      </c>
      <c r="AU418">
        <f t="shared" ref="AU418" si="5403">AT418/AS418</f>
        <v>3.0211923443572632E-2</v>
      </c>
      <c r="AV418">
        <f t="shared" ref="AV418" si="5404">BU418-BU417</f>
        <v>91</v>
      </c>
      <c r="AW418">
        <f t="shared" ref="AW418" si="5405">BV418-BV417</f>
        <v>2</v>
      </c>
      <c r="AX418">
        <f t="shared" ref="AX418" si="5406">CK418-CK417</f>
        <v>553</v>
      </c>
      <c r="AY418">
        <f t="shared" ref="AY418" si="5407">CL418-CL417</f>
        <v>11</v>
      </c>
      <c r="AZ418">
        <f t="shared" ref="AZ418" si="5408">CC418-CC417</f>
        <v>56</v>
      </c>
      <c r="BA418">
        <f t="shared" ref="BA418" si="5409">CD418-CD417</f>
        <v>1</v>
      </c>
      <c r="BB418">
        <f t="shared" ref="BB418" si="5410">AW418/AV418</f>
        <v>2.197802197802198E-2</v>
      </c>
      <c r="BC418">
        <f t="shared" ref="BC418" si="5411">AY418/AX418</f>
        <v>1.9891500904159132E-2</v>
      </c>
      <c r="BD418">
        <f t="shared" si="3692"/>
        <v>1.7857142857142856E-2</v>
      </c>
      <c r="BE418">
        <f t="shared" ref="BE418" si="5412">SUM(AT412:AT418)/SUM(AS412:AS418)</f>
        <v>3.7523425317940576E-2</v>
      </c>
      <c r="BF418">
        <f t="shared" ref="BF418" si="5413">SUM(AT405:AT418)/SUM(AS405:AS418)</f>
        <v>3.6937853341913879E-2</v>
      </c>
      <c r="BG418">
        <f t="shared" ref="BG418" si="5414">SUM(AW412:AW418)/SUM(AV412:AV418)</f>
        <v>2.7600849256900213E-2</v>
      </c>
      <c r="BH418">
        <f t="shared" ref="BH418" si="5415">SUM(AY412:AY418)/SUM(AX412:AX418)</f>
        <v>2.1371326803205699E-2</v>
      </c>
      <c r="BI418">
        <f t="shared" ref="BI418" si="5416">SUM(BA412:BA418)/SUM(AZ412:AZ418)</f>
        <v>4.4520547945205477E-2</v>
      </c>
      <c r="BM418" s="20">
        <v>4886421</v>
      </c>
      <c r="BN418" s="20">
        <v>397443</v>
      </c>
      <c r="BO418" s="20">
        <v>1439686</v>
      </c>
      <c r="BP418" s="20">
        <v>286939</v>
      </c>
      <c r="BQ418" s="21">
        <f t="shared" si="2990"/>
        <v>1726625</v>
      </c>
      <c r="BR418" s="20">
        <v>303258</v>
      </c>
      <c r="BS418" s="20">
        <v>64282</v>
      </c>
      <c r="BT418" s="21">
        <f t="shared" si="2991"/>
        <v>367540</v>
      </c>
      <c r="BU418" s="20">
        <v>39961</v>
      </c>
      <c r="BV418" s="20">
        <v>2966</v>
      </c>
      <c r="BW418" s="20">
        <v>9357</v>
      </c>
      <c r="BX418" s="20">
        <v>3302</v>
      </c>
      <c r="BY418" s="21">
        <f t="shared" si="2992"/>
        <v>12659</v>
      </c>
      <c r="BZ418" s="20">
        <v>2185</v>
      </c>
      <c r="CA418" s="20">
        <v>647</v>
      </c>
      <c r="CB418" s="21">
        <f t="shared" si="2993"/>
        <v>2832</v>
      </c>
      <c r="CC418" s="20">
        <v>29930</v>
      </c>
      <c r="CD418" s="20">
        <v>1736</v>
      </c>
      <c r="CE418" s="20">
        <v>5468</v>
      </c>
      <c r="CF418" s="20">
        <v>1813</v>
      </c>
      <c r="CG418" s="21">
        <f t="shared" si="2994"/>
        <v>7281</v>
      </c>
      <c r="CH418" s="20">
        <v>1187</v>
      </c>
      <c r="CI418" s="20">
        <v>458</v>
      </c>
      <c r="CJ418" s="21">
        <f t="shared" si="2995"/>
        <v>1645</v>
      </c>
      <c r="CK418" s="20">
        <v>217698</v>
      </c>
      <c r="CL418" s="20">
        <v>17234</v>
      </c>
      <c r="CM418" s="20">
        <v>67274</v>
      </c>
      <c r="CN418" s="20">
        <v>5194</v>
      </c>
      <c r="CO418" s="21">
        <f t="shared" si="5223"/>
        <v>72468</v>
      </c>
      <c r="CP418" s="20">
        <v>14912</v>
      </c>
      <c r="CQ418" s="20">
        <v>859</v>
      </c>
      <c r="CR418" s="21">
        <f t="shared" si="5224"/>
        <v>15771</v>
      </c>
    </row>
    <row r="419" spans="1:96" x14ac:dyDescent="0.35">
      <c r="A419" s="14">
        <f t="shared" si="2761"/>
        <v>44325</v>
      </c>
      <c r="B419" s="9">
        <f t="shared" ref="B419" si="5417">BQ419</f>
        <v>1727827</v>
      </c>
      <c r="C419">
        <f t="shared" ref="C419" si="5418">BT419</f>
        <v>367695</v>
      </c>
      <c r="D419">
        <v>351592</v>
      </c>
      <c r="E419" s="9">
        <v>5984</v>
      </c>
      <c r="F419" s="9">
        <v>170</v>
      </c>
      <c r="H419">
        <v>39</v>
      </c>
      <c r="I419">
        <v>21</v>
      </c>
      <c r="J419">
        <v>32</v>
      </c>
      <c r="K419">
        <v>6</v>
      </c>
      <c r="L419">
        <v>4</v>
      </c>
      <c r="M419">
        <f t="shared" ref="M419" si="5419">-(J419-J418)+L419</f>
        <v>8</v>
      </c>
      <c r="N419" s="7">
        <f t="shared" ref="N419" si="5420">B419-C419</f>
        <v>1360132</v>
      </c>
      <c r="O419" s="4">
        <f t="shared" ref="O419" si="5421">C419/B419</f>
        <v>0.21280776374023558</v>
      </c>
      <c r="R419">
        <f t="shared" ref="R419" si="5422">C419-C418</f>
        <v>155</v>
      </c>
      <c r="S419">
        <f t="shared" ref="S419" si="5423">N419-N418</f>
        <v>1047</v>
      </c>
      <c r="T419" s="8">
        <f t="shared" ref="T419" si="5424">R419/V419</f>
        <v>0.12895174708818635</v>
      </c>
      <c r="U419" s="8">
        <f t="shared" ref="U419" si="5425">SUM(R413:R419)/SUM(V413:V419)</f>
        <v>0.15738758029978586</v>
      </c>
      <c r="V419">
        <f t="shared" ref="V419" si="5426">B419-B418</f>
        <v>1202</v>
      </c>
      <c r="W419">
        <f t="shared" ref="W419" si="5427">C419-D419-E419</f>
        <v>10119</v>
      </c>
      <c r="X419" s="3">
        <f t="shared" ref="X419" si="5428">F419/W419</f>
        <v>1.6800079059195571E-2</v>
      </c>
      <c r="Y419">
        <f t="shared" ref="Y419" si="5429">E419-E418</f>
        <v>1</v>
      </c>
      <c r="Z419">
        <v>2832</v>
      </c>
      <c r="AA419">
        <v>1645</v>
      </c>
      <c r="AB419">
        <v>15771</v>
      </c>
      <c r="AC419">
        <v>2721</v>
      </c>
      <c r="AD419">
        <v>1583</v>
      </c>
      <c r="AE419">
        <v>15174</v>
      </c>
      <c r="AF419">
        <v>60</v>
      </c>
      <c r="AG419">
        <v>34</v>
      </c>
      <c r="AH419">
        <v>308</v>
      </c>
      <c r="AI419">
        <f t="shared" ref="AI419" si="5430">Z419-AC419-AF419</f>
        <v>51</v>
      </c>
      <c r="AJ419">
        <f t="shared" ref="AJ419" si="5431">AA419-AD419-AG419</f>
        <v>28</v>
      </c>
      <c r="AK419">
        <f t="shared" ref="AK419" si="5432">AB419-AE419-AH419</f>
        <v>289</v>
      </c>
      <c r="AL419">
        <v>2</v>
      </c>
      <c r="AM419">
        <v>2</v>
      </c>
      <c r="AN419">
        <v>10</v>
      </c>
      <c r="AS419">
        <f t="shared" ref="AS419" si="5433">BM419-BM418</f>
        <v>4554</v>
      </c>
      <c r="AT419">
        <f t="shared" ref="AT419" si="5434">BN419-BN418</f>
        <v>141</v>
      </c>
      <c r="AU419">
        <f t="shared" ref="AU419" si="5435">AT419/AS419</f>
        <v>3.0961791831357048E-2</v>
      </c>
      <c r="AV419">
        <f t="shared" ref="AV419" si="5436">BU419-BU418</f>
        <v>18</v>
      </c>
      <c r="AW419">
        <f t="shared" ref="AW419" si="5437">BV419-BV418</f>
        <v>0</v>
      </c>
      <c r="AX419">
        <f t="shared" ref="AX419" si="5438">CK419-CK418</f>
        <v>755</v>
      </c>
      <c r="AY419">
        <f t="shared" ref="AY419" si="5439">CL419-CL418</f>
        <v>6</v>
      </c>
      <c r="AZ419">
        <f t="shared" ref="AZ419" si="5440">CC419-CC418</f>
        <v>22</v>
      </c>
      <c r="BA419">
        <f t="shared" ref="BA419" si="5441">CD419-CD418</f>
        <v>3</v>
      </c>
      <c r="BB419">
        <f t="shared" ref="BB419" si="5442">AW419/AV419</f>
        <v>0</v>
      </c>
      <c r="BC419">
        <f t="shared" ref="BC419" si="5443">AY419/AX419</f>
        <v>7.9470198675496689E-3</v>
      </c>
      <c r="BD419">
        <f t="shared" si="3692"/>
        <v>0.13636363636363635</v>
      </c>
      <c r="BE419">
        <f t="shared" ref="BE419" si="5444">SUM(AT413:AT419)/SUM(AS413:AS419)</f>
        <v>3.4875424111368368E-2</v>
      </c>
      <c r="BF419">
        <f t="shared" ref="BF419" si="5445">SUM(AT406:AT419)/SUM(AS406:AS419)</f>
        <v>3.6432922627415307E-2</v>
      </c>
      <c r="BG419">
        <f t="shared" ref="BG419" si="5446">SUM(AW413:AW419)/SUM(AV413:AV419)</f>
        <v>2.7837259100642397E-2</v>
      </c>
      <c r="BH419">
        <f t="shared" ref="BH419" si="5447">SUM(AY413:AY419)/SUM(AX413:AX419)</f>
        <v>1.8913676042677012E-2</v>
      </c>
      <c r="BI419">
        <f t="shared" ref="BI419" si="5448">SUM(BA413:BA419)/SUM(AZ413:AZ419)</f>
        <v>4.3478260869565216E-2</v>
      </c>
      <c r="BM419" s="20">
        <v>4890975</v>
      </c>
      <c r="BN419" s="20">
        <v>397584</v>
      </c>
      <c r="BO419" s="20">
        <v>1440760</v>
      </c>
      <c r="BP419" s="20">
        <v>287067</v>
      </c>
      <c r="BQ419" s="21">
        <f t="shared" si="2990"/>
        <v>1727827</v>
      </c>
      <c r="BR419" s="20">
        <v>303384</v>
      </c>
      <c r="BS419" s="20">
        <v>64311</v>
      </c>
      <c r="BT419" s="21">
        <f t="shared" si="2991"/>
        <v>367695</v>
      </c>
      <c r="BU419" s="20">
        <v>39979</v>
      </c>
      <c r="BV419" s="20">
        <v>2966</v>
      </c>
      <c r="BW419" s="20">
        <v>9358</v>
      </c>
      <c r="BX419" s="20">
        <v>3302</v>
      </c>
      <c r="BY419" s="21">
        <f t="shared" si="2992"/>
        <v>12660</v>
      </c>
      <c r="BZ419" s="20">
        <v>2186</v>
      </c>
      <c r="CA419" s="20">
        <v>647</v>
      </c>
      <c r="CB419" s="21">
        <f t="shared" si="2993"/>
        <v>2833</v>
      </c>
      <c r="CC419" s="20">
        <v>29952</v>
      </c>
      <c r="CD419" s="20">
        <v>1739</v>
      </c>
      <c r="CE419" s="20">
        <v>5472</v>
      </c>
      <c r="CF419" s="20">
        <v>1814</v>
      </c>
      <c r="CG419" s="21">
        <f t="shared" si="2994"/>
        <v>7286</v>
      </c>
      <c r="CH419" s="20">
        <v>1187</v>
      </c>
      <c r="CI419" s="20">
        <v>459</v>
      </c>
      <c r="CJ419" s="21">
        <f t="shared" si="2995"/>
        <v>1646</v>
      </c>
      <c r="CK419" s="20">
        <v>218453</v>
      </c>
      <c r="CL419" s="20">
        <v>17240</v>
      </c>
      <c r="CM419" s="20">
        <v>67313</v>
      </c>
      <c r="CN419" s="20">
        <v>5195</v>
      </c>
      <c r="CO419" s="21">
        <f t="shared" si="5223"/>
        <v>72508</v>
      </c>
      <c r="CP419" s="20">
        <v>14914</v>
      </c>
      <c r="CQ419" s="20">
        <v>859</v>
      </c>
      <c r="CR419" s="21">
        <f t="shared" si="5224"/>
        <v>15773</v>
      </c>
    </row>
    <row r="420" spans="1:96" x14ac:dyDescent="0.35">
      <c r="A420" s="14">
        <f t="shared" si="2761"/>
        <v>44326</v>
      </c>
      <c r="B420" s="9">
        <f t="shared" ref="B420" si="5449">BQ420</f>
        <v>1728551</v>
      </c>
      <c r="C420">
        <f t="shared" ref="C420" si="5450">BT420</f>
        <v>367766</v>
      </c>
      <c r="D420">
        <v>351787</v>
      </c>
      <c r="E420" s="9">
        <v>5985</v>
      </c>
      <c r="F420" s="9">
        <v>169</v>
      </c>
      <c r="H420">
        <v>45</v>
      </c>
      <c r="I420">
        <v>21</v>
      </c>
      <c r="J420">
        <v>28</v>
      </c>
      <c r="K420">
        <v>7</v>
      </c>
      <c r="L420">
        <v>2</v>
      </c>
      <c r="M420">
        <f t="shared" ref="M420" si="5451">-(J420-J419)+L420</f>
        <v>6</v>
      </c>
      <c r="N420" s="7">
        <f t="shared" ref="N420" si="5452">B420-C420</f>
        <v>1360785</v>
      </c>
      <c r="O420" s="4">
        <f t="shared" ref="O420" si="5453">C420/B420</f>
        <v>0.21275970451551618</v>
      </c>
      <c r="R420">
        <f t="shared" ref="R420" si="5454">C420-C419</f>
        <v>71</v>
      </c>
      <c r="S420">
        <f t="shared" ref="S420" si="5455">N420-N419</f>
        <v>653</v>
      </c>
      <c r="T420" s="8">
        <f t="shared" ref="T420" si="5456">R420/V420</f>
        <v>9.8066298342541436E-2</v>
      </c>
      <c r="U420" s="8">
        <f t="shared" ref="U420" si="5457">SUM(R414:R420)/SUM(V414:V420)</f>
        <v>0.15591397849462366</v>
      </c>
      <c r="V420">
        <f t="shared" ref="V420" si="5458">B420-B419</f>
        <v>724</v>
      </c>
      <c r="W420">
        <f t="shared" ref="W420" si="5459">C420-D420-E420</f>
        <v>9994</v>
      </c>
      <c r="X420" s="3">
        <f t="shared" ref="X420" si="5460">F420/W420</f>
        <v>1.6910146087652591E-2</v>
      </c>
      <c r="Y420">
        <f t="shared" ref="Y420" si="5461">E420-E419</f>
        <v>1</v>
      </c>
      <c r="Z420">
        <v>2832</v>
      </c>
      <c r="AA420">
        <v>1645</v>
      </c>
      <c r="AB420">
        <v>15771</v>
      </c>
      <c r="AC420">
        <v>2721</v>
      </c>
      <c r="AD420">
        <v>1585</v>
      </c>
      <c r="AE420">
        <v>15183</v>
      </c>
      <c r="AF420">
        <v>60</v>
      </c>
      <c r="AG420">
        <v>34</v>
      </c>
      <c r="AH420">
        <v>308</v>
      </c>
      <c r="AI420">
        <f t="shared" ref="AI420" si="5462">Z420-AC420-AF420</f>
        <v>51</v>
      </c>
      <c r="AJ420">
        <f t="shared" ref="AJ420" si="5463">AA420-AD420-AG420</f>
        <v>26</v>
      </c>
      <c r="AK420">
        <f t="shared" ref="AK420" si="5464">AB420-AE420-AH420</f>
        <v>280</v>
      </c>
      <c r="AL420">
        <v>2</v>
      </c>
      <c r="AM420">
        <v>2</v>
      </c>
      <c r="AN420">
        <v>10</v>
      </c>
      <c r="AS420">
        <f t="shared" ref="AS420" si="5465">BM420-BM419</f>
        <v>2334</v>
      </c>
      <c r="AT420">
        <f t="shared" ref="AT420" si="5466">BN420-BN419</f>
        <v>128</v>
      </c>
      <c r="AU420">
        <f t="shared" ref="AU420" si="5467">AT420/AS420</f>
        <v>5.4841473864610114E-2</v>
      </c>
      <c r="AV420">
        <f t="shared" ref="AV420" si="5468">BU420-BU419</f>
        <v>7</v>
      </c>
      <c r="AW420">
        <f t="shared" ref="AW420" si="5469">BV420-BV419</f>
        <v>2</v>
      </c>
      <c r="AX420">
        <f t="shared" ref="AX420" si="5470">CK420-CK419</f>
        <v>-240</v>
      </c>
      <c r="AY420">
        <f t="shared" ref="AY420" si="5471">CL420-CL419</f>
        <v>0</v>
      </c>
      <c r="AZ420">
        <f t="shared" ref="AZ420" si="5472">CC420-CC419</f>
        <v>6</v>
      </c>
      <c r="BA420">
        <f t="shared" ref="BA420" si="5473">CD420-CD419</f>
        <v>0</v>
      </c>
      <c r="BB420">
        <f t="shared" ref="BB420" si="5474">AW420/AV420</f>
        <v>0.2857142857142857</v>
      </c>
      <c r="BC420">
        <f t="shared" ref="BC420" si="5475">AY420/AX420</f>
        <v>0</v>
      </c>
      <c r="BD420">
        <f t="shared" si="3692"/>
        <v>0</v>
      </c>
      <c r="BE420">
        <f t="shared" ref="BE420" si="5476">SUM(AT414:AT420)/SUM(AS414:AS420)</f>
        <v>3.4935070613440602E-2</v>
      </c>
      <c r="BF420">
        <f t="shared" ref="BF420" si="5477">SUM(AT407:AT420)/SUM(AS407:AS420)</f>
        <v>3.653489660644782E-2</v>
      </c>
      <c r="BG420">
        <f t="shared" ref="BG420" si="5478">SUM(AW414:AW420)/SUM(AV414:AV420)</f>
        <v>3.1779661016949151E-2</v>
      </c>
      <c r="BH420">
        <f t="shared" ref="BH420" si="5479">SUM(AY414:AY420)/SUM(AX414:AX420)</f>
        <v>1.6949152542372881E-2</v>
      </c>
      <c r="BI420">
        <f t="shared" ref="BI420" si="5480">SUM(BA414:BA420)/SUM(AZ414:AZ420)</f>
        <v>4.0404040404040407E-2</v>
      </c>
      <c r="BM420" s="20">
        <v>4893309</v>
      </c>
      <c r="BN420" s="20">
        <v>397712</v>
      </c>
      <c r="BO420" s="20">
        <v>1441420</v>
      </c>
      <c r="BP420" s="20">
        <v>287131</v>
      </c>
      <c r="BQ420" s="21">
        <f t="shared" si="2990"/>
        <v>1728551</v>
      </c>
      <c r="BR420" s="20">
        <v>303444</v>
      </c>
      <c r="BS420" s="20">
        <v>64322</v>
      </c>
      <c r="BT420" s="21">
        <f t="shared" si="2991"/>
        <v>367766</v>
      </c>
      <c r="BU420" s="20">
        <v>39986</v>
      </c>
      <c r="BV420" s="20">
        <v>2968</v>
      </c>
      <c r="BW420" s="20">
        <v>9364</v>
      </c>
      <c r="BX420" s="20">
        <v>3301</v>
      </c>
      <c r="BY420" s="21">
        <f t="shared" si="2992"/>
        <v>12665</v>
      </c>
      <c r="BZ420" s="20">
        <v>2187</v>
      </c>
      <c r="CA420" s="20">
        <v>647</v>
      </c>
      <c r="CB420" s="21">
        <f t="shared" si="2993"/>
        <v>2834</v>
      </c>
      <c r="CC420" s="20">
        <v>29958</v>
      </c>
      <c r="CD420" s="20">
        <v>1739</v>
      </c>
      <c r="CE420" s="20">
        <v>5474</v>
      </c>
      <c r="CF420" s="20">
        <v>1814</v>
      </c>
      <c r="CG420" s="21">
        <f t="shared" si="2994"/>
        <v>7288</v>
      </c>
      <c r="CH420" s="20">
        <v>1187</v>
      </c>
      <c r="CI420" s="20">
        <v>459</v>
      </c>
      <c r="CJ420" s="21">
        <f t="shared" si="2995"/>
        <v>1646</v>
      </c>
      <c r="CK420" s="20">
        <v>218213</v>
      </c>
      <c r="CL420" s="20">
        <v>17240</v>
      </c>
      <c r="CM420" s="20">
        <v>67337</v>
      </c>
      <c r="CN420" s="20">
        <v>5195</v>
      </c>
      <c r="CO420" s="21">
        <f t="shared" si="5223"/>
        <v>72532</v>
      </c>
      <c r="CP420" s="20">
        <v>14918</v>
      </c>
      <c r="CQ420" s="20">
        <v>859</v>
      </c>
      <c r="CR420" s="21">
        <f t="shared" si="5224"/>
        <v>15777</v>
      </c>
    </row>
    <row r="421" spans="1:96" x14ac:dyDescent="0.35">
      <c r="A421" s="14">
        <f t="shared" si="2761"/>
        <v>44327</v>
      </c>
      <c r="B421" s="9">
        <f t="shared" ref="B421" si="5481">BQ421</f>
        <v>1730804</v>
      </c>
      <c r="C421">
        <f t="shared" ref="C421" si="5482">BT421</f>
        <v>368033</v>
      </c>
      <c r="D421">
        <v>352574</v>
      </c>
      <c r="E421" s="9">
        <v>5985</v>
      </c>
      <c r="F421" s="9">
        <v>163</v>
      </c>
      <c r="H421">
        <v>43</v>
      </c>
      <c r="I421">
        <v>21</v>
      </c>
      <c r="J421">
        <v>28</v>
      </c>
      <c r="K421">
        <v>7</v>
      </c>
      <c r="L421">
        <v>3</v>
      </c>
      <c r="M421">
        <f t="shared" ref="M421" si="5483">-(J421-J420)+L421</f>
        <v>3</v>
      </c>
      <c r="N421" s="7">
        <f t="shared" ref="N421" si="5484">B421-C421</f>
        <v>1362771</v>
      </c>
      <c r="O421" s="4">
        <f t="shared" ref="O421" si="5485">C421/B421</f>
        <v>0.21263701724747575</v>
      </c>
      <c r="R421">
        <f t="shared" ref="R421" si="5486">C421-C420</f>
        <v>267</v>
      </c>
      <c r="S421">
        <f t="shared" ref="S421" si="5487">N421-N420</f>
        <v>1986</v>
      </c>
      <c r="T421" s="8">
        <f t="shared" ref="T421" si="5488">R421/V421</f>
        <v>0.118508655126498</v>
      </c>
      <c r="U421" s="8">
        <f t="shared" ref="U421" si="5489">SUM(R415:R421)/SUM(V415:V421)</f>
        <v>0.14957108292396804</v>
      </c>
      <c r="V421">
        <f t="shared" ref="V421" si="5490">B421-B420</f>
        <v>2253</v>
      </c>
      <c r="W421">
        <f t="shared" ref="W421" si="5491">C421-D421-E421</f>
        <v>9474</v>
      </c>
      <c r="X421" s="3">
        <f t="shared" ref="X421" si="5492">F421/W421</f>
        <v>1.7204982056153683E-2</v>
      </c>
      <c r="Y421">
        <f t="shared" ref="Y421" si="5493">E421-E420</f>
        <v>0</v>
      </c>
      <c r="Z421">
        <v>2833</v>
      </c>
      <c r="AA421">
        <v>1646</v>
      </c>
      <c r="AB421">
        <v>15774</v>
      </c>
      <c r="AC421">
        <v>2723</v>
      </c>
      <c r="AD421">
        <v>1586</v>
      </c>
      <c r="AE421">
        <v>15207</v>
      </c>
      <c r="AF421">
        <v>60</v>
      </c>
      <c r="AG421">
        <v>34</v>
      </c>
      <c r="AH421">
        <v>308</v>
      </c>
      <c r="AI421">
        <f t="shared" ref="AI421" si="5494">Z421-AC421-AF421</f>
        <v>50</v>
      </c>
      <c r="AJ421">
        <f t="shared" ref="AJ421" si="5495">AA421-AD421-AG421</f>
        <v>26</v>
      </c>
      <c r="AK421">
        <f t="shared" ref="AK421" si="5496">AB421-AE421-AH421</f>
        <v>259</v>
      </c>
      <c r="AL421">
        <v>2</v>
      </c>
      <c r="AM421">
        <v>2</v>
      </c>
      <c r="AN421">
        <v>12</v>
      </c>
      <c r="AS421">
        <f t="shared" ref="AS421" si="5497">BM421-BM420</f>
        <v>9634</v>
      </c>
      <c r="AT421">
        <f t="shared" ref="AT421" si="5498">BN421-BN420</f>
        <v>279</v>
      </c>
      <c r="AU421">
        <f t="shared" ref="AU421" si="5499">AT421/AS421</f>
        <v>2.8959933568611169E-2</v>
      </c>
      <c r="AV421">
        <f t="shared" ref="AV421" si="5500">BU421-BU420</f>
        <v>117</v>
      </c>
      <c r="AW421">
        <f t="shared" ref="AW421" si="5501">BV421-BV420</f>
        <v>5</v>
      </c>
      <c r="AX421">
        <f t="shared" ref="AX421" si="5502">CK421-CK420</f>
        <v>520</v>
      </c>
      <c r="AY421">
        <f t="shared" ref="AY421" si="5503">CL421-CL420</f>
        <v>7</v>
      </c>
      <c r="AZ421">
        <f t="shared" ref="AZ421" si="5504">CC421-CC420</f>
        <v>28</v>
      </c>
      <c r="BA421">
        <f t="shared" ref="BA421" si="5505">CD421-CD420</f>
        <v>-2</v>
      </c>
      <c r="BB421">
        <f t="shared" ref="BB421" si="5506">AW421/AV421</f>
        <v>4.2735042735042736E-2</v>
      </c>
      <c r="BC421">
        <f t="shared" ref="BC421" si="5507">AY421/AX421</f>
        <v>1.3461538461538462E-2</v>
      </c>
      <c r="BD421">
        <f t="shared" si="3692"/>
        <v>-7.1428571428571425E-2</v>
      </c>
      <c r="BE421">
        <f t="shared" ref="BE421" si="5508">SUM(AT415:AT421)/SUM(AS415:AS421)</f>
        <v>3.4965469077364787E-2</v>
      </c>
      <c r="BF421">
        <f t="shared" ref="BF421" si="5509">SUM(AT408:AT421)/SUM(AS408:AS421)</f>
        <v>3.6237367486792883E-2</v>
      </c>
      <c r="BG421">
        <f t="shared" ref="BG421" si="5510">SUM(AW415:AW421)/SUM(AV415:AV421)</f>
        <v>3.2719836400817999E-2</v>
      </c>
      <c r="BH421">
        <f t="shared" ref="BH421" si="5511">SUM(AY415:AY421)/SUM(AX415:AX421)</f>
        <v>1.806451612903226E-2</v>
      </c>
      <c r="BI421">
        <f t="shared" ref="BI421" si="5512">SUM(BA415:BA421)/SUM(AZ415:AZ421)</f>
        <v>4.3650793650793648E-2</v>
      </c>
      <c r="BM421" s="20">
        <v>4902943</v>
      </c>
      <c r="BN421" s="20">
        <v>397991</v>
      </c>
      <c r="BO421" s="20">
        <v>1442874</v>
      </c>
      <c r="BP421" s="20">
        <v>287930</v>
      </c>
      <c r="BQ421" s="21">
        <f t="shared" si="2990"/>
        <v>1730804</v>
      </c>
      <c r="BR421" s="20">
        <v>303641</v>
      </c>
      <c r="BS421" s="20">
        <v>64392</v>
      </c>
      <c r="BT421" s="21">
        <f t="shared" si="2991"/>
        <v>368033</v>
      </c>
      <c r="BU421" s="20">
        <v>40103</v>
      </c>
      <c r="BV421" s="20">
        <v>2973</v>
      </c>
      <c r="BW421" s="20">
        <v>9369</v>
      </c>
      <c r="BX421" s="20">
        <v>3323</v>
      </c>
      <c r="BY421" s="21">
        <f t="shared" si="2992"/>
        <v>12692</v>
      </c>
      <c r="BZ421" s="20">
        <v>2190</v>
      </c>
      <c r="CA421" s="20">
        <v>647</v>
      </c>
      <c r="CB421" s="21">
        <f t="shared" si="2993"/>
        <v>2837</v>
      </c>
      <c r="CC421" s="20">
        <v>29986</v>
      </c>
      <c r="CD421" s="20">
        <v>1737</v>
      </c>
      <c r="CE421" s="20">
        <v>5477</v>
      </c>
      <c r="CF421" s="20">
        <v>1818</v>
      </c>
      <c r="CG421" s="21">
        <f t="shared" si="2994"/>
        <v>7295</v>
      </c>
      <c r="CH421" s="20">
        <v>1187</v>
      </c>
      <c r="CI421" s="20">
        <v>459</v>
      </c>
      <c r="CJ421" s="21">
        <f t="shared" si="2995"/>
        <v>1646</v>
      </c>
      <c r="CK421" s="20">
        <v>218733</v>
      </c>
      <c r="CL421" s="20">
        <v>17247</v>
      </c>
      <c r="CM421" s="20">
        <v>67330</v>
      </c>
      <c r="CN421" s="20">
        <v>5281</v>
      </c>
      <c r="CO421" s="21">
        <f t="shared" si="5223"/>
        <v>72611</v>
      </c>
      <c r="CP421" s="20">
        <v>14923</v>
      </c>
      <c r="CQ421" s="20">
        <v>859</v>
      </c>
      <c r="CR421" s="21">
        <f t="shared" si="5224"/>
        <v>15782</v>
      </c>
    </row>
    <row r="422" spans="1:96" x14ac:dyDescent="0.35">
      <c r="A422" s="14">
        <f t="shared" si="2761"/>
        <v>44328</v>
      </c>
      <c r="B422" s="9">
        <f t="shared" ref="B422" si="5513">BQ422</f>
        <v>1733198</v>
      </c>
      <c r="C422">
        <f t="shared" ref="C422" si="5514">BT422</f>
        <v>368396</v>
      </c>
      <c r="D422">
        <v>353083</v>
      </c>
      <c r="E422" s="9">
        <v>5989</v>
      </c>
      <c r="F422" s="9">
        <v>159</v>
      </c>
      <c r="H422">
        <v>36</v>
      </c>
      <c r="I422">
        <v>33</v>
      </c>
      <c r="J422">
        <v>25</v>
      </c>
      <c r="K422">
        <v>4</v>
      </c>
      <c r="L422">
        <v>5</v>
      </c>
      <c r="M422">
        <f t="shared" ref="M422" si="5515">-(J422-J421)+L422</f>
        <v>8</v>
      </c>
      <c r="N422" s="7">
        <f t="shared" ref="N422" si="5516">B422-C422</f>
        <v>1364802</v>
      </c>
      <c r="O422" s="4">
        <f t="shared" ref="O422" si="5517">C422/B422</f>
        <v>0.21255274931081158</v>
      </c>
      <c r="R422">
        <f t="shared" ref="R422" si="5518">C422-C421</f>
        <v>363</v>
      </c>
      <c r="S422">
        <f t="shared" ref="S422" si="5519">N422-N421</f>
        <v>2031</v>
      </c>
      <c r="T422" s="8">
        <f t="shared" ref="T422" si="5520">R422/V422</f>
        <v>0.15162907268170425</v>
      </c>
      <c r="U422" s="8">
        <f t="shared" ref="U422" si="5521">SUM(R416:R422)/SUM(V416:V422)</f>
        <v>0.1481941900026171</v>
      </c>
      <c r="V422">
        <f t="shared" ref="V422" si="5522">B422-B421</f>
        <v>2394</v>
      </c>
      <c r="W422">
        <f t="shared" ref="W422" si="5523">C422-D422-E422</f>
        <v>9324</v>
      </c>
      <c r="X422" s="3">
        <f t="shared" ref="X422" si="5524">F422/W422</f>
        <v>1.7052767052767051E-2</v>
      </c>
      <c r="Y422">
        <f t="shared" ref="Y422" si="5525">E422-E421</f>
        <v>4</v>
      </c>
      <c r="Z422">
        <v>2837</v>
      </c>
      <c r="AA422">
        <v>1646</v>
      </c>
      <c r="AB422">
        <v>15785</v>
      </c>
      <c r="AC422">
        <v>2725</v>
      </c>
      <c r="AD422">
        <v>1586</v>
      </c>
      <c r="AE422">
        <v>15219</v>
      </c>
      <c r="AF422">
        <v>60</v>
      </c>
      <c r="AG422">
        <v>34</v>
      </c>
      <c r="AH422">
        <v>308</v>
      </c>
      <c r="AI422">
        <f t="shared" ref="AI422" si="5526">Z422-AC422-AF422</f>
        <v>52</v>
      </c>
      <c r="AJ422">
        <f t="shared" ref="AJ422" si="5527">AA422-AD422-AG422</f>
        <v>26</v>
      </c>
      <c r="AK422">
        <f t="shared" ref="AK422" si="5528">AB422-AE422-AH422</f>
        <v>258</v>
      </c>
      <c r="AL422">
        <v>2</v>
      </c>
      <c r="AM422">
        <v>2</v>
      </c>
      <c r="AN422">
        <v>13</v>
      </c>
      <c r="AS422">
        <f t="shared" ref="AS422" si="5529">BM422-BM421</f>
        <v>11291</v>
      </c>
      <c r="AT422">
        <f t="shared" ref="AT422" si="5530">BN422-BN421</f>
        <v>416</v>
      </c>
      <c r="AU422">
        <f t="shared" ref="AU422" si="5531">AT422/AS422</f>
        <v>3.6843503675493758E-2</v>
      </c>
      <c r="AV422">
        <f t="shared" ref="AV422" si="5532">BU422-BU421</f>
        <v>66</v>
      </c>
      <c r="AW422">
        <f t="shared" ref="AW422" si="5533">BV422-BV421</f>
        <v>1</v>
      </c>
      <c r="AX422">
        <f t="shared" ref="AX422" si="5534">CK422-CK421</f>
        <v>517</v>
      </c>
      <c r="AY422">
        <f t="shared" ref="AY422" si="5535">CL422-CL421</f>
        <v>13</v>
      </c>
      <c r="AZ422">
        <f t="shared" ref="AZ422" si="5536">CC422-CC421</f>
        <v>52</v>
      </c>
      <c r="BA422">
        <f t="shared" ref="BA422" si="5537">CD422-CD421</f>
        <v>0</v>
      </c>
      <c r="BB422">
        <f t="shared" ref="BB422" si="5538">AW422/AV422</f>
        <v>1.5151515151515152E-2</v>
      </c>
      <c r="BC422">
        <f t="shared" ref="BC422" si="5539">AY422/AX422</f>
        <v>2.5145067698259187E-2</v>
      </c>
      <c r="BD422">
        <f t="shared" si="3692"/>
        <v>0</v>
      </c>
      <c r="BE422">
        <f t="shared" ref="BE422" si="5540">SUM(AT416:AT422)/SUM(AS416:AS422)</f>
        <v>3.3984810953534582E-2</v>
      </c>
      <c r="BF422">
        <f t="shared" ref="BF422" si="5541">SUM(AT409:AT422)/SUM(AS409:AS422)</f>
        <v>3.6347588282533046E-2</v>
      </c>
      <c r="BG422">
        <f t="shared" ref="BG422" si="5542">SUM(AW416:AW422)/SUM(AV416:AV422)</f>
        <v>3.3644859813084113E-2</v>
      </c>
      <c r="BH422">
        <f t="shared" ref="BH422" si="5543">SUM(AY416:AY422)/SUM(AX416:AX422)</f>
        <v>2.1300766827605795E-2</v>
      </c>
      <c r="BI422">
        <f t="shared" ref="BI422" si="5544">SUM(BA416:BA422)/SUM(AZ416:AZ422)</f>
        <v>2.5000000000000001E-2</v>
      </c>
      <c r="BM422" s="20">
        <v>4914234</v>
      </c>
      <c r="BN422" s="20">
        <v>398407</v>
      </c>
      <c r="BO422" s="20">
        <v>1444602</v>
      </c>
      <c r="BP422" s="20">
        <v>288596</v>
      </c>
      <c r="BQ422" s="21">
        <f t="shared" si="2990"/>
        <v>1733198</v>
      </c>
      <c r="BR422" s="20">
        <v>303905</v>
      </c>
      <c r="BS422" s="20">
        <v>64491</v>
      </c>
      <c r="BT422" s="21">
        <f t="shared" si="2991"/>
        <v>368396</v>
      </c>
      <c r="BU422" s="20">
        <v>40169</v>
      </c>
      <c r="BV422" s="20">
        <v>2974</v>
      </c>
      <c r="BW422" s="20">
        <v>9368</v>
      </c>
      <c r="BX422" s="20">
        <v>3336</v>
      </c>
      <c r="BY422" s="21">
        <f t="shared" si="2992"/>
        <v>12704</v>
      </c>
      <c r="BZ422" s="20">
        <v>2192</v>
      </c>
      <c r="CA422" s="20">
        <v>647</v>
      </c>
      <c r="CB422" s="21">
        <f t="shared" si="2993"/>
        <v>2839</v>
      </c>
      <c r="CC422" s="20">
        <v>30038</v>
      </c>
      <c r="CD422" s="20">
        <v>1737</v>
      </c>
      <c r="CE422" s="20">
        <v>5488</v>
      </c>
      <c r="CF422" s="20">
        <v>1821</v>
      </c>
      <c r="CG422" s="21">
        <f t="shared" si="2994"/>
        <v>7309</v>
      </c>
      <c r="CH422" s="20">
        <v>1188</v>
      </c>
      <c r="CI422" s="20">
        <v>459</v>
      </c>
      <c r="CJ422" s="21">
        <f t="shared" si="2995"/>
        <v>1647</v>
      </c>
      <c r="CK422" s="20">
        <v>219250</v>
      </c>
      <c r="CL422" s="20">
        <v>17260</v>
      </c>
      <c r="CM422" s="20">
        <v>67409</v>
      </c>
      <c r="CN422" s="20">
        <v>5292</v>
      </c>
      <c r="CO422" s="21">
        <f t="shared" si="5223"/>
        <v>72701</v>
      </c>
      <c r="CP422" s="20">
        <v>14929</v>
      </c>
      <c r="CQ422" s="20">
        <v>860</v>
      </c>
      <c r="CR422" s="21">
        <f t="shared" si="5224"/>
        <v>15789</v>
      </c>
    </row>
    <row r="423" spans="1:96" x14ac:dyDescent="0.35">
      <c r="A423" s="14">
        <f t="shared" si="2761"/>
        <v>44329</v>
      </c>
      <c r="B423" s="9">
        <f t="shared" ref="B423" si="5545">BQ423</f>
        <v>1735540</v>
      </c>
      <c r="C423">
        <f t="shared" ref="C423" si="5546">BT423</f>
        <v>368726</v>
      </c>
      <c r="D423">
        <v>353567</v>
      </c>
      <c r="E423" s="9">
        <v>5994</v>
      </c>
      <c r="F423" s="9">
        <v>162</v>
      </c>
      <c r="H423">
        <v>42</v>
      </c>
      <c r="I423">
        <v>33</v>
      </c>
      <c r="J423">
        <v>28</v>
      </c>
      <c r="K423">
        <v>3</v>
      </c>
      <c r="L423">
        <v>8</v>
      </c>
      <c r="M423">
        <f t="shared" ref="M423" si="5547">-(J423-J422)+L423</f>
        <v>5</v>
      </c>
      <c r="N423" s="7">
        <f t="shared" ref="N423" si="5548">B423-C423</f>
        <v>1366814</v>
      </c>
      <c r="O423" s="4">
        <f t="shared" ref="O423" si="5549">C423/B423</f>
        <v>0.21245606554732244</v>
      </c>
      <c r="R423">
        <f t="shared" ref="R423" si="5550">C423-C422</f>
        <v>330</v>
      </c>
      <c r="S423">
        <f t="shared" ref="S423" si="5551">N423-N422</f>
        <v>2012</v>
      </c>
      <c r="T423" s="8">
        <f t="shared" ref="T423" si="5552">R423/V423</f>
        <v>0.14090520922288644</v>
      </c>
      <c r="U423" s="8">
        <f t="shared" ref="U423" si="5553">SUM(R417:R423)/SUM(V417:V423)</f>
        <v>0.14501663532475048</v>
      </c>
      <c r="V423">
        <f t="shared" ref="V423" si="5554">B423-B422</f>
        <v>2342</v>
      </c>
      <c r="W423">
        <f t="shared" ref="W423" si="5555">C423-D423-E423</f>
        <v>9165</v>
      </c>
      <c r="X423" s="3">
        <f t="shared" ref="X423" si="5556">F423/W423</f>
        <v>1.7675941080196399E-2</v>
      </c>
      <c r="Y423">
        <f t="shared" ref="Y423" si="5557">E423-E422</f>
        <v>5</v>
      </c>
      <c r="Z423">
        <v>2840</v>
      </c>
      <c r="AA423">
        <v>1647</v>
      </c>
      <c r="AB423">
        <v>15792</v>
      </c>
      <c r="AC423">
        <v>2730</v>
      </c>
      <c r="AD423">
        <v>1588</v>
      </c>
      <c r="AE423">
        <v>15239</v>
      </c>
      <c r="AF423">
        <v>60</v>
      </c>
      <c r="AG423">
        <v>34</v>
      </c>
      <c r="AH423">
        <v>308</v>
      </c>
      <c r="AI423">
        <f t="shared" ref="AI423" si="5558">Z423-AC423-AF423</f>
        <v>50</v>
      </c>
      <c r="AJ423">
        <f t="shared" ref="AJ423" si="5559">AA423-AD423-AG423</f>
        <v>25</v>
      </c>
      <c r="AK423">
        <f t="shared" ref="AK423" si="5560">AB423-AE423-AH423</f>
        <v>245</v>
      </c>
      <c r="AL423">
        <v>2</v>
      </c>
      <c r="AM423">
        <v>2</v>
      </c>
      <c r="AN423">
        <v>14</v>
      </c>
      <c r="AS423">
        <f t="shared" ref="AS423" si="5561">BM423-BM422</f>
        <v>11539</v>
      </c>
      <c r="AT423">
        <f t="shared" ref="AT423" si="5562">BN423-BN422</f>
        <v>370</v>
      </c>
      <c r="AU423">
        <f t="shared" ref="AU423" si="5563">AT423/AS423</f>
        <v>3.2065170292053038E-2</v>
      </c>
      <c r="AV423">
        <f t="shared" ref="AV423" si="5564">BU423-BU422</f>
        <v>134</v>
      </c>
      <c r="AW423">
        <f t="shared" ref="AW423" si="5565">BV423-BV422</f>
        <v>2</v>
      </c>
      <c r="AX423">
        <f t="shared" ref="AX423" si="5566">CK423-CK422</f>
        <v>581</v>
      </c>
      <c r="AY423">
        <f t="shared" ref="AY423" si="5567">CL423-CL422</f>
        <v>4</v>
      </c>
      <c r="AZ423">
        <f t="shared" ref="AZ423" si="5568">CC423-CC422</f>
        <v>39</v>
      </c>
      <c r="BA423">
        <f t="shared" ref="BA423" si="5569">CD423-CD422</f>
        <v>1</v>
      </c>
      <c r="BB423">
        <f t="shared" ref="BB423" si="5570">AW423/AV423</f>
        <v>1.4925373134328358E-2</v>
      </c>
      <c r="BC423">
        <f t="shared" ref="BC423" si="5571">AY423/AX423</f>
        <v>6.8846815834767644E-3</v>
      </c>
      <c r="BD423">
        <f t="shared" si="3692"/>
        <v>2.564102564102564E-2</v>
      </c>
      <c r="BE423">
        <f t="shared" ref="BE423" si="5572">SUM(AT417:AT423)/SUM(AS417:AS423)</f>
        <v>3.4072985099768763E-2</v>
      </c>
      <c r="BF423">
        <f t="shared" ref="BF423" si="5573">SUM(AT410:AT423)/SUM(AS410:AS423)</f>
        <v>3.6016198239911923E-2</v>
      </c>
      <c r="BG423">
        <f t="shared" ref="BG423" si="5574">SUM(AW417:AW423)/SUM(AV417:AV423)</f>
        <v>3.1135531135531136E-2</v>
      </c>
      <c r="BH423">
        <f t="shared" ref="BH423" si="5575">SUM(AY417:AY423)/SUM(AX417:AX423)</f>
        <v>1.5595757953836557E-2</v>
      </c>
      <c r="BI423">
        <f t="shared" ref="BI423" si="5576">SUM(BA417:BA423)/SUM(AZ417:AZ423)</f>
        <v>2.4896265560165973E-2</v>
      </c>
      <c r="BM423" s="20">
        <v>4925773</v>
      </c>
      <c r="BN423" s="20">
        <v>398777</v>
      </c>
      <c r="BO423" s="20">
        <v>1446388</v>
      </c>
      <c r="BP423" s="20">
        <v>289152</v>
      </c>
      <c r="BQ423" s="21">
        <f t="shared" si="2990"/>
        <v>1735540</v>
      </c>
      <c r="BR423" s="20">
        <v>304134</v>
      </c>
      <c r="BS423" s="20">
        <v>64592</v>
      </c>
      <c r="BT423" s="21">
        <f t="shared" si="2991"/>
        <v>368726</v>
      </c>
      <c r="BU423" s="20">
        <v>40303</v>
      </c>
      <c r="BV423" s="20">
        <v>2976</v>
      </c>
      <c r="BW423" s="20">
        <v>9390</v>
      </c>
      <c r="BX423" s="20">
        <v>3333</v>
      </c>
      <c r="BY423" s="21">
        <f t="shared" si="2992"/>
        <v>12723</v>
      </c>
      <c r="BZ423" s="20">
        <v>2194</v>
      </c>
      <c r="CA423" s="20">
        <v>648</v>
      </c>
      <c r="CB423" s="21">
        <f t="shared" si="2993"/>
        <v>2842</v>
      </c>
      <c r="CC423" s="20">
        <v>30077</v>
      </c>
      <c r="CD423" s="20">
        <v>1738</v>
      </c>
      <c r="CE423" s="20">
        <v>5497</v>
      </c>
      <c r="CF423" s="20">
        <v>1826</v>
      </c>
      <c r="CG423" s="21">
        <f t="shared" si="2994"/>
        <v>7323</v>
      </c>
      <c r="CH423" s="20">
        <v>1189</v>
      </c>
      <c r="CI423" s="20">
        <v>459</v>
      </c>
      <c r="CJ423" s="21">
        <f t="shared" si="2995"/>
        <v>1648</v>
      </c>
      <c r="CK423" s="20">
        <v>219831</v>
      </c>
      <c r="CL423" s="20">
        <v>17264</v>
      </c>
      <c r="CM423" s="20">
        <v>67553</v>
      </c>
      <c r="CN423" s="20">
        <v>5254</v>
      </c>
      <c r="CO423" s="21">
        <f t="shared" si="5223"/>
        <v>72807</v>
      </c>
      <c r="CP423" s="20">
        <v>14945</v>
      </c>
      <c r="CQ423" s="20">
        <v>859</v>
      </c>
      <c r="CR423" s="21">
        <f t="shared" si="5224"/>
        <v>15804</v>
      </c>
    </row>
    <row r="424" spans="1:96" x14ac:dyDescent="0.35">
      <c r="A424" s="14">
        <f t="shared" si="2761"/>
        <v>44330</v>
      </c>
      <c r="B424" s="9">
        <f t="shared" ref="B424" si="5577">BQ424</f>
        <v>1737546</v>
      </c>
      <c r="C424">
        <f t="shared" ref="C424" si="5578">BT424</f>
        <v>368952</v>
      </c>
      <c r="D424">
        <v>354102</v>
      </c>
      <c r="E424" s="9">
        <v>5997</v>
      </c>
      <c r="F424" s="9">
        <v>151</v>
      </c>
      <c r="H424">
        <v>41</v>
      </c>
      <c r="I424">
        <v>21</v>
      </c>
      <c r="J424">
        <v>29</v>
      </c>
      <c r="K424">
        <v>5</v>
      </c>
      <c r="L424">
        <v>3</v>
      </c>
      <c r="M424">
        <f t="shared" ref="M424" si="5579">-(J424-J423)+L424</f>
        <v>2</v>
      </c>
      <c r="N424" s="7">
        <f t="shared" ref="N424" si="5580">B424-C424</f>
        <v>1368594</v>
      </c>
      <c r="O424" s="4">
        <f t="shared" ref="O424" si="5581">C424/B424</f>
        <v>0.21234085313424797</v>
      </c>
      <c r="R424">
        <f t="shared" ref="R424" si="5582">C424-C423</f>
        <v>226</v>
      </c>
      <c r="S424">
        <f t="shared" ref="S424" si="5583">N424-N423</f>
        <v>1780</v>
      </c>
      <c r="T424" s="8">
        <f t="shared" ref="T424" si="5584">R424/V424</f>
        <v>0.11266201395812563</v>
      </c>
      <c r="U424" s="8">
        <f t="shared" ref="U424" si="5585">SUM(R418:R424)/SUM(V418:V424)</f>
        <v>0.1334480952024549</v>
      </c>
      <c r="V424">
        <f t="shared" ref="V424" si="5586">B424-B423</f>
        <v>2006</v>
      </c>
      <c r="W424">
        <f t="shared" ref="W424" si="5587">C424-D424-E424</f>
        <v>8853</v>
      </c>
      <c r="X424" s="3">
        <f t="shared" ref="X424" si="5588">F424/W424</f>
        <v>1.705636507398622E-2</v>
      </c>
      <c r="Y424">
        <f t="shared" ref="Y424" si="5589">E424-E423</f>
        <v>3</v>
      </c>
      <c r="Z424">
        <v>2842</v>
      </c>
      <c r="AA424">
        <v>1648</v>
      </c>
      <c r="AB424">
        <v>15803</v>
      </c>
      <c r="AC424">
        <v>2732</v>
      </c>
      <c r="AD424">
        <v>1588</v>
      </c>
      <c r="AE424">
        <v>15256</v>
      </c>
      <c r="AF424">
        <v>60</v>
      </c>
      <c r="AG424">
        <v>34</v>
      </c>
      <c r="AH424">
        <v>308</v>
      </c>
      <c r="AI424">
        <f t="shared" ref="AI424" si="5590">Z424-AC424-AF424</f>
        <v>50</v>
      </c>
      <c r="AJ424">
        <f t="shared" ref="AJ424" si="5591">AA424-AD424-AG424</f>
        <v>26</v>
      </c>
      <c r="AK424">
        <f t="shared" ref="AK424" si="5592">AB424-AE424-AH424</f>
        <v>239</v>
      </c>
      <c r="AL424">
        <v>3</v>
      </c>
      <c r="AM424">
        <v>3</v>
      </c>
      <c r="AN424">
        <v>9</v>
      </c>
      <c r="AS424">
        <f t="shared" ref="AS424" si="5593">BM424-BM423</f>
        <v>10476</v>
      </c>
      <c r="AT424">
        <f t="shared" ref="AT424" si="5594">BN424-BN423</f>
        <v>249</v>
      </c>
      <c r="AU424">
        <f t="shared" ref="AU424" si="5595">AT424/AS424</f>
        <v>2.3768613974799541E-2</v>
      </c>
      <c r="AV424">
        <f t="shared" ref="AV424" si="5596">BU424-BU423</f>
        <v>216</v>
      </c>
      <c r="AW424">
        <f t="shared" ref="AW424" si="5597">BV424-BV423</f>
        <v>6</v>
      </c>
      <c r="AX424">
        <f t="shared" ref="AX424" si="5598">CK424-CK423</f>
        <v>429</v>
      </c>
      <c r="AY424">
        <f t="shared" ref="AY424" si="5599">CL424-CL423</f>
        <v>19</v>
      </c>
      <c r="AZ424">
        <f t="shared" ref="AZ424" si="5600">CC424-CC423</f>
        <v>82</v>
      </c>
      <c r="BA424">
        <f t="shared" ref="BA424" si="5601">CD424-CD423</f>
        <v>1</v>
      </c>
      <c r="BB424">
        <f t="shared" ref="BB424" si="5602">AW424/AV424</f>
        <v>2.7777777777777776E-2</v>
      </c>
      <c r="BC424">
        <f t="shared" ref="BC424" si="5603">AY424/AX424</f>
        <v>4.4289044289044288E-2</v>
      </c>
      <c r="BD424">
        <f t="shared" si="3692"/>
        <v>1.2195121951219513E-2</v>
      </c>
      <c r="BE424">
        <f t="shared" ref="BE424" si="5604">SUM(AT418:AT424)/SUM(AS418:AS424)</f>
        <v>3.143464901914441E-2</v>
      </c>
      <c r="BF424">
        <f t="shared" ref="BF424" si="5605">SUM(AT411:AT424)/SUM(AS411:AS424)</f>
        <v>3.5110446027739932E-2</v>
      </c>
      <c r="BG424">
        <f t="shared" ref="BG424" si="5606">SUM(AW418:AW424)/SUM(AV418:AV424)</f>
        <v>2.7734976887519261E-2</v>
      </c>
      <c r="BH424">
        <f t="shared" ref="BH424" si="5607">SUM(AY418:AY424)/SUM(AX418:AX424)</f>
        <v>1.9261637239165328E-2</v>
      </c>
      <c r="BI424">
        <f t="shared" ref="BI424" si="5608">SUM(BA418:BA424)/SUM(AZ418:AZ424)</f>
        <v>1.4035087719298246E-2</v>
      </c>
      <c r="BM424" s="20">
        <v>4936249</v>
      </c>
      <c r="BN424" s="20">
        <v>399026</v>
      </c>
      <c r="BO424" s="20">
        <v>1447934</v>
      </c>
      <c r="BP424" s="20">
        <v>289612</v>
      </c>
      <c r="BQ424" s="21">
        <f t="shared" si="2990"/>
        <v>1737546</v>
      </c>
      <c r="BR424" s="20">
        <v>304323</v>
      </c>
      <c r="BS424" s="20">
        <v>64629</v>
      </c>
      <c r="BT424" s="21">
        <f t="shared" si="2991"/>
        <v>368952</v>
      </c>
      <c r="BU424" s="20">
        <v>40519</v>
      </c>
      <c r="BV424" s="20">
        <v>2982</v>
      </c>
      <c r="BW424" s="20">
        <v>9382</v>
      </c>
      <c r="BX424" s="20">
        <v>3355</v>
      </c>
      <c r="BY424" s="21">
        <f t="shared" si="2992"/>
        <v>12737</v>
      </c>
      <c r="BZ424" s="20">
        <v>2196</v>
      </c>
      <c r="CA424" s="20">
        <v>650</v>
      </c>
      <c r="CB424" s="21">
        <f t="shared" si="2993"/>
        <v>2846</v>
      </c>
      <c r="CC424" s="20">
        <v>30159</v>
      </c>
      <c r="CD424" s="20">
        <v>1739</v>
      </c>
      <c r="CE424" s="20">
        <v>5494</v>
      </c>
      <c r="CF424" s="20">
        <v>1835</v>
      </c>
      <c r="CG424" s="21">
        <f t="shared" si="2994"/>
        <v>7329</v>
      </c>
      <c r="CH424" s="20">
        <v>1189</v>
      </c>
      <c r="CI424" s="20">
        <v>460</v>
      </c>
      <c r="CJ424" s="21">
        <f t="shared" si="2995"/>
        <v>1649</v>
      </c>
      <c r="CK424" s="20">
        <v>220260</v>
      </c>
      <c r="CL424" s="20">
        <v>17283</v>
      </c>
      <c r="CM424" s="20">
        <v>67622</v>
      </c>
      <c r="CN424" s="20">
        <v>5257</v>
      </c>
      <c r="CO424" s="21">
        <f t="shared" si="5223"/>
        <v>72879</v>
      </c>
      <c r="CP424" s="20">
        <v>14952</v>
      </c>
      <c r="CQ424" s="20">
        <v>859</v>
      </c>
      <c r="CR424" s="21">
        <f t="shared" si="5224"/>
        <v>15811</v>
      </c>
    </row>
    <row r="425" spans="1:96" x14ac:dyDescent="0.35">
      <c r="A425" s="14">
        <f t="shared" si="2761"/>
        <v>44331</v>
      </c>
      <c r="B425" s="9">
        <f t="shared" ref="B425" si="5609">BQ425</f>
        <v>1739861</v>
      </c>
      <c r="C425">
        <f t="shared" ref="C425" si="5610">BT425</f>
        <v>369219</v>
      </c>
      <c r="D425">
        <v>354531</v>
      </c>
      <c r="E425" s="9">
        <v>5998</v>
      </c>
      <c r="F425" s="9">
        <v>147</v>
      </c>
      <c r="H425">
        <v>42</v>
      </c>
      <c r="I425">
        <v>23</v>
      </c>
      <c r="J425">
        <v>27</v>
      </c>
      <c r="K425">
        <v>4</v>
      </c>
      <c r="L425">
        <v>5</v>
      </c>
      <c r="M425">
        <f t="shared" ref="M425" si="5611">-(J425-J424)+L425</f>
        <v>7</v>
      </c>
      <c r="N425" s="7">
        <f t="shared" ref="N425" si="5612">B425-C425</f>
        <v>1370642</v>
      </c>
      <c r="O425" s="4">
        <f t="shared" ref="O425" si="5613">C425/B425</f>
        <v>0.21221178013645917</v>
      </c>
      <c r="R425">
        <f t="shared" ref="R425" si="5614">C425-C424</f>
        <v>267</v>
      </c>
      <c r="S425">
        <f t="shared" ref="S425" si="5615">N425-N424</f>
        <v>2048</v>
      </c>
      <c r="T425" s="8">
        <f t="shared" ref="T425" si="5616">R425/V425</f>
        <v>0.11533477321814255</v>
      </c>
      <c r="U425" s="8">
        <f t="shared" ref="U425" si="5617">SUM(R419:R425)/SUM(V419:V425)</f>
        <v>0.1268510123904503</v>
      </c>
      <c r="V425">
        <f t="shared" ref="V425" si="5618">B425-B424</f>
        <v>2315</v>
      </c>
      <c r="W425">
        <f t="shared" ref="W425" si="5619">C425-D425-E425</f>
        <v>8690</v>
      </c>
      <c r="X425" s="3">
        <f t="shared" ref="X425" si="5620">F425/W425</f>
        <v>1.6915995397008055E-2</v>
      </c>
      <c r="Y425">
        <f t="shared" ref="Y425" si="5621">E425-E424</f>
        <v>1</v>
      </c>
      <c r="Z425">
        <v>2846</v>
      </c>
      <c r="AA425">
        <v>1649</v>
      </c>
      <c r="AB425">
        <v>15812</v>
      </c>
      <c r="AC425">
        <v>2732</v>
      </c>
      <c r="AD425">
        <v>1588</v>
      </c>
      <c r="AE425">
        <v>15271</v>
      </c>
      <c r="AF425">
        <v>60</v>
      </c>
      <c r="AG425">
        <v>34</v>
      </c>
      <c r="AH425">
        <v>308</v>
      </c>
      <c r="AI425">
        <f t="shared" ref="AI425" si="5622">Z425-AC425-AF425</f>
        <v>54</v>
      </c>
      <c r="AJ425">
        <f t="shared" ref="AJ425" si="5623">AA425-AD425-AG425</f>
        <v>27</v>
      </c>
      <c r="AK425">
        <f t="shared" ref="AK425" si="5624">AB425-AE425-AH425</f>
        <v>233</v>
      </c>
      <c r="AL425">
        <v>3</v>
      </c>
      <c r="AM425">
        <v>3</v>
      </c>
      <c r="AN425">
        <v>7</v>
      </c>
      <c r="AS425">
        <f t="shared" ref="AS425" si="5625">BM425-BM424</f>
        <v>12236</v>
      </c>
      <c r="AT425">
        <f t="shared" ref="AT425" si="5626">BN425-BN424</f>
        <v>290</v>
      </c>
      <c r="AU425">
        <f t="shared" ref="AU425" si="5627">AT425/AS425</f>
        <v>2.3700555737169008E-2</v>
      </c>
      <c r="AV425">
        <f t="shared" ref="AV425" si="5628">BU425-BU424</f>
        <v>98</v>
      </c>
      <c r="AW425">
        <f t="shared" ref="AW425" si="5629">BV425-BV424</f>
        <v>3</v>
      </c>
      <c r="AX425">
        <f t="shared" ref="AX425" si="5630">CK425-CK424</f>
        <v>439</v>
      </c>
      <c r="AY425">
        <f t="shared" ref="AY425" si="5631">CL425-CL424</f>
        <v>12</v>
      </c>
      <c r="AZ425">
        <f t="shared" ref="AZ425" si="5632">CC425-CC424</f>
        <v>113</v>
      </c>
      <c r="BA425">
        <f t="shared" ref="BA425" si="5633">CD425-CD424</f>
        <v>1</v>
      </c>
      <c r="BB425">
        <f t="shared" ref="BB425" si="5634">AW425/AV425</f>
        <v>3.0612244897959183E-2</v>
      </c>
      <c r="BC425">
        <f t="shared" ref="BC425" si="5635">AY425/AX425</f>
        <v>2.7334851936218679E-2</v>
      </c>
      <c r="BD425">
        <f t="shared" si="3692"/>
        <v>8.8495575221238937E-3</v>
      </c>
      <c r="BE425">
        <f t="shared" ref="BE425" si="5636">SUM(AT419:AT425)/SUM(AS419:AS425)</f>
        <v>3.0178525393142561E-2</v>
      </c>
      <c r="BF425">
        <f t="shared" ref="BF425" si="5637">SUM(AT412:AT425)/SUM(AS412:AS425)</f>
        <v>3.4069123341441424E-2</v>
      </c>
      <c r="BG425">
        <f t="shared" ref="BG425" si="5638">SUM(AW419:AW425)/SUM(AV419:AV425)</f>
        <v>2.8963414634146343E-2</v>
      </c>
      <c r="BH425">
        <f t="shared" ref="BH425" si="5639">SUM(AY419:AY425)/SUM(AX419:AX425)</f>
        <v>2.032655781406198E-2</v>
      </c>
      <c r="BI425">
        <f t="shared" ref="BI425" si="5640">SUM(BA419:BA425)/SUM(AZ419:AZ425)</f>
        <v>1.1695906432748537E-2</v>
      </c>
      <c r="BM425" s="20">
        <v>4948485</v>
      </c>
      <c r="BN425" s="20">
        <v>399316</v>
      </c>
      <c r="BO425" s="20">
        <v>1449502</v>
      </c>
      <c r="BP425" s="20">
        <v>290359</v>
      </c>
      <c r="BQ425" s="21">
        <f t="shared" si="2990"/>
        <v>1739861</v>
      </c>
      <c r="BR425" s="20">
        <v>304533</v>
      </c>
      <c r="BS425" s="20">
        <v>64686</v>
      </c>
      <c r="BT425" s="21">
        <f t="shared" si="2991"/>
        <v>369219</v>
      </c>
      <c r="BU425" s="20">
        <v>40617</v>
      </c>
      <c r="BV425" s="20">
        <v>2985</v>
      </c>
      <c r="BW425" s="20">
        <v>9390</v>
      </c>
      <c r="BX425" s="20">
        <v>3360</v>
      </c>
      <c r="BY425" s="21">
        <f t="shared" si="2992"/>
        <v>12750</v>
      </c>
      <c r="BZ425" s="20">
        <v>2197</v>
      </c>
      <c r="CA425" s="20">
        <v>650</v>
      </c>
      <c r="CB425" s="21">
        <f t="shared" si="2993"/>
        <v>2847</v>
      </c>
      <c r="CC425" s="20">
        <v>30272</v>
      </c>
      <c r="CD425" s="20">
        <v>1740</v>
      </c>
      <c r="CE425" s="20">
        <v>5511</v>
      </c>
      <c r="CF425" s="20">
        <v>1834</v>
      </c>
      <c r="CG425" s="21">
        <f t="shared" si="2994"/>
        <v>7345</v>
      </c>
      <c r="CH425" s="20">
        <v>1190</v>
      </c>
      <c r="CI425" s="20">
        <v>460</v>
      </c>
      <c r="CJ425" s="21">
        <f t="shared" si="2995"/>
        <v>1650</v>
      </c>
      <c r="CK425" s="20">
        <v>220699</v>
      </c>
      <c r="CL425" s="20">
        <v>17295</v>
      </c>
      <c r="CM425" s="20">
        <v>67737</v>
      </c>
      <c r="CN425" s="20">
        <v>5253</v>
      </c>
      <c r="CO425" s="21">
        <f t="shared" si="5223"/>
        <v>72990</v>
      </c>
      <c r="CP425" s="20">
        <v>14964</v>
      </c>
      <c r="CQ425" s="20">
        <v>859</v>
      </c>
      <c r="CR425" s="21">
        <f t="shared" si="5224"/>
        <v>15823</v>
      </c>
    </row>
    <row r="426" spans="1:96" x14ac:dyDescent="0.35">
      <c r="A426" s="14">
        <f t="shared" si="2761"/>
        <v>44332</v>
      </c>
      <c r="B426" s="9">
        <f t="shared" ref="B426" si="5641">BQ426</f>
        <v>1741136</v>
      </c>
      <c r="C426">
        <f t="shared" ref="C426" si="5642">BT426</f>
        <v>369355</v>
      </c>
      <c r="D426">
        <v>354764</v>
      </c>
      <c r="E426" s="9">
        <v>6000</v>
      </c>
      <c r="F426" s="9">
        <v>145</v>
      </c>
      <c r="H426">
        <v>42</v>
      </c>
      <c r="I426">
        <v>30</v>
      </c>
      <c r="J426">
        <v>26</v>
      </c>
      <c r="K426">
        <v>3</v>
      </c>
      <c r="L426">
        <v>6</v>
      </c>
      <c r="M426">
        <f t="shared" ref="M426" si="5643">-(J426-J425)+L426</f>
        <v>7</v>
      </c>
      <c r="N426" s="7">
        <f t="shared" ref="N426" si="5644">B426-C426</f>
        <v>1371781</v>
      </c>
      <c r="O426" s="4">
        <f t="shared" ref="O426" si="5645">C426/B426</f>
        <v>0.21213449150439712</v>
      </c>
      <c r="R426">
        <f t="shared" ref="R426" si="5646">C426-C425</f>
        <v>136</v>
      </c>
      <c r="S426">
        <f t="shared" ref="S426" si="5647">N426-N425</f>
        <v>1139</v>
      </c>
      <c r="T426" s="8">
        <f t="shared" ref="T426" si="5648">R426/V426</f>
        <v>0.10666666666666667</v>
      </c>
      <c r="U426" s="8">
        <f t="shared" ref="U426" si="5649">SUM(R420:R426)/SUM(V420:V426)</f>
        <v>0.12472762792095575</v>
      </c>
      <c r="V426">
        <f t="shared" ref="V426" si="5650">B426-B425</f>
        <v>1275</v>
      </c>
      <c r="W426">
        <f t="shared" ref="W426" si="5651">C426-D426-E426</f>
        <v>8591</v>
      </c>
      <c r="X426" s="3">
        <f t="shared" ref="X426" si="5652">F426/W426</f>
        <v>1.687812827377488E-2</v>
      </c>
      <c r="Y426">
        <f t="shared" ref="Y426" si="5653">E426-E425</f>
        <v>2</v>
      </c>
      <c r="Z426">
        <v>2847</v>
      </c>
      <c r="AA426">
        <v>1650</v>
      </c>
      <c r="AB426">
        <v>15823</v>
      </c>
      <c r="AC426">
        <v>2735</v>
      </c>
      <c r="AD426">
        <v>1588</v>
      </c>
      <c r="AE426">
        <v>15279</v>
      </c>
      <c r="AF426">
        <v>60</v>
      </c>
      <c r="AG426">
        <v>34</v>
      </c>
      <c r="AH426">
        <v>308</v>
      </c>
      <c r="AI426">
        <f t="shared" ref="AI426" si="5654">Z426-AC426-AF426</f>
        <v>52</v>
      </c>
      <c r="AJ426">
        <f t="shared" ref="AJ426" si="5655">AA426-AD426-AG426</f>
        <v>28</v>
      </c>
      <c r="AK426">
        <f t="shared" ref="AK426" si="5656">AB426-AE426-AH426</f>
        <v>236</v>
      </c>
      <c r="AL426">
        <v>3</v>
      </c>
      <c r="AM426">
        <v>3</v>
      </c>
      <c r="AN426">
        <v>7</v>
      </c>
      <c r="AS426">
        <f t="shared" ref="AS426" si="5657">BM426-BM425</f>
        <v>4201</v>
      </c>
      <c r="AT426">
        <f t="shared" ref="AT426" si="5658">BN426-BN425</f>
        <v>150</v>
      </c>
      <c r="AU426">
        <f t="shared" ref="AU426" si="5659">AT426/AS426</f>
        <v>3.5705784337062604E-2</v>
      </c>
      <c r="AV426">
        <f t="shared" ref="AV426" si="5660">BU426-BU425</f>
        <v>17</v>
      </c>
      <c r="AW426">
        <f t="shared" ref="AW426" si="5661">BV426-BV425</f>
        <v>-3</v>
      </c>
      <c r="AX426">
        <f t="shared" ref="AX426" si="5662">CK426-CK425</f>
        <v>164</v>
      </c>
      <c r="AY426">
        <f t="shared" ref="AY426" si="5663">CL426-CL425</f>
        <v>-1</v>
      </c>
      <c r="AZ426">
        <f t="shared" ref="AZ426" si="5664">CC426-CC425</f>
        <v>13</v>
      </c>
      <c r="BA426">
        <f t="shared" ref="BA426" si="5665">CD426-CD425</f>
        <v>3</v>
      </c>
      <c r="BB426">
        <f t="shared" ref="BB426" si="5666">AW426/AV426</f>
        <v>-0.17647058823529413</v>
      </c>
      <c r="BC426">
        <f t="shared" ref="BC426" si="5667">AY426/AX426</f>
        <v>-6.0975609756097563E-3</v>
      </c>
      <c r="BD426">
        <f t="shared" si="3692"/>
        <v>0.23076923076923078</v>
      </c>
      <c r="BE426">
        <f t="shared" ref="BE426" si="5668">SUM(AT420:AT426)/SUM(AS420:AS426)</f>
        <v>3.0496994052924113E-2</v>
      </c>
      <c r="BF426">
        <f t="shared" ref="BF426" si="5669">SUM(AT413:AT426)/SUM(AS413:AS426)</f>
        <v>3.2803104675420296E-2</v>
      </c>
      <c r="BG426">
        <f t="shared" ref="BG426" si="5670">SUM(AW420:AW426)/SUM(AV420:AV426)</f>
        <v>2.4427480916030534E-2</v>
      </c>
      <c r="BH426">
        <f t="shared" ref="BH426" si="5671">SUM(AY420:AY426)/SUM(AX420:AX426)</f>
        <v>2.2406639004149378E-2</v>
      </c>
      <c r="BI426">
        <f t="shared" ref="BI426" si="5672">SUM(BA420:BA426)/SUM(AZ420:AZ426)</f>
        <v>1.2012012012012012E-2</v>
      </c>
      <c r="BM426" s="20">
        <v>4952686</v>
      </c>
      <c r="BN426" s="20">
        <v>399466</v>
      </c>
      <c r="BO426" s="20">
        <v>1450732</v>
      </c>
      <c r="BP426" s="20">
        <v>290404</v>
      </c>
      <c r="BQ426" s="21">
        <f t="shared" si="2990"/>
        <v>1741136</v>
      </c>
      <c r="BR426" s="20">
        <v>304646</v>
      </c>
      <c r="BS426" s="20">
        <v>64709</v>
      </c>
      <c r="BT426" s="21">
        <f t="shared" si="2991"/>
        <v>369355</v>
      </c>
      <c r="BU426" s="20">
        <v>40634</v>
      </c>
      <c r="BV426" s="20">
        <v>2982</v>
      </c>
      <c r="BW426" s="20">
        <v>9396</v>
      </c>
      <c r="BX426" s="20">
        <v>3358</v>
      </c>
      <c r="BY426" s="21">
        <f t="shared" si="2992"/>
        <v>12754</v>
      </c>
      <c r="BZ426" s="20">
        <v>2200</v>
      </c>
      <c r="CA426" s="20">
        <v>650</v>
      </c>
      <c r="CB426" s="21">
        <f t="shared" si="2993"/>
        <v>2850</v>
      </c>
      <c r="CC426" s="20">
        <v>30285</v>
      </c>
      <c r="CD426" s="20">
        <v>1743</v>
      </c>
      <c r="CE426" s="20">
        <v>5513</v>
      </c>
      <c r="CF426" s="20">
        <v>1835</v>
      </c>
      <c r="CG426" s="21">
        <f t="shared" si="2994"/>
        <v>7348</v>
      </c>
      <c r="CH426" s="20">
        <v>1190</v>
      </c>
      <c r="CI426" s="20">
        <v>460</v>
      </c>
      <c r="CJ426" s="21">
        <f t="shared" si="2995"/>
        <v>1650</v>
      </c>
      <c r="CK426" s="20">
        <v>220863</v>
      </c>
      <c r="CL426" s="20">
        <v>17294</v>
      </c>
      <c r="CM426" s="20">
        <v>67781</v>
      </c>
      <c r="CN426" s="20">
        <v>5256</v>
      </c>
      <c r="CO426" s="21">
        <f t="shared" si="5223"/>
        <v>73037</v>
      </c>
      <c r="CP426" s="20">
        <v>14966</v>
      </c>
      <c r="CQ426" s="20">
        <v>859</v>
      </c>
      <c r="CR426" s="21">
        <f t="shared" si="5224"/>
        <v>15825</v>
      </c>
    </row>
    <row r="427" spans="1:96" x14ac:dyDescent="0.35">
      <c r="A427" s="14">
        <f t="shared" si="2761"/>
        <v>44333</v>
      </c>
      <c r="B427" s="9">
        <f t="shared" ref="B427" si="5673">BQ427</f>
        <v>1741776</v>
      </c>
      <c r="C427">
        <f t="shared" ref="C427" si="5674">BT427</f>
        <v>369432</v>
      </c>
      <c r="D427">
        <v>354950</v>
      </c>
      <c r="E427" s="9">
        <v>6006</v>
      </c>
      <c r="F427" s="9">
        <v>137</v>
      </c>
      <c r="H427">
        <v>41</v>
      </c>
      <c r="I427">
        <v>14</v>
      </c>
      <c r="J427">
        <v>22</v>
      </c>
      <c r="K427">
        <v>2</v>
      </c>
      <c r="L427">
        <v>4</v>
      </c>
      <c r="M427">
        <f t="shared" ref="M427" si="5675">-(J427-J426)+L427</f>
        <v>8</v>
      </c>
      <c r="N427" s="7">
        <f t="shared" ref="N427" si="5676">B427-C427</f>
        <v>1372344</v>
      </c>
      <c r="O427" s="4">
        <f t="shared" ref="O427" si="5677">C427/B427</f>
        <v>0.21210075233554718</v>
      </c>
      <c r="R427">
        <f t="shared" ref="R427" si="5678">C427-C426</f>
        <v>77</v>
      </c>
      <c r="S427">
        <f t="shared" ref="S427" si="5679">N427-N426</f>
        <v>563</v>
      </c>
      <c r="T427" s="8">
        <f t="shared" ref="T427" si="5680">R427/V427</f>
        <v>0.1203125</v>
      </c>
      <c r="U427" s="8">
        <f t="shared" ref="U427" si="5681">SUM(R421:R427)/SUM(V421:V427)</f>
        <v>0.12597353497164462</v>
      </c>
      <c r="V427">
        <f t="shared" ref="V427" si="5682">B427-B426</f>
        <v>640</v>
      </c>
      <c r="W427">
        <f t="shared" ref="W427" si="5683">C427-D427-E427</f>
        <v>8476</v>
      </c>
      <c r="X427" s="3">
        <f t="shared" ref="X427" si="5684">F427/W427</f>
        <v>1.6163284568192545E-2</v>
      </c>
      <c r="Y427">
        <f t="shared" ref="Y427" si="5685">E427-E426</f>
        <v>6</v>
      </c>
      <c r="Z427">
        <v>2850</v>
      </c>
      <c r="AA427">
        <v>1650</v>
      </c>
      <c r="AB427">
        <v>15825</v>
      </c>
      <c r="AC427">
        <v>2736</v>
      </c>
      <c r="AD427">
        <v>1588</v>
      </c>
      <c r="AE427">
        <v>15282</v>
      </c>
      <c r="AF427">
        <v>60</v>
      </c>
      <c r="AG427">
        <v>34</v>
      </c>
      <c r="AH427">
        <v>308</v>
      </c>
      <c r="AI427">
        <f t="shared" ref="AI427" si="5686">Z427-AC427-AF427</f>
        <v>54</v>
      </c>
      <c r="AJ427">
        <f t="shared" ref="AJ427" si="5687">AA427-AD427-AG427</f>
        <v>28</v>
      </c>
      <c r="AK427">
        <f t="shared" ref="AK427" si="5688">AB427-AE427-AH427</f>
        <v>235</v>
      </c>
      <c r="AL427">
        <v>3</v>
      </c>
      <c r="AM427">
        <v>3</v>
      </c>
      <c r="AN427">
        <v>7</v>
      </c>
      <c r="AS427">
        <f t="shared" ref="AS427" si="5689">BM427-BM426</f>
        <v>2104</v>
      </c>
      <c r="AT427">
        <f t="shared" ref="AT427" si="5690">BN427-BN426</f>
        <v>62</v>
      </c>
      <c r="AU427">
        <f t="shared" ref="AU427" si="5691">AT427/AS427</f>
        <v>2.9467680608365018E-2</v>
      </c>
      <c r="AV427">
        <f t="shared" ref="AV427" si="5692">BU427-BU426</f>
        <v>4</v>
      </c>
      <c r="AW427">
        <f t="shared" ref="AW427" si="5693">BV427-BV426</f>
        <v>0</v>
      </c>
      <c r="AX427">
        <f t="shared" ref="AX427" si="5694">CK427-CK426</f>
        <v>54</v>
      </c>
      <c r="AY427">
        <f t="shared" ref="AY427" si="5695">CL427-CL426</f>
        <v>0</v>
      </c>
      <c r="AZ427">
        <f t="shared" ref="AZ427" si="5696">CC427-CC426</f>
        <v>2</v>
      </c>
      <c r="BA427">
        <f t="shared" ref="BA427" si="5697">CD427-CD426</f>
        <v>0</v>
      </c>
      <c r="BB427">
        <f t="shared" ref="BB427" si="5698">AW427/AV427</f>
        <v>0</v>
      </c>
      <c r="BC427">
        <f t="shared" ref="BC427" si="5699">AY427/AX427</f>
        <v>0</v>
      </c>
      <c r="BD427">
        <f t="shared" si="3692"/>
        <v>0</v>
      </c>
      <c r="BE427">
        <f t="shared" ref="BE427" si="5700">SUM(AT421:AT427)/SUM(AS421:AS427)</f>
        <v>2.953758071599356E-2</v>
      </c>
      <c r="BF427">
        <f t="shared" ref="BF427" si="5701">SUM(AT414:AT427)/SUM(AS414:AS427)</f>
        <v>3.2384275985056957E-2</v>
      </c>
      <c r="BG427">
        <f t="shared" ref="BG427" si="5702">SUM(AW421:AW427)/SUM(AV421:AV427)</f>
        <v>2.1472392638036811E-2</v>
      </c>
      <c r="BH427">
        <f t="shared" ref="BH427" si="5703">SUM(AY421:AY427)/SUM(AX421:AX427)</f>
        <v>1.9970414201183433E-2</v>
      </c>
      <c r="BI427">
        <f t="shared" ref="BI427" si="5704">SUM(BA421:BA427)/SUM(AZ421:AZ427)</f>
        <v>1.2158054711246201E-2</v>
      </c>
      <c r="BM427" s="20">
        <v>4954790</v>
      </c>
      <c r="BN427" s="20">
        <v>399528</v>
      </c>
      <c r="BO427" s="20">
        <v>1451324</v>
      </c>
      <c r="BP427" s="20">
        <v>290452</v>
      </c>
      <c r="BQ427" s="21">
        <f t="shared" si="2990"/>
        <v>1741776</v>
      </c>
      <c r="BR427" s="20">
        <v>304718</v>
      </c>
      <c r="BS427" s="20">
        <v>64714</v>
      </c>
      <c r="BT427" s="21">
        <f t="shared" si="2991"/>
        <v>369432</v>
      </c>
      <c r="BU427" s="20">
        <v>40638</v>
      </c>
      <c r="BV427" s="20">
        <v>2982</v>
      </c>
      <c r="BW427" s="20">
        <v>9398</v>
      </c>
      <c r="BX427" s="20">
        <v>3358</v>
      </c>
      <c r="BY427" s="21">
        <f t="shared" si="2992"/>
        <v>12756</v>
      </c>
      <c r="BZ427" s="20">
        <v>2201</v>
      </c>
      <c r="CA427" s="20">
        <v>650</v>
      </c>
      <c r="CB427" s="21">
        <f t="shared" si="2993"/>
        <v>2851</v>
      </c>
      <c r="CC427" s="20">
        <v>30287</v>
      </c>
      <c r="CD427" s="20">
        <v>1743</v>
      </c>
      <c r="CE427" s="20">
        <v>5513</v>
      </c>
      <c r="CF427" s="20">
        <v>1835</v>
      </c>
      <c r="CG427" s="21">
        <f t="shared" si="2994"/>
        <v>7348</v>
      </c>
      <c r="CH427" s="20">
        <v>1190</v>
      </c>
      <c r="CI427" s="20">
        <v>460</v>
      </c>
      <c r="CJ427" s="21">
        <f t="shared" si="2995"/>
        <v>1650</v>
      </c>
      <c r="CK427" s="20">
        <v>220917</v>
      </c>
      <c r="CL427" s="20">
        <v>17294</v>
      </c>
      <c r="CM427" s="20">
        <v>67794</v>
      </c>
      <c r="CN427" s="20">
        <v>5258</v>
      </c>
      <c r="CO427" s="21">
        <f t="shared" si="5223"/>
        <v>73052</v>
      </c>
      <c r="CP427" s="20">
        <v>14965</v>
      </c>
      <c r="CQ427" s="20">
        <v>859</v>
      </c>
      <c r="CR427" s="21">
        <f t="shared" si="5224"/>
        <v>15824</v>
      </c>
    </row>
    <row r="428" spans="1:96" x14ac:dyDescent="0.35">
      <c r="A428" s="14">
        <f t="shared" si="2761"/>
        <v>44334</v>
      </c>
      <c r="B428" s="9">
        <f t="shared" ref="B428" si="5705">BQ428</f>
        <v>1743545</v>
      </c>
      <c r="C428">
        <f t="shared" ref="C428" si="5706">BT428</f>
        <v>369592</v>
      </c>
      <c r="D428">
        <v>355598</v>
      </c>
      <c r="E428" s="9">
        <v>6006</v>
      </c>
      <c r="F428" s="9">
        <v>142</v>
      </c>
      <c r="H428">
        <v>40</v>
      </c>
      <c r="I428">
        <v>21</v>
      </c>
      <c r="J428">
        <v>29</v>
      </c>
      <c r="K428">
        <v>2</v>
      </c>
      <c r="L428">
        <v>6</v>
      </c>
      <c r="M428">
        <f t="shared" ref="M428" si="5707">-(J428-J427)+L428</f>
        <v>-1</v>
      </c>
      <c r="N428" s="7">
        <f t="shared" ref="N428" si="5708">B428-C428</f>
        <v>1373953</v>
      </c>
      <c r="O428" s="4">
        <f t="shared" ref="O428" si="5709">C428/B428</f>
        <v>0.211977322065103</v>
      </c>
      <c r="R428">
        <f t="shared" ref="R428" si="5710">C428-C427</f>
        <v>160</v>
      </c>
      <c r="S428">
        <f t="shared" ref="S428" si="5711">N428-N427</f>
        <v>1609</v>
      </c>
      <c r="T428" s="8">
        <f t="shared" ref="T428" si="5712">R428/V428</f>
        <v>9.0446579988694181E-2</v>
      </c>
      <c r="U428" s="8">
        <f t="shared" ref="U428" si="5713">SUM(R422:R428)/SUM(V422:V428)</f>
        <v>0.12236088219135076</v>
      </c>
      <c r="V428">
        <f t="shared" ref="V428" si="5714">B428-B427</f>
        <v>1769</v>
      </c>
      <c r="W428">
        <f t="shared" ref="W428" si="5715">C428-D428-E428</f>
        <v>7988</v>
      </c>
      <c r="X428" s="3">
        <f t="shared" ref="X428" si="5716">F428/W428</f>
        <v>1.7776664997496243E-2</v>
      </c>
      <c r="Y428">
        <f t="shared" ref="Y428" si="5717">E428-E427</f>
        <v>0</v>
      </c>
      <c r="Z428">
        <v>2851</v>
      </c>
      <c r="AA428">
        <v>1650</v>
      </c>
      <c r="AB428">
        <v>15824</v>
      </c>
      <c r="AC428">
        <v>2738</v>
      </c>
      <c r="AD428">
        <v>1588</v>
      </c>
      <c r="AE428">
        <v>15301</v>
      </c>
      <c r="AF428">
        <v>60</v>
      </c>
      <c r="AG428">
        <v>34</v>
      </c>
      <c r="AH428">
        <v>308</v>
      </c>
      <c r="AI428">
        <f t="shared" ref="AI428" si="5718">Z428-AC428-AF428</f>
        <v>53</v>
      </c>
      <c r="AJ428">
        <f t="shared" ref="AJ428" si="5719">AA428-AD428-AG428</f>
        <v>28</v>
      </c>
      <c r="AK428">
        <f t="shared" ref="AK428" si="5720">AB428-AE428-AH428</f>
        <v>215</v>
      </c>
      <c r="AL428">
        <v>1</v>
      </c>
      <c r="AM428">
        <v>1</v>
      </c>
      <c r="AN428">
        <v>9</v>
      </c>
      <c r="AS428">
        <f t="shared" ref="AS428" si="5721">BM428-BM427</f>
        <v>7963</v>
      </c>
      <c r="AT428">
        <f t="shared" ref="AT428" si="5722">BN428-BN427</f>
        <v>197</v>
      </c>
      <c r="AU428">
        <f t="shared" ref="AU428" si="5723">AT428/AS428</f>
        <v>2.4739419816652015E-2</v>
      </c>
      <c r="AV428">
        <f t="shared" ref="AV428" si="5724">BU428-BU427</f>
        <v>97</v>
      </c>
      <c r="AW428">
        <f t="shared" ref="AW428" si="5725">BV428-BV427</f>
        <v>6</v>
      </c>
      <c r="AX428">
        <f t="shared" ref="AX428" si="5726">CK428-CK427</f>
        <v>441</v>
      </c>
      <c r="AY428">
        <f t="shared" ref="AY428" si="5727">CL428-CL427</f>
        <v>4</v>
      </c>
      <c r="AZ428">
        <f t="shared" ref="AZ428" si="5728">CC428-CC427</f>
        <v>36</v>
      </c>
      <c r="BA428">
        <f t="shared" ref="BA428" si="5729">CD428-CD427</f>
        <v>0</v>
      </c>
      <c r="BB428">
        <f t="shared" ref="BB428" si="5730">AW428/AV428</f>
        <v>6.1855670103092786E-2</v>
      </c>
      <c r="BC428">
        <f t="shared" ref="BC428" si="5731">AY428/AX428</f>
        <v>9.0702947845804991E-3</v>
      </c>
      <c r="BD428">
        <f t="shared" ref="BD428:BD459" si="5732">BA428/AZ428</f>
        <v>0</v>
      </c>
      <c r="BE428">
        <f t="shared" ref="BE428" si="5733">SUM(AT422:AT428)/SUM(AS422:AS428)</f>
        <v>2.8991807390068552E-2</v>
      </c>
      <c r="BF428">
        <f t="shared" ref="BF428" si="5734">SUM(AT415:AT428)/SUM(AS415:AS428)</f>
        <v>3.2089822528069543E-2</v>
      </c>
      <c r="BG428">
        <f t="shared" ref="BG428" si="5735">SUM(AW422:AW428)/SUM(AV422:AV428)</f>
        <v>2.3734177215189875E-2</v>
      </c>
      <c r="BH428">
        <f t="shared" ref="BH428" si="5736">SUM(AY422:AY428)/SUM(AX422:AX428)</f>
        <v>1.9428571428571427E-2</v>
      </c>
      <c r="BI428">
        <f t="shared" ref="BI428" si="5737">SUM(BA422:BA428)/SUM(AZ422:AZ428)</f>
        <v>1.7804154302670624E-2</v>
      </c>
      <c r="BM428" s="20">
        <v>4962753</v>
      </c>
      <c r="BN428" s="20">
        <v>399725</v>
      </c>
      <c r="BO428" s="20">
        <v>1452785</v>
      </c>
      <c r="BP428" s="20">
        <v>290760</v>
      </c>
      <c r="BQ428" s="21">
        <f t="shared" si="2990"/>
        <v>1743545</v>
      </c>
      <c r="BR428" s="20">
        <v>304835</v>
      </c>
      <c r="BS428" s="20">
        <v>64757</v>
      </c>
      <c r="BT428" s="21">
        <f t="shared" si="2991"/>
        <v>369592</v>
      </c>
      <c r="BU428" s="20">
        <v>40735</v>
      </c>
      <c r="BV428" s="20">
        <v>2988</v>
      </c>
      <c r="BW428" s="20">
        <v>9402</v>
      </c>
      <c r="BX428" s="20">
        <v>3363</v>
      </c>
      <c r="BY428" s="21">
        <f t="shared" si="2992"/>
        <v>12765</v>
      </c>
      <c r="BZ428" s="20">
        <v>2201</v>
      </c>
      <c r="CA428" s="20">
        <v>651</v>
      </c>
      <c r="CB428" s="21">
        <f t="shared" si="2993"/>
        <v>2852</v>
      </c>
      <c r="CC428" s="20">
        <v>30323</v>
      </c>
      <c r="CD428" s="20">
        <v>1743</v>
      </c>
      <c r="CE428" s="20">
        <v>5516</v>
      </c>
      <c r="CF428" s="20">
        <v>1840</v>
      </c>
      <c r="CG428" s="21">
        <f t="shared" si="2994"/>
        <v>7356</v>
      </c>
      <c r="CH428" s="20">
        <v>1191</v>
      </c>
      <c r="CI428" s="20">
        <v>461</v>
      </c>
      <c r="CJ428" s="21">
        <f t="shared" si="2995"/>
        <v>1652</v>
      </c>
      <c r="CK428" s="20">
        <v>221358</v>
      </c>
      <c r="CL428" s="20">
        <v>17298</v>
      </c>
      <c r="CM428" s="20">
        <v>67865</v>
      </c>
      <c r="CN428" s="20">
        <v>5267</v>
      </c>
      <c r="CO428" s="21">
        <f t="shared" si="5223"/>
        <v>73132</v>
      </c>
      <c r="CP428" s="20">
        <v>14972</v>
      </c>
      <c r="CQ428" s="20">
        <v>860</v>
      </c>
      <c r="CR428" s="21">
        <f t="shared" si="5224"/>
        <v>15832</v>
      </c>
    </row>
    <row r="429" spans="1:96" x14ac:dyDescent="0.35">
      <c r="A429" s="14">
        <f t="shared" si="2761"/>
        <v>44335</v>
      </c>
      <c r="B429" s="9">
        <f t="shared" ref="B429" si="5738">BQ429</f>
        <v>1743888</v>
      </c>
      <c r="C429">
        <f t="shared" ref="C429" si="5739">BT429</f>
        <v>369638</v>
      </c>
      <c r="D429">
        <v>356122</v>
      </c>
      <c r="E429" s="9">
        <v>6013</v>
      </c>
      <c r="F429" s="9">
        <v>145</v>
      </c>
      <c r="H429">
        <v>44</v>
      </c>
      <c r="I429">
        <v>35</v>
      </c>
      <c r="J429">
        <v>32</v>
      </c>
      <c r="K429">
        <v>2</v>
      </c>
      <c r="L429">
        <v>7</v>
      </c>
      <c r="M429">
        <f t="shared" ref="M429" si="5740">-(J429-J428)+L429</f>
        <v>4</v>
      </c>
      <c r="N429" s="7">
        <f t="shared" ref="N429" si="5741">B429-C429</f>
        <v>1374250</v>
      </c>
      <c r="O429" s="4">
        <f t="shared" ref="O429" si="5742">C429/B429</f>
        <v>0.21196200673437743</v>
      </c>
      <c r="R429">
        <f t="shared" ref="R429" si="5743">C429-C428</f>
        <v>46</v>
      </c>
      <c r="S429">
        <f t="shared" ref="S429" si="5744">N429-N428</f>
        <v>297</v>
      </c>
      <c r="T429" s="8">
        <f t="shared" ref="T429" si="5745">R429/V429</f>
        <v>0.13411078717201166</v>
      </c>
      <c r="U429" s="8">
        <f t="shared" ref="U429" si="5746">SUM(R423:R429)/SUM(V423:V429)</f>
        <v>0.11618334892422826</v>
      </c>
      <c r="V429">
        <f t="shared" ref="V429" si="5747">B429-B428</f>
        <v>343</v>
      </c>
      <c r="W429">
        <f t="shared" ref="W429" si="5748">C429-D429-E429</f>
        <v>7503</v>
      </c>
      <c r="X429" s="3">
        <f t="shared" ref="X429" si="5749">F429/W429</f>
        <v>1.9325603092096494E-2</v>
      </c>
      <c r="Y429">
        <f t="shared" ref="Y429" si="5750">E429-E428</f>
        <v>7</v>
      </c>
      <c r="Z429">
        <v>2852</v>
      </c>
      <c r="AA429">
        <v>1652</v>
      </c>
      <c r="AB429">
        <v>15837</v>
      </c>
      <c r="AC429">
        <v>2738</v>
      </c>
      <c r="AD429">
        <v>1589</v>
      </c>
      <c r="AE429">
        <v>15315</v>
      </c>
      <c r="AF429">
        <v>60</v>
      </c>
      <c r="AG429">
        <v>34</v>
      </c>
      <c r="AH429">
        <v>308</v>
      </c>
      <c r="AI429">
        <f t="shared" ref="AI429" si="5751">Z429-AC429-AF429</f>
        <v>54</v>
      </c>
      <c r="AJ429">
        <f t="shared" ref="AJ429" si="5752">AA429-AD429-AG429</f>
        <v>29</v>
      </c>
      <c r="AK429">
        <f t="shared" ref="AK429" si="5753">AB429-AE429-AH429</f>
        <v>214</v>
      </c>
      <c r="AL429">
        <v>1</v>
      </c>
      <c r="AM429">
        <v>1</v>
      </c>
      <c r="AN429">
        <v>11</v>
      </c>
      <c r="AS429">
        <f t="shared" ref="AS429" si="5754">BM429-BM428</f>
        <v>2271</v>
      </c>
      <c r="AT429">
        <f t="shared" ref="AT429" si="5755">BN429-BN428</f>
        <v>43</v>
      </c>
      <c r="AU429">
        <f t="shared" ref="AU429" si="5756">AT429/AS429</f>
        <v>1.8934390136503741E-2</v>
      </c>
      <c r="AV429">
        <f t="shared" ref="AV429" si="5757">BU429-BU428</f>
        <v>74</v>
      </c>
      <c r="AW429">
        <f t="shared" ref="AW429" si="5758">BV429-BV428</f>
        <v>5</v>
      </c>
      <c r="AX429">
        <f t="shared" ref="AX429" si="5759">CK429-CK428</f>
        <v>280</v>
      </c>
      <c r="AY429">
        <f t="shared" ref="AY429" si="5760">CL429-CL428</f>
        <v>13</v>
      </c>
      <c r="AZ429">
        <f t="shared" ref="AZ429" si="5761">CC429-CC428</f>
        <v>39</v>
      </c>
      <c r="BA429">
        <f t="shared" ref="BA429" si="5762">CD429-CD428</f>
        <v>0</v>
      </c>
      <c r="BB429">
        <f t="shared" ref="BB429" si="5763">AW429/AV429</f>
        <v>6.7567567567567571E-2</v>
      </c>
      <c r="BC429">
        <f t="shared" ref="BC429" si="5764">AY429/AX429</f>
        <v>4.642857142857143E-2</v>
      </c>
      <c r="BD429">
        <f t="shared" si="5732"/>
        <v>0</v>
      </c>
      <c r="BE429">
        <f t="shared" ref="BE429" si="5765">SUM(AT423:AT429)/SUM(AS423:AS429)</f>
        <v>2.6796613506595787E-2</v>
      </c>
      <c r="BF429">
        <f t="shared" ref="BF429" si="5766">SUM(AT416:AT429)/SUM(AS416:AS429)</f>
        <v>3.1046803579475955E-2</v>
      </c>
      <c r="BG429">
        <f t="shared" ref="BG429" si="5767">SUM(AW423:AW429)/SUM(AV423:AV429)</f>
        <v>2.9687499999999999E-2</v>
      </c>
      <c r="BH429">
        <f t="shared" ref="BH429" si="5768">SUM(AY423:AY429)/SUM(AX423:AX429)</f>
        <v>2.1356783919597989E-2</v>
      </c>
      <c r="BI429">
        <f t="shared" ref="BI429" si="5769">SUM(BA423:BA429)/SUM(AZ423:AZ429)</f>
        <v>1.8518518518518517E-2</v>
      </c>
      <c r="BM429" s="20">
        <v>4965024</v>
      </c>
      <c r="BN429" s="20">
        <v>399768</v>
      </c>
      <c r="BO429" s="20">
        <v>1453000</v>
      </c>
      <c r="BP429" s="20">
        <v>290888</v>
      </c>
      <c r="BQ429" s="21">
        <f t="shared" si="2990"/>
        <v>1743888</v>
      </c>
      <c r="BR429" s="20">
        <v>304868</v>
      </c>
      <c r="BS429" s="20">
        <v>64770</v>
      </c>
      <c r="BT429" s="21">
        <f t="shared" si="2991"/>
        <v>369638</v>
      </c>
      <c r="BU429" s="20">
        <v>40809</v>
      </c>
      <c r="BV429" s="20">
        <v>2993</v>
      </c>
      <c r="BW429" s="20">
        <v>9411</v>
      </c>
      <c r="BX429" s="20">
        <v>3370</v>
      </c>
      <c r="BY429" s="21">
        <f t="shared" si="2992"/>
        <v>12781</v>
      </c>
      <c r="BZ429" s="20">
        <v>2204</v>
      </c>
      <c r="CA429" s="20">
        <v>652</v>
      </c>
      <c r="CB429" s="21">
        <f t="shared" si="2993"/>
        <v>2856</v>
      </c>
      <c r="CC429" s="20">
        <v>30362</v>
      </c>
      <c r="CD429" s="20">
        <v>1743</v>
      </c>
      <c r="CE429" s="20">
        <v>5518</v>
      </c>
      <c r="CF429" s="20">
        <v>1844</v>
      </c>
      <c r="CG429" s="21">
        <f t="shared" si="2994"/>
        <v>7362</v>
      </c>
      <c r="CH429" s="20">
        <v>1191</v>
      </c>
      <c r="CI429" s="20">
        <v>461</v>
      </c>
      <c r="CJ429" s="21">
        <f t="shared" si="2995"/>
        <v>1652</v>
      </c>
      <c r="CK429" s="20">
        <v>221638</v>
      </c>
      <c r="CL429" s="20">
        <v>17311</v>
      </c>
      <c r="CM429" s="20">
        <v>67910</v>
      </c>
      <c r="CN429" s="20">
        <v>5272</v>
      </c>
      <c r="CO429" s="21">
        <f t="shared" si="5223"/>
        <v>73182</v>
      </c>
      <c r="CP429" s="20">
        <v>14980</v>
      </c>
      <c r="CQ429" s="20">
        <v>860</v>
      </c>
      <c r="CR429" s="21">
        <f t="shared" si="5224"/>
        <v>15840</v>
      </c>
    </row>
    <row r="430" spans="1:96" x14ac:dyDescent="0.35">
      <c r="A430" s="14">
        <f t="shared" si="2761"/>
        <v>44336</v>
      </c>
      <c r="B430" s="9">
        <f t="shared" ref="B430" si="5770">BQ430</f>
        <v>1745919</v>
      </c>
      <c r="C430">
        <f t="shared" ref="C430" si="5771">BT430</f>
        <v>369921</v>
      </c>
      <c r="D430">
        <v>356591</v>
      </c>
      <c r="E430" s="9">
        <v>6018</v>
      </c>
      <c r="F430" s="9">
        <v>146</v>
      </c>
      <c r="H430">
        <v>45</v>
      </c>
      <c r="I430">
        <v>25</v>
      </c>
      <c r="J430">
        <v>28</v>
      </c>
      <c r="K430">
        <v>2</v>
      </c>
      <c r="L430">
        <v>3</v>
      </c>
      <c r="M430">
        <f t="shared" ref="M430" si="5772">-(J430-J429)+L430</f>
        <v>7</v>
      </c>
      <c r="N430" s="7">
        <f t="shared" ref="N430" si="5773">B430-C430</f>
        <v>1375998</v>
      </c>
      <c r="O430" s="4">
        <f t="shared" ref="O430" si="5774">C430/B430</f>
        <v>0.21187752696430934</v>
      </c>
      <c r="R430">
        <f t="shared" ref="R430" si="5775">C430-C429</f>
        <v>283</v>
      </c>
      <c r="S430">
        <f t="shared" ref="S430" si="5776">N430-N429</f>
        <v>1748</v>
      </c>
      <c r="T430" s="8">
        <f t="shared" ref="T430" si="5777">R430/V430</f>
        <v>0.13934022648941408</v>
      </c>
      <c r="U430" s="8">
        <f t="shared" ref="U430" si="5778">SUM(R424:R430)/SUM(V424:V430)</f>
        <v>0.11513633298005588</v>
      </c>
      <c r="V430">
        <f t="shared" ref="V430" si="5779">B430-B429</f>
        <v>2031</v>
      </c>
      <c r="W430">
        <f t="shared" ref="W430" si="5780">C430-D430-E430</f>
        <v>7312</v>
      </c>
      <c r="X430" s="3">
        <f t="shared" ref="X430" si="5781">F430/W430</f>
        <v>1.9967177242888403E-2</v>
      </c>
      <c r="Y430">
        <f t="shared" ref="Y430" si="5782">E430-E429</f>
        <v>5</v>
      </c>
      <c r="Z430">
        <v>2858</v>
      </c>
      <c r="AA430">
        <v>1652</v>
      </c>
      <c r="AB430">
        <v>15844</v>
      </c>
      <c r="AC430">
        <v>2740</v>
      </c>
      <c r="AD430">
        <v>1588</v>
      </c>
      <c r="AE430">
        <v>15328</v>
      </c>
      <c r="AF430">
        <v>60</v>
      </c>
      <c r="AG430">
        <v>35</v>
      </c>
      <c r="AH430">
        <v>308</v>
      </c>
      <c r="AI430">
        <f t="shared" ref="AI430" si="5783">Z430-AC430-AF430</f>
        <v>58</v>
      </c>
      <c r="AJ430">
        <f t="shared" ref="AJ430" si="5784">AA430-AD430-AG430</f>
        <v>29</v>
      </c>
      <c r="AK430">
        <f t="shared" ref="AK430" si="5785">AB430-AE430-AH430</f>
        <v>208</v>
      </c>
      <c r="AL430">
        <v>1</v>
      </c>
      <c r="AM430">
        <v>1</v>
      </c>
      <c r="AN430">
        <v>1</v>
      </c>
      <c r="AS430">
        <f t="shared" ref="AS430" si="5786">BM430-BM429</f>
        <v>9593</v>
      </c>
      <c r="AT430">
        <f t="shared" ref="AT430" si="5787">BN430-BN429</f>
        <v>322</v>
      </c>
      <c r="AU430">
        <f t="shared" ref="AU430" si="5788">AT430/AS430</f>
        <v>3.3566141978526011E-2</v>
      </c>
      <c r="AV430">
        <f t="shared" ref="AV430" si="5789">BU430-BU429</f>
        <v>94</v>
      </c>
      <c r="AW430">
        <f t="shared" ref="AW430" si="5790">BV430-BV429</f>
        <v>3</v>
      </c>
      <c r="AX430">
        <f t="shared" ref="AX430" si="5791">CK430-CK429</f>
        <v>417</v>
      </c>
      <c r="AY430">
        <f t="shared" ref="AY430" si="5792">CL430-CL429</f>
        <v>19</v>
      </c>
      <c r="AZ430">
        <f t="shared" ref="AZ430" si="5793">CC430-CC429</f>
        <v>61</v>
      </c>
      <c r="BA430">
        <f t="shared" ref="BA430" si="5794">CD430-CD429</f>
        <v>-1</v>
      </c>
      <c r="BB430">
        <f t="shared" ref="BB430" si="5795">AW430/AV430</f>
        <v>3.1914893617021274E-2</v>
      </c>
      <c r="BC430">
        <f t="shared" ref="BC430" si="5796">AY430/AX430</f>
        <v>4.5563549160671464E-2</v>
      </c>
      <c r="BD430">
        <f t="shared" si="5732"/>
        <v>-1.6393442622950821E-2</v>
      </c>
      <c r="BE430">
        <f t="shared" ref="BE430" si="5797">SUM(AT424:AT430)/SUM(AS424:AS430)</f>
        <v>2.6881500286626812E-2</v>
      </c>
      <c r="BF430">
        <f t="shared" ref="BF430" si="5798">SUM(AT417:AT430)/SUM(AS417:AS430)</f>
        <v>3.0995663410574269E-2</v>
      </c>
      <c r="BG430">
        <f t="shared" ref="BG430" si="5799">SUM(AW424:AW430)/SUM(AV424:AV430)</f>
        <v>3.3333333333333333E-2</v>
      </c>
      <c r="BH430">
        <f t="shared" ref="BH430" si="5800">SUM(AY424:AY430)/SUM(AX424:AX430)</f>
        <v>2.9676258992805755E-2</v>
      </c>
      <c r="BI430">
        <f t="shared" ref="BI430" si="5801">SUM(BA424:BA430)/SUM(AZ424:AZ430)</f>
        <v>1.1560693641618497E-2</v>
      </c>
      <c r="BM430" s="20">
        <v>4974617</v>
      </c>
      <c r="BN430" s="20">
        <v>400090</v>
      </c>
      <c r="BO430" s="20">
        <v>1454521</v>
      </c>
      <c r="BP430" s="20">
        <v>291398</v>
      </c>
      <c r="BQ430" s="21">
        <f t="shared" si="2990"/>
        <v>1745919</v>
      </c>
      <c r="BR430" s="20">
        <v>305075</v>
      </c>
      <c r="BS430" s="20">
        <v>64846</v>
      </c>
      <c r="BT430" s="21">
        <f t="shared" si="2991"/>
        <v>369921</v>
      </c>
      <c r="BU430" s="20">
        <v>40903</v>
      </c>
      <c r="BV430" s="20">
        <v>2996</v>
      </c>
      <c r="BW430" s="20">
        <v>6424</v>
      </c>
      <c r="BX430" s="20">
        <v>3379</v>
      </c>
      <c r="BY430" s="21">
        <f t="shared" si="2992"/>
        <v>9803</v>
      </c>
      <c r="BZ430" s="20">
        <v>2206</v>
      </c>
      <c r="CA430" s="20">
        <v>654</v>
      </c>
      <c r="CB430" s="21">
        <f t="shared" si="2993"/>
        <v>2860</v>
      </c>
      <c r="CC430" s="20">
        <v>30423</v>
      </c>
      <c r="CD430" s="20">
        <v>1742</v>
      </c>
      <c r="CE430" s="20">
        <v>5521</v>
      </c>
      <c r="CF430" s="20">
        <v>1850</v>
      </c>
      <c r="CG430" s="21">
        <f t="shared" si="2994"/>
        <v>7371</v>
      </c>
      <c r="CH430" s="20">
        <v>1191</v>
      </c>
      <c r="CI430" s="20">
        <v>461</v>
      </c>
      <c r="CJ430" s="21">
        <f t="shared" si="2995"/>
        <v>1652</v>
      </c>
      <c r="CK430" s="20">
        <v>222055</v>
      </c>
      <c r="CL430" s="20">
        <v>17330</v>
      </c>
      <c r="CM430" s="20">
        <v>68000</v>
      </c>
      <c r="CN430" s="20">
        <v>5284</v>
      </c>
      <c r="CO430" s="21">
        <f t="shared" si="5223"/>
        <v>73284</v>
      </c>
      <c r="CP430" s="20">
        <v>14994</v>
      </c>
      <c r="CQ430" s="20">
        <v>860</v>
      </c>
      <c r="CR430" s="21">
        <f t="shared" si="5224"/>
        <v>15854</v>
      </c>
    </row>
    <row r="431" spans="1:96" x14ac:dyDescent="0.35">
      <c r="A431" s="14">
        <f t="shared" si="2761"/>
        <v>44337</v>
      </c>
      <c r="B431" s="9">
        <f t="shared" ref="B431" si="5802">BQ431</f>
        <v>1749246</v>
      </c>
      <c r="C431">
        <f t="shared" ref="C431" si="5803">BT431</f>
        <v>370284</v>
      </c>
      <c r="D431">
        <v>356999</v>
      </c>
      <c r="E431" s="9">
        <v>6025</v>
      </c>
      <c r="F431" s="9">
        <v>142</v>
      </c>
      <c r="H431">
        <v>42</v>
      </c>
      <c r="I431">
        <v>17</v>
      </c>
      <c r="J431">
        <v>29</v>
      </c>
      <c r="K431">
        <v>2</v>
      </c>
      <c r="L431">
        <v>5</v>
      </c>
      <c r="M431">
        <f t="shared" ref="M431" si="5804">-(J431-J430)+L431</f>
        <v>4</v>
      </c>
      <c r="N431" s="7">
        <f t="shared" ref="N431" si="5805">B431-C431</f>
        <v>1378962</v>
      </c>
      <c r="O431" s="4">
        <f t="shared" ref="O431" si="5806">C431/B431</f>
        <v>0.21168206187122909</v>
      </c>
      <c r="R431">
        <f t="shared" ref="R431" si="5807">C431-C430</f>
        <v>363</v>
      </c>
      <c r="S431">
        <f t="shared" ref="S431" si="5808">N431-N430</f>
        <v>2964</v>
      </c>
      <c r="T431" s="8">
        <f t="shared" ref="T431" si="5809">R431/V431</f>
        <v>0.109107303877367</v>
      </c>
      <c r="U431" s="8">
        <f t="shared" ref="U431" si="5810">SUM(R425:R431)/SUM(V425:V431)</f>
        <v>0.11384615384615385</v>
      </c>
      <c r="V431">
        <f t="shared" ref="V431" si="5811">B431-B430</f>
        <v>3327</v>
      </c>
      <c r="W431">
        <f t="shared" ref="W431" si="5812">C431-D431-E431</f>
        <v>7260</v>
      </c>
      <c r="X431" s="3">
        <f t="shared" ref="X431" si="5813">F431/W431</f>
        <v>1.955922865013774E-2</v>
      </c>
      <c r="Y431">
        <f t="shared" ref="Y431" si="5814">E431-E430</f>
        <v>7</v>
      </c>
      <c r="Z431">
        <v>2860</v>
      </c>
      <c r="AA431">
        <v>1652</v>
      </c>
      <c r="AB431">
        <v>15854</v>
      </c>
      <c r="AC431">
        <v>2743</v>
      </c>
      <c r="AD431">
        <v>1589</v>
      </c>
      <c r="AE431">
        <v>15337</v>
      </c>
      <c r="AF431">
        <v>60</v>
      </c>
      <c r="AG431">
        <v>35</v>
      </c>
      <c r="AH431">
        <v>308</v>
      </c>
      <c r="AI431">
        <f t="shared" ref="AI431" si="5815">Z431-AC431-AF431</f>
        <v>57</v>
      </c>
      <c r="AJ431">
        <f t="shared" ref="AJ431" si="5816">AA431-AD431-AG431</f>
        <v>28</v>
      </c>
      <c r="AK431">
        <f t="shared" ref="AK431" si="5817">AB431-AE431-AH431</f>
        <v>209</v>
      </c>
      <c r="AL431">
        <v>1</v>
      </c>
      <c r="AM431">
        <v>1</v>
      </c>
      <c r="AN431">
        <v>3</v>
      </c>
      <c r="AS431">
        <f t="shared" ref="AS431" si="5818">BM431-BM430</f>
        <v>15363</v>
      </c>
      <c r="AT431">
        <f t="shared" ref="AT431" si="5819">BN431-BN430</f>
        <v>395</v>
      </c>
      <c r="AU431">
        <f t="shared" ref="AU431" si="5820">AT431/AS431</f>
        <v>2.5711124129401811E-2</v>
      </c>
      <c r="AV431">
        <f t="shared" ref="AV431" si="5821">BU431-BU430</f>
        <v>90</v>
      </c>
      <c r="AW431">
        <f t="shared" ref="AW431" si="5822">BV431-BV430</f>
        <v>-2</v>
      </c>
      <c r="AX431">
        <f t="shared" ref="AX431" si="5823">CK431-CK430</f>
        <v>242</v>
      </c>
      <c r="AY431">
        <f t="shared" ref="AY431" si="5824">CL431-CL430</f>
        <v>0</v>
      </c>
      <c r="AZ431">
        <f t="shared" ref="AZ431" si="5825">CC431-CC430</f>
        <v>20</v>
      </c>
      <c r="BA431">
        <f t="shared" ref="BA431" si="5826">CD431-CD430</f>
        <v>3</v>
      </c>
      <c r="BB431">
        <f t="shared" ref="BB431" si="5827">AW431/AV431</f>
        <v>-2.2222222222222223E-2</v>
      </c>
      <c r="BC431">
        <f t="shared" ref="BC431" si="5828">AY431/AX431</f>
        <v>0</v>
      </c>
      <c r="BD431">
        <f t="shared" si="5732"/>
        <v>0.15</v>
      </c>
      <c r="BE431">
        <f t="shared" ref="BE431" si="5829">SUM(AT425:AT431)/SUM(AS425:AS431)</f>
        <v>2.7153784593623793E-2</v>
      </c>
      <c r="BF431">
        <f t="shared" ref="BF431" si="5830">SUM(AT418:AT431)/SUM(AS418:AS431)</f>
        <v>2.9471995631250213E-2</v>
      </c>
      <c r="BG431">
        <f t="shared" ref="BG431" si="5831">SUM(AW425:AW431)/SUM(AV425:AV431)</f>
        <v>2.5316455696202531E-2</v>
      </c>
      <c r="BH431">
        <f t="shared" ref="BH431" si="5832">SUM(AY425:AY431)/SUM(AX425:AX431)</f>
        <v>2.3073146784486992E-2</v>
      </c>
      <c r="BI431">
        <f t="shared" ref="BI431" si="5833">SUM(BA425:BA431)/SUM(AZ425:AZ431)</f>
        <v>2.1126760563380281E-2</v>
      </c>
      <c r="BM431" s="20">
        <v>4989980</v>
      </c>
      <c r="BN431" s="20">
        <v>400485</v>
      </c>
      <c r="BO431" s="20">
        <v>1457114</v>
      </c>
      <c r="BP431" s="20">
        <v>292132</v>
      </c>
      <c r="BQ431" s="21">
        <f t="shared" si="2990"/>
        <v>1749246</v>
      </c>
      <c r="BR431" s="20">
        <v>305334</v>
      </c>
      <c r="BS431" s="20">
        <v>64950</v>
      </c>
      <c r="BT431" s="21">
        <f t="shared" si="2991"/>
        <v>370284</v>
      </c>
      <c r="BU431" s="20">
        <v>40993</v>
      </c>
      <c r="BV431" s="20">
        <v>2994</v>
      </c>
      <c r="BW431" s="20">
        <v>9426</v>
      </c>
      <c r="BX431" s="20">
        <v>3389</v>
      </c>
      <c r="BY431" s="21">
        <f t="shared" si="2992"/>
        <v>12815</v>
      </c>
      <c r="BZ431" s="20">
        <v>2205</v>
      </c>
      <c r="CA431" s="20">
        <v>654</v>
      </c>
      <c r="CB431" s="21">
        <f t="shared" si="2993"/>
        <v>2859</v>
      </c>
      <c r="CC431" s="20">
        <v>30443</v>
      </c>
      <c r="CD431" s="20">
        <v>1745</v>
      </c>
      <c r="CE431" s="20">
        <v>5527</v>
      </c>
      <c r="CF431" s="20">
        <v>1850</v>
      </c>
      <c r="CG431" s="21">
        <f t="shared" si="2994"/>
        <v>7377</v>
      </c>
      <c r="CH431" s="20">
        <v>1191</v>
      </c>
      <c r="CI431" s="20">
        <v>461</v>
      </c>
      <c r="CJ431" s="21">
        <f t="shared" si="2995"/>
        <v>1652</v>
      </c>
      <c r="CK431" s="20">
        <v>222297</v>
      </c>
      <c r="CL431" s="20">
        <v>17330</v>
      </c>
      <c r="CM431" s="20">
        <v>68053</v>
      </c>
      <c r="CN431" s="20">
        <v>5284</v>
      </c>
      <c r="CO431" s="21">
        <f t="shared" si="5223"/>
        <v>73337</v>
      </c>
      <c r="CP431" s="20">
        <v>15000</v>
      </c>
      <c r="CQ431" s="20">
        <v>860</v>
      </c>
      <c r="CR431" s="21">
        <f t="shared" si="5224"/>
        <v>15860</v>
      </c>
    </row>
    <row r="432" spans="1:96" x14ac:dyDescent="0.35">
      <c r="A432" s="14">
        <f t="shared" si="2761"/>
        <v>44338</v>
      </c>
      <c r="B432" s="9">
        <f t="shared" ref="B432" si="5834">BQ432</f>
        <v>1751143</v>
      </c>
      <c r="C432">
        <f t="shared" ref="C432" si="5835">BT432</f>
        <v>370500</v>
      </c>
      <c r="D432">
        <v>357363</v>
      </c>
      <c r="E432" s="9">
        <v>6034</v>
      </c>
      <c r="F432" s="9">
        <v>131</v>
      </c>
      <c r="H432">
        <v>39</v>
      </c>
      <c r="I432">
        <v>23</v>
      </c>
      <c r="J432">
        <v>24</v>
      </c>
      <c r="K432">
        <v>3</v>
      </c>
      <c r="L432">
        <v>4</v>
      </c>
      <c r="M432">
        <f t="shared" ref="M432" si="5836">-(J432-J431)+L432</f>
        <v>9</v>
      </c>
      <c r="N432" s="7">
        <f t="shared" ref="N432" si="5837">B432-C432</f>
        <v>1380643</v>
      </c>
      <c r="O432" s="4">
        <f t="shared" ref="O432" si="5838">C432/B432</f>
        <v>0.21157609629824634</v>
      </c>
      <c r="R432">
        <f t="shared" ref="R432" si="5839">C432-C431</f>
        <v>216</v>
      </c>
      <c r="S432">
        <f t="shared" ref="S432" si="5840">N432-N431</f>
        <v>1681</v>
      </c>
      <c r="T432" s="8">
        <f t="shared" ref="T432" si="5841">R432/V432</f>
        <v>0.11386399578281498</v>
      </c>
      <c r="U432" s="8">
        <f t="shared" ref="U432" si="5842">SUM(R426:R432)/SUM(V426:V432)</f>
        <v>0.11354369792589966</v>
      </c>
      <c r="V432">
        <f t="shared" ref="V432" si="5843">B432-B431</f>
        <v>1897</v>
      </c>
      <c r="W432">
        <f t="shared" ref="W432" si="5844">C432-D432-E432</f>
        <v>7103</v>
      </c>
      <c r="X432" s="3">
        <f t="shared" ref="X432" si="5845">F432/W432</f>
        <v>1.8442911445867943E-2</v>
      </c>
      <c r="Y432">
        <f t="shared" ref="Y432" si="5846">E432-E431</f>
        <v>9</v>
      </c>
      <c r="Z432">
        <v>2860</v>
      </c>
      <c r="AA432">
        <v>1652</v>
      </c>
      <c r="AB432">
        <v>15857</v>
      </c>
      <c r="AC432">
        <v>2744</v>
      </c>
      <c r="AD432">
        <v>1589</v>
      </c>
      <c r="AE432">
        <v>15347</v>
      </c>
      <c r="AF432">
        <v>60</v>
      </c>
      <c r="AG432">
        <v>35</v>
      </c>
      <c r="AH432">
        <v>309</v>
      </c>
      <c r="AI432">
        <f t="shared" ref="AI432" si="5847">Z432-AC432-AF432</f>
        <v>56</v>
      </c>
      <c r="AJ432">
        <f t="shared" ref="AJ432" si="5848">AA432-AD432-AG432</f>
        <v>28</v>
      </c>
      <c r="AK432">
        <f t="shared" ref="AK432" si="5849">AB432-AE432-AH432</f>
        <v>201</v>
      </c>
      <c r="AL432">
        <v>1</v>
      </c>
      <c r="AM432">
        <v>1</v>
      </c>
      <c r="AN432">
        <v>3</v>
      </c>
      <c r="AS432">
        <f t="shared" ref="AS432" si="5850">BM432-BM431</f>
        <v>10919</v>
      </c>
      <c r="AT432">
        <f t="shared" ref="AT432" si="5851">BN432-BN431</f>
        <v>249</v>
      </c>
      <c r="AU432">
        <f t="shared" ref="AU432" si="5852">AT432/AS432</f>
        <v>2.2804286106786337E-2</v>
      </c>
      <c r="AV432">
        <f t="shared" ref="AV432" si="5853">BU432-BU431</f>
        <v>70</v>
      </c>
      <c r="AW432">
        <f t="shared" ref="AW432" si="5854">BV432-BV431</f>
        <v>1</v>
      </c>
      <c r="AX432">
        <f t="shared" ref="AX432" si="5855">CK432-CK431</f>
        <v>31283</v>
      </c>
      <c r="AY432">
        <f t="shared" ref="AY432" si="5856">CL432-CL431</f>
        <v>15</v>
      </c>
      <c r="AZ432">
        <f t="shared" ref="AZ432" si="5857">CC432-CC431</f>
        <v>39</v>
      </c>
      <c r="BA432">
        <f t="shared" ref="BA432" si="5858">CD432-CD431</f>
        <v>0</v>
      </c>
      <c r="BB432">
        <f t="shared" ref="BB432" si="5859">AW432/AV432</f>
        <v>1.4285714285714285E-2</v>
      </c>
      <c r="BC432">
        <f t="shared" ref="BC432" si="5860">AY432/AX432</f>
        <v>4.7949365470063615E-4</v>
      </c>
      <c r="BD432">
        <f t="shared" si="5732"/>
        <v>0</v>
      </c>
      <c r="BE432">
        <f t="shared" ref="BE432" si="5861">SUM(AT426:AT432)/SUM(AS426:AS432)</f>
        <v>2.7053840576945092E-2</v>
      </c>
      <c r="BF432">
        <f t="shared" ref="BF432" si="5862">SUM(AT419:AT432)/SUM(AS419:AS432)</f>
        <v>2.8747881689058161E-2</v>
      </c>
      <c r="BG432">
        <f t="shared" ref="BG432" si="5863">SUM(AW426:AW432)/SUM(AV426:AV432)</f>
        <v>2.2421524663677129E-2</v>
      </c>
      <c r="BH432">
        <f t="shared" ref="BH432" si="5864">SUM(AY426:AY432)/SUM(AX426:AX432)</f>
        <v>1.5206350171831757E-3</v>
      </c>
      <c r="BI432">
        <f t="shared" ref="BI432" si="5865">SUM(BA426:BA432)/SUM(AZ426:AZ432)</f>
        <v>2.3809523809523808E-2</v>
      </c>
      <c r="BM432" s="20">
        <v>5000899</v>
      </c>
      <c r="BN432" s="20">
        <v>400734</v>
      </c>
      <c r="BO432" s="20">
        <v>1458502</v>
      </c>
      <c r="BP432" s="20">
        <v>292641</v>
      </c>
      <c r="BQ432" s="21">
        <f t="shared" si="2990"/>
        <v>1751143</v>
      </c>
      <c r="BR432" s="20">
        <v>305492</v>
      </c>
      <c r="BS432" s="20">
        <v>65008</v>
      </c>
      <c r="BT432" s="21">
        <f t="shared" si="2991"/>
        <v>370500</v>
      </c>
      <c r="BU432" s="20">
        <v>41063</v>
      </c>
      <c r="BV432" s="20">
        <v>2995</v>
      </c>
      <c r="BW432" s="20">
        <v>9439</v>
      </c>
      <c r="BX432" s="20">
        <v>3389</v>
      </c>
      <c r="BY432" s="21">
        <f t="shared" si="2992"/>
        <v>12828</v>
      </c>
      <c r="BZ432" s="20">
        <v>2207</v>
      </c>
      <c r="CA432" s="20">
        <v>654</v>
      </c>
      <c r="CB432" s="21">
        <f t="shared" si="2993"/>
        <v>2861</v>
      </c>
      <c r="CC432" s="20">
        <v>30482</v>
      </c>
      <c r="CD432" s="20">
        <v>1745</v>
      </c>
      <c r="CE432" s="20">
        <v>5529</v>
      </c>
      <c r="CF432" s="20">
        <v>1853</v>
      </c>
      <c r="CG432" s="21">
        <f t="shared" si="2994"/>
        <v>7382</v>
      </c>
      <c r="CH432" s="20">
        <v>1191</v>
      </c>
      <c r="CI432" s="20">
        <v>461</v>
      </c>
      <c r="CJ432" s="21">
        <f t="shared" si="2995"/>
        <v>1652</v>
      </c>
      <c r="CK432" s="20">
        <v>253580</v>
      </c>
      <c r="CL432" s="20">
        <v>17345</v>
      </c>
      <c r="CM432" s="20">
        <v>68132</v>
      </c>
      <c r="CN432" s="20">
        <v>5285</v>
      </c>
      <c r="CO432" s="21">
        <f t="shared" si="5223"/>
        <v>73417</v>
      </c>
      <c r="CP432" s="20">
        <v>15009</v>
      </c>
      <c r="CQ432" s="20">
        <v>860</v>
      </c>
      <c r="CR432" s="21">
        <f t="shared" si="5224"/>
        <v>15869</v>
      </c>
    </row>
    <row r="433" spans="1:96" x14ac:dyDescent="0.35">
      <c r="A433" s="14">
        <f t="shared" si="2761"/>
        <v>44339</v>
      </c>
      <c r="B433" s="9">
        <f t="shared" ref="B433" si="5866">BQ433</f>
        <v>1752258</v>
      </c>
      <c r="C433">
        <f t="shared" ref="C433" si="5867">BT433</f>
        <v>370615</v>
      </c>
      <c r="D433">
        <v>357533</v>
      </c>
      <c r="E433" s="9">
        <v>6034</v>
      </c>
      <c r="F433" s="9">
        <v>122</v>
      </c>
      <c r="H433">
        <v>37</v>
      </c>
      <c r="I433">
        <v>21</v>
      </c>
      <c r="J433">
        <v>18</v>
      </c>
      <c r="K433">
        <v>3</v>
      </c>
      <c r="L433">
        <v>3</v>
      </c>
      <c r="M433">
        <f t="shared" ref="M433" si="5868">-(J433-J432)+L433</f>
        <v>9</v>
      </c>
      <c r="N433" s="7">
        <f t="shared" ref="N433" si="5869">B433-C433</f>
        <v>1381643</v>
      </c>
      <c r="O433" s="4">
        <f t="shared" ref="O433" si="5870">C433/B433</f>
        <v>0.21150709541631427</v>
      </c>
      <c r="R433">
        <f t="shared" ref="R433" si="5871">C433-C432</f>
        <v>115</v>
      </c>
      <c r="S433">
        <f t="shared" ref="S433" si="5872">N433-N432</f>
        <v>1000</v>
      </c>
      <c r="T433" s="8">
        <f t="shared" ref="T433" si="5873">R433/V433</f>
        <v>0.1031390134529148</v>
      </c>
      <c r="U433" s="8">
        <f t="shared" ref="U433" si="5874">SUM(R427:R433)/SUM(V427:V433)</f>
        <v>0.11328897680273332</v>
      </c>
      <c r="V433">
        <f t="shared" ref="V433" si="5875">B433-B432</f>
        <v>1115</v>
      </c>
      <c r="W433">
        <f t="shared" ref="W433" si="5876">C433-D433-E433</f>
        <v>7048</v>
      </c>
      <c r="X433" s="3">
        <f t="shared" ref="X433" si="5877">F433/W433</f>
        <v>1.7309875141884222E-2</v>
      </c>
      <c r="Y433">
        <f t="shared" ref="Y433" si="5878">E433-E432</f>
        <v>0</v>
      </c>
      <c r="Z433">
        <v>2861</v>
      </c>
      <c r="AA433">
        <v>1652</v>
      </c>
      <c r="AB433">
        <v>15869</v>
      </c>
      <c r="AC433">
        <v>2745</v>
      </c>
      <c r="AD433">
        <v>1589</v>
      </c>
      <c r="AE433">
        <v>15351</v>
      </c>
      <c r="AF433">
        <v>60</v>
      </c>
      <c r="AG433">
        <v>35</v>
      </c>
      <c r="AH433">
        <v>309</v>
      </c>
      <c r="AI433">
        <f t="shared" ref="AI433" si="5879">Z433-AC433-AF433</f>
        <v>56</v>
      </c>
      <c r="AJ433">
        <f t="shared" ref="AJ433" si="5880">AA433-AD433-AG433</f>
        <v>28</v>
      </c>
      <c r="AK433">
        <f t="shared" ref="AK433" si="5881">AB433-AE433-AH433</f>
        <v>209</v>
      </c>
      <c r="AL433">
        <v>1</v>
      </c>
      <c r="AM433">
        <v>1</v>
      </c>
      <c r="AN433">
        <v>3</v>
      </c>
      <c r="AS433">
        <f t="shared" ref="AS433" si="5882">BM433-BM432</f>
        <v>3855</v>
      </c>
      <c r="AT433">
        <f t="shared" ref="AT433" si="5883">BN433-BN432</f>
        <v>113</v>
      </c>
      <c r="AU433">
        <f t="shared" ref="AU433" si="5884">AT433/AS433</f>
        <v>2.9312581063553826E-2</v>
      </c>
      <c r="AV433">
        <f t="shared" ref="AV433" si="5885">BU433-BU432</f>
        <v>14</v>
      </c>
      <c r="AW433">
        <f t="shared" ref="AW433" si="5886">BV433-BV432</f>
        <v>1</v>
      </c>
      <c r="AX433">
        <f t="shared" ref="AX433" si="5887">CK433-CK432</f>
        <v>-30861</v>
      </c>
      <c r="AY433">
        <f t="shared" ref="AY433" si="5888">CL433-CL432</f>
        <v>0</v>
      </c>
      <c r="AZ433">
        <f t="shared" ref="AZ433" si="5889">CC433-CC432</f>
        <v>14</v>
      </c>
      <c r="BA433">
        <f t="shared" ref="BA433" si="5890">CD433-CD432</f>
        <v>4</v>
      </c>
      <c r="BB433">
        <f t="shared" ref="BB433" si="5891">AW433/AV433</f>
        <v>7.1428571428571425E-2</v>
      </c>
      <c r="BC433">
        <f t="shared" ref="BC433" si="5892">AY433/AX433</f>
        <v>0</v>
      </c>
      <c r="BD433">
        <f t="shared" si="5732"/>
        <v>0.2857142857142857</v>
      </c>
      <c r="BE433">
        <f t="shared" ref="BE433" si="5893">SUM(AT427:AT433)/SUM(AS427:AS433)</f>
        <v>2.6523008373665207E-2</v>
      </c>
      <c r="BF433">
        <f t="shared" ref="BF433" si="5894">SUM(AT420:AT433)/SUM(AS420:AS433)</f>
        <v>2.8678402868719182E-2</v>
      </c>
      <c r="BG433">
        <f t="shared" ref="BG433" si="5895">SUM(AW427:AW433)/SUM(AV427:AV433)</f>
        <v>3.160270880361174E-2</v>
      </c>
      <c r="BH433">
        <f t="shared" ref="BH433" si="5896">SUM(AY427:AY433)/SUM(AX427:AX433)</f>
        <v>2.7478448275862068E-2</v>
      </c>
      <c r="BI433">
        <f t="shared" ref="BI433" si="5897">SUM(BA427:BA433)/SUM(AZ427:AZ433)</f>
        <v>2.843601895734597E-2</v>
      </c>
      <c r="BM433" s="20">
        <v>5004754</v>
      </c>
      <c r="BN433" s="20">
        <v>400847</v>
      </c>
      <c r="BO433" s="20">
        <v>1459618</v>
      </c>
      <c r="BP433" s="20">
        <v>292640</v>
      </c>
      <c r="BQ433" s="21">
        <f t="shared" si="2990"/>
        <v>1752258</v>
      </c>
      <c r="BR433" s="20">
        <v>305595</v>
      </c>
      <c r="BS433" s="20">
        <v>65020</v>
      </c>
      <c r="BT433" s="21">
        <f t="shared" si="2991"/>
        <v>370615</v>
      </c>
      <c r="BU433" s="20">
        <v>41077</v>
      </c>
      <c r="BV433" s="20">
        <v>2996</v>
      </c>
      <c r="BW433" s="20">
        <v>9449</v>
      </c>
      <c r="BX433" s="20">
        <v>3388</v>
      </c>
      <c r="BY433" s="21">
        <f t="shared" si="2992"/>
        <v>12837</v>
      </c>
      <c r="BZ433" s="20">
        <v>2208</v>
      </c>
      <c r="CA433" s="20">
        <v>654</v>
      </c>
      <c r="CB433" s="21">
        <f t="shared" si="2993"/>
        <v>2862</v>
      </c>
      <c r="CC433" s="20">
        <v>30496</v>
      </c>
      <c r="CD433" s="20">
        <v>1749</v>
      </c>
      <c r="CE433" s="20">
        <v>5528</v>
      </c>
      <c r="CF433" s="20">
        <v>1857</v>
      </c>
      <c r="CG433" s="21">
        <f t="shared" si="2994"/>
        <v>7385</v>
      </c>
      <c r="CH433" s="20">
        <v>1192</v>
      </c>
      <c r="CI433" s="20">
        <v>463</v>
      </c>
      <c r="CJ433" s="21">
        <f t="shared" si="2995"/>
        <v>1655</v>
      </c>
      <c r="CK433" s="20">
        <v>222719</v>
      </c>
      <c r="CL433" s="20">
        <v>17345</v>
      </c>
      <c r="CM433" s="20">
        <v>68165</v>
      </c>
      <c r="CN433" s="20">
        <v>5287</v>
      </c>
      <c r="CO433" s="21">
        <f t="shared" si="5223"/>
        <v>73452</v>
      </c>
      <c r="CP433" s="20">
        <v>15012</v>
      </c>
      <c r="CQ433" s="20">
        <v>861</v>
      </c>
      <c r="CR433" s="21">
        <f t="shared" si="5224"/>
        <v>15873</v>
      </c>
    </row>
    <row r="434" spans="1:96" x14ac:dyDescent="0.35">
      <c r="A434" s="14">
        <f t="shared" si="2761"/>
        <v>44340</v>
      </c>
      <c r="B434" s="9">
        <f t="shared" ref="B434" si="5898">BQ434</f>
        <v>1752705</v>
      </c>
      <c r="C434">
        <f t="shared" ref="C434" si="5899">BT434</f>
        <v>370659</v>
      </c>
      <c r="D434">
        <v>357732</v>
      </c>
      <c r="E434" s="9">
        <v>6034</v>
      </c>
      <c r="F434" s="9">
        <v>118</v>
      </c>
      <c r="H434">
        <v>33</v>
      </c>
      <c r="I434">
        <v>17</v>
      </c>
      <c r="J434">
        <v>20</v>
      </c>
      <c r="K434">
        <v>3</v>
      </c>
      <c r="L434">
        <v>4</v>
      </c>
      <c r="M434">
        <f t="shared" ref="M434" si="5900">-(J434-J433)+L434</f>
        <v>2</v>
      </c>
      <c r="N434" s="7">
        <f t="shared" ref="N434" si="5901">B434-C434</f>
        <v>1382046</v>
      </c>
      <c r="O434" s="4">
        <f t="shared" ref="O434" si="5902">C434/B434</f>
        <v>0.21147825789279998</v>
      </c>
      <c r="R434">
        <f t="shared" ref="R434" si="5903">C434-C433</f>
        <v>44</v>
      </c>
      <c r="S434">
        <f t="shared" ref="S434" si="5904">N434-N433</f>
        <v>403</v>
      </c>
      <c r="T434" s="8">
        <f t="shared" ref="T434" si="5905">R434/V434</f>
        <v>9.8434004474272932E-2</v>
      </c>
      <c r="U434" s="8">
        <f t="shared" ref="U434" si="5906">SUM(R428:R434)/SUM(V428:V434)</f>
        <v>0.11227010705462531</v>
      </c>
      <c r="V434">
        <f t="shared" ref="V434" si="5907">B434-B433</f>
        <v>447</v>
      </c>
      <c r="W434">
        <f t="shared" ref="W434" si="5908">C434-D434-E434</f>
        <v>6893</v>
      </c>
      <c r="X434" s="3">
        <f t="shared" ref="X434" si="5909">F434/W434</f>
        <v>1.7118816190338025E-2</v>
      </c>
      <c r="Y434">
        <f t="shared" ref="Y434" si="5910">E434-E433</f>
        <v>0</v>
      </c>
      <c r="Z434">
        <v>2862</v>
      </c>
      <c r="AA434">
        <v>1655</v>
      </c>
      <c r="AB434">
        <v>15873</v>
      </c>
      <c r="AC434">
        <v>2746</v>
      </c>
      <c r="AD434">
        <v>1589</v>
      </c>
      <c r="AE434">
        <v>15359</v>
      </c>
      <c r="AF434">
        <v>60</v>
      </c>
      <c r="AG434">
        <v>35</v>
      </c>
      <c r="AH434">
        <v>309</v>
      </c>
      <c r="AI434">
        <f t="shared" ref="AI434" si="5911">Z434-AC434-AF434</f>
        <v>56</v>
      </c>
      <c r="AJ434">
        <f t="shared" ref="AJ434" si="5912">AA434-AD434-AG434</f>
        <v>31</v>
      </c>
      <c r="AK434">
        <f t="shared" ref="AK434" si="5913">AB434-AE434-AH434</f>
        <v>205</v>
      </c>
      <c r="AL434">
        <v>1</v>
      </c>
      <c r="AM434">
        <v>1</v>
      </c>
      <c r="AN434">
        <v>3</v>
      </c>
      <c r="AS434">
        <f t="shared" ref="AS434" si="5914">BM434-BM433</f>
        <v>1916</v>
      </c>
      <c r="AT434">
        <f t="shared" ref="AT434" si="5915">BN434-BN433</f>
        <v>66</v>
      </c>
      <c r="AU434">
        <f t="shared" ref="AU434" si="5916">AT434/AS434</f>
        <v>3.444676409185804E-2</v>
      </c>
      <c r="AV434">
        <f t="shared" ref="AV434" si="5917">BU434-BU433</f>
        <v>9</v>
      </c>
      <c r="AW434">
        <f t="shared" ref="AW434" si="5918">BV434-BV433</f>
        <v>2</v>
      </c>
      <c r="AX434">
        <f t="shared" ref="AX434" si="5919">CK434-CK433</f>
        <v>54</v>
      </c>
      <c r="AY434">
        <f t="shared" ref="AY434" si="5920">CL434-CL433</f>
        <v>2</v>
      </c>
      <c r="AZ434">
        <f t="shared" ref="AZ434" si="5921">CC434-CC433</f>
        <v>13</v>
      </c>
      <c r="BA434">
        <f t="shared" ref="BA434" si="5922">CD434-CD433</f>
        <v>-2</v>
      </c>
      <c r="BB434">
        <f t="shared" ref="BB434" si="5923">AW434/AV434</f>
        <v>0.22222222222222221</v>
      </c>
      <c r="BC434">
        <f t="shared" ref="BC434" si="5924">AY434/AX434</f>
        <v>3.7037037037037035E-2</v>
      </c>
      <c r="BD434">
        <f t="shared" si="5732"/>
        <v>-0.15384615384615385</v>
      </c>
      <c r="BE434">
        <f t="shared" ref="BE434" si="5925">SUM(AT428:AT434)/SUM(AS428:AS434)</f>
        <v>2.6696222050886662E-2</v>
      </c>
      <c r="BF434">
        <f t="shared" ref="BF434" si="5926">SUM(AT421:AT434)/SUM(AS421:AS434)</f>
        <v>2.8237224442268505E-2</v>
      </c>
      <c r="BG434">
        <f t="shared" ref="BG434" si="5927">SUM(AW428:AW434)/SUM(AV428:AV434)</f>
        <v>3.5714285714285712E-2</v>
      </c>
      <c r="BH434">
        <f t="shared" ref="BH434" si="5928">SUM(AY428:AY434)/SUM(AX428:AX434)</f>
        <v>2.8556034482758622E-2</v>
      </c>
      <c r="BI434">
        <f t="shared" ref="BI434" si="5929">SUM(BA428:BA434)/SUM(AZ428:AZ434)</f>
        <v>1.8018018018018018E-2</v>
      </c>
      <c r="BM434" s="20">
        <v>5006670</v>
      </c>
      <c r="BN434" s="20">
        <v>400913</v>
      </c>
      <c r="BO434" s="20">
        <v>1460075</v>
      </c>
      <c r="BP434" s="20">
        <v>292630</v>
      </c>
      <c r="BQ434" s="21">
        <f t="shared" si="2990"/>
        <v>1752705</v>
      </c>
      <c r="BR434" s="20">
        <v>305637</v>
      </c>
      <c r="BS434" s="20">
        <v>65022</v>
      </c>
      <c r="BT434" s="21">
        <f t="shared" si="2991"/>
        <v>370659</v>
      </c>
      <c r="BU434" s="20">
        <v>41086</v>
      </c>
      <c r="BV434" s="20">
        <v>2998</v>
      </c>
      <c r="BW434" s="20">
        <v>9454</v>
      </c>
      <c r="BX434" s="20">
        <v>3388</v>
      </c>
      <c r="BY434" s="21">
        <f t="shared" si="2992"/>
        <v>12842</v>
      </c>
      <c r="BZ434" s="20">
        <v>2208</v>
      </c>
      <c r="CA434" s="20">
        <v>654</v>
      </c>
      <c r="CB434" s="21">
        <f t="shared" si="2993"/>
        <v>2862</v>
      </c>
      <c r="CC434" s="20">
        <v>30509</v>
      </c>
      <c r="CD434" s="20">
        <v>1747</v>
      </c>
      <c r="CE434" s="20">
        <v>5528</v>
      </c>
      <c r="CF434" s="20">
        <v>1857</v>
      </c>
      <c r="CG434" s="21">
        <f t="shared" si="2994"/>
        <v>7385</v>
      </c>
      <c r="CH434" s="20">
        <v>1192</v>
      </c>
      <c r="CI434" s="20">
        <v>463</v>
      </c>
      <c r="CJ434" s="21">
        <f t="shared" si="2995"/>
        <v>1655</v>
      </c>
      <c r="CK434" s="20">
        <v>222773</v>
      </c>
      <c r="CL434" s="20">
        <v>17347</v>
      </c>
      <c r="CM434" s="20">
        <v>68175</v>
      </c>
      <c r="CN434" s="20">
        <v>5287</v>
      </c>
      <c r="CO434" s="21">
        <f t="shared" si="5223"/>
        <v>73462</v>
      </c>
      <c r="CP434" s="20">
        <v>15015</v>
      </c>
      <c r="CQ434" s="20">
        <v>860</v>
      </c>
      <c r="CR434" s="21">
        <f t="shared" si="5224"/>
        <v>15875</v>
      </c>
    </row>
    <row r="435" spans="1:96" x14ac:dyDescent="0.35">
      <c r="A435" s="14">
        <f t="shared" si="2761"/>
        <v>44341</v>
      </c>
      <c r="B435" s="9">
        <f t="shared" ref="B435" si="5930">BQ435</f>
        <v>1752870</v>
      </c>
      <c r="C435">
        <f t="shared" ref="C435" si="5931">BT435</f>
        <v>370670</v>
      </c>
      <c r="D435">
        <v>358297</v>
      </c>
      <c r="E435" s="9">
        <v>6034</v>
      </c>
      <c r="F435" s="9">
        <v>122</v>
      </c>
      <c r="H435">
        <v>33</v>
      </c>
      <c r="I435">
        <v>18</v>
      </c>
      <c r="J435">
        <v>22</v>
      </c>
      <c r="K435">
        <v>3</v>
      </c>
      <c r="L435">
        <v>4</v>
      </c>
      <c r="M435">
        <f t="shared" ref="M435" si="5932">-(J435-J434)+L435</f>
        <v>2</v>
      </c>
      <c r="N435" s="7">
        <f t="shared" ref="N435" si="5933">B435-C435</f>
        <v>1382200</v>
      </c>
      <c r="O435" s="4">
        <f t="shared" ref="O435" si="5934">C435/B435</f>
        <v>0.21146462658383108</v>
      </c>
      <c r="R435">
        <f t="shared" ref="R435" si="5935">C435-C434</f>
        <v>11</v>
      </c>
      <c r="S435">
        <f t="shared" ref="S435" si="5936">N435-N434</f>
        <v>154</v>
      </c>
      <c r="T435" s="8">
        <f t="shared" ref="T435" si="5937">R435/V435</f>
        <v>6.6666666666666666E-2</v>
      </c>
      <c r="U435" s="8">
        <f t="shared" ref="U435" si="5938">SUM(R429:R435)/SUM(V429:V435)</f>
        <v>0.11560321715817694</v>
      </c>
      <c r="V435">
        <f t="shared" ref="V435" si="5939">B435-B434</f>
        <v>165</v>
      </c>
      <c r="W435">
        <f t="shared" ref="W435" si="5940">C435-D435-E435</f>
        <v>6339</v>
      </c>
      <c r="X435" s="3">
        <f t="shared" ref="X435" si="5941">F435/W435</f>
        <v>1.9245937845085975E-2</v>
      </c>
      <c r="Y435">
        <f t="shared" ref="Y435" si="5942">E435-E434</f>
        <v>0</v>
      </c>
      <c r="Z435">
        <v>2862</v>
      </c>
      <c r="AA435">
        <v>1655</v>
      </c>
      <c r="AB435">
        <v>15873</v>
      </c>
      <c r="AC435">
        <v>2748</v>
      </c>
      <c r="AD435">
        <v>1589</v>
      </c>
      <c r="AE435">
        <v>15373</v>
      </c>
      <c r="AF435">
        <v>60</v>
      </c>
      <c r="AG435">
        <v>35</v>
      </c>
      <c r="AH435">
        <v>309</v>
      </c>
      <c r="AI435">
        <f t="shared" ref="AI435" si="5943">Z435-AC435-AF435</f>
        <v>54</v>
      </c>
      <c r="AJ435">
        <f t="shared" ref="AJ435" si="5944">AA435-AD435-AG435</f>
        <v>31</v>
      </c>
      <c r="AK435">
        <f t="shared" ref="AK435" si="5945">AB435-AE435-AH435</f>
        <v>191</v>
      </c>
      <c r="AL435">
        <v>1</v>
      </c>
      <c r="AM435">
        <v>1</v>
      </c>
      <c r="AN435">
        <v>3</v>
      </c>
      <c r="AS435">
        <f t="shared" ref="AS435" si="5946">BM435-BM434</f>
        <v>613</v>
      </c>
      <c r="AT435">
        <f t="shared" ref="AT435" si="5947">BN435-BN434</f>
        <v>-8</v>
      </c>
      <c r="AU435">
        <f t="shared" ref="AU435" si="5948">AT435/AS435</f>
        <v>-1.3050570962479609E-2</v>
      </c>
      <c r="AV435">
        <f t="shared" ref="AV435" si="5949">BU435-BU434</f>
        <v>118</v>
      </c>
      <c r="AW435">
        <f t="shared" ref="AW435" si="5950">BV435-BV434</f>
        <v>1</v>
      </c>
      <c r="AX435">
        <f t="shared" ref="AX435" si="5951">CK435-CK434</f>
        <v>257</v>
      </c>
      <c r="AY435">
        <f t="shared" ref="AY435" si="5952">CL435-CL434</f>
        <v>20</v>
      </c>
      <c r="AZ435">
        <f t="shared" ref="AZ435" si="5953">CC435-CC434</f>
        <v>33</v>
      </c>
      <c r="BA435">
        <f t="shared" ref="BA435" si="5954">CD435-CD434</f>
        <v>0</v>
      </c>
      <c r="BB435">
        <f t="shared" ref="BB435" si="5955">AW435/AV435</f>
        <v>8.4745762711864406E-3</v>
      </c>
      <c r="BC435">
        <f t="shared" ref="BC435" si="5956">AY435/AX435</f>
        <v>7.7821011673151752E-2</v>
      </c>
      <c r="BD435">
        <f t="shared" si="5732"/>
        <v>0</v>
      </c>
      <c r="BE435">
        <f t="shared" ref="BE435" si="5957">SUM(AT429:AT435)/SUM(AS429:AS435)</f>
        <v>2.6498989445317762E-2</v>
      </c>
      <c r="BF435">
        <f t="shared" ref="BF435" si="5958">SUM(AT422:AT435)/SUM(AS422:AS435)</f>
        <v>2.7927927927927927E-2</v>
      </c>
      <c r="BG435">
        <f t="shared" ref="BG435" si="5959">SUM(AW429:AW435)/SUM(AV429:AV435)</f>
        <v>2.3454157782515993E-2</v>
      </c>
      <c r="BH435">
        <f t="shared" ref="BH435" si="5960">SUM(AY429:AY435)/SUM(AX429:AX435)</f>
        <v>4.1267942583732058E-2</v>
      </c>
      <c r="BI435">
        <f t="shared" ref="BI435" si="5961">SUM(BA429:BA435)/SUM(AZ429:AZ435)</f>
        <v>1.8264840182648401E-2</v>
      </c>
      <c r="BM435" s="20">
        <v>5007283</v>
      </c>
      <c r="BN435" s="20">
        <v>400905</v>
      </c>
      <c r="BO435" s="20">
        <v>1460232</v>
      </c>
      <c r="BP435" s="20">
        <v>292638</v>
      </c>
      <c r="BQ435" s="21">
        <f t="shared" si="2990"/>
        <v>1752870</v>
      </c>
      <c r="BR435" s="20">
        <v>305649</v>
      </c>
      <c r="BS435" s="20">
        <v>65021</v>
      </c>
      <c r="BT435" s="21">
        <f t="shared" si="2991"/>
        <v>370670</v>
      </c>
      <c r="BU435" s="20">
        <v>41204</v>
      </c>
      <c r="BV435" s="20">
        <v>2999</v>
      </c>
      <c r="BW435" s="20">
        <v>9459</v>
      </c>
      <c r="BX435" s="20">
        <v>3399</v>
      </c>
      <c r="BY435" s="21">
        <f t="shared" si="2992"/>
        <v>12858</v>
      </c>
      <c r="BZ435" s="20">
        <v>2208</v>
      </c>
      <c r="CA435" s="20">
        <v>654</v>
      </c>
      <c r="CB435" s="21">
        <f t="shared" si="2993"/>
        <v>2862</v>
      </c>
      <c r="CC435" s="20">
        <v>30542</v>
      </c>
      <c r="CD435" s="20">
        <v>1747</v>
      </c>
      <c r="CE435" s="20">
        <v>5530</v>
      </c>
      <c r="CF435" s="20">
        <v>1860</v>
      </c>
      <c r="CG435" s="21">
        <f t="shared" si="2994"/>
        <v>7390</v>
      </c>
      <c r="CH435" s="20">
        <v>1192</v>
      </c>
      <c r="CI435" s="20">
        <v>463</v>
      </c>
      <c r="CJ435" s="21">
        <f t="shared" si="2995"/>
        <v>1655</v>
      </c>
      <c r="CK435" s="20">
        <v>223030</v>
      </c>
      <c r="CL435" s="20">
        <v>17367</v>
      </c>
      <c r="CM435" s="20">
        <v>68246</v>
      </c>
      <c r="CN435" s="20">
        <v>5292</v>
      </c>
      <c r="CO435" s="21">
        <f t="shared" si="5223"/>
        <v>73538</v>
      </c>
      <c r="CP435" s="20">
        <v>15032</v>
      </c>
      <c r="CQ435" s="20">
        <v>862</v>
      </c>
      <c r="CR435" s="21">
        <f t="shared" si="5224"/>
        <v>15894</v>
      </c>
    </row>
    <row r="436" spans="1:96" x14ac:dyDescent="0.35">
      <c r="A436" s="14">
        <f t="shared" si="2761"/>
        <v>44342</v>
      </c>
      <c r="B436" s="9">
        <f t="shared" ref="B436" si="5962">BQ436</f>
        <v>1755826</v>
      </c>
      <c r="C436">
        <f t="shared" ref="C436" si="5963">BT436</f>
        <v>370964</v>
      </c>
      <c r="D436">
        <v>358756</v>
      </c>
      <c r="E436" s="9">
        <v>6039</v>
      </c>
      <c r="F436" s="9">
        <v>120</v>
      </c>
      <c r="H436">
        <v>32</v>
      </c>
      <c r="I436">
        <v>24</v>
      </c>
      <c r="J436">
        <v>20</v>
      </c>
      <c r="K436">
        <v>3</v>
      </c>
      <c r="L436">
        <v>2</v>
      </c>
      <c r="M436">
        <f t="shared" ref="M436" si="5964">-(J436-J435)+L436</f>
        <v>4</v>
      </c>
      <c r="N436" s="7">
        <f t="shared" ref="N436" si="5965">B436-C436</f>
        <v>1384862</v>
      </c>
      <c r="O436" s="4">
        <f t="shared" ref="O436" si="5966">C436/B436</f>
        <v>0.2112760603841155</v>
      </c>
      <c r="R436">
        <f t="shared" ref="R436" si="5967">C436-C435</f>
        <v>294</v>
      </c>
      <c r="S436">
        <f t="shared" ref="S436" si="5968">N436-N435</f>
        <v>2662</v>
      </c>
      <c r="T436" s="8">
        <f t="shared" ref="T436" si="5969">R436/V436</f>
        <v>9.9458728010825434E-2</v>
      </c>
      <c r="U436" s="8">
        <f t="shared" ref="U436" si="5970">SUM(R430:R436)/SUM(V430:V436)</f>
        <v>0.11107388172223152</v>
      </c>
      <c r="V436">
        <f t="shared" ref="V436" si="5971">B436-B435</f>
        <v>2956</v>
      </c>
      <c r="W436">
        <f t="shared" ref="W436" si="5972">C436-D436-E436</f>
        <v>6169</v>
      </c>
      <c r="X436" s="3">
        <f t="shared" ref="X436" si="5973">F436/W436</f>
        <v>1.9452099205705949E-2</v>
      </c>
      <c r="Y436">
        <f t="shared" ref="Y436" si="5974">E436-E435</f>
        <v>5</v>
      </c>
      <c r="Z436">
        <v>2862</v>
      </c>
      <c r="AA436">
        <v>1656</v>
      </c>
      <c r="AB436">
        <v>15892</v>
      </c>
      <c r="AC436">
        <v>2750</v>
      </c>
      <c r="AD436">
        <v>1589</v>
      </c>
      <c r="AE436">
        <v>15382</v>
      </c>
      <c r="AF436">
        <v>60</v>
      </c>
      <c r="AG436">
        <v>35</v>
      </c>
      <c r="AH436">
        <v>309</v>
      </c>
      <c r="AI436">
        <f t="shared" ref="AI436" si="5975">Z436-AC436-AF436</f>
        <v>52</v>
      </c>
      <c r="AJ436">
        <f t="shared" ref="AJ436" si="5976">AA436-AD436-AG436</f>
        <v>32</v>
      </c>
      <c r="AK436">
        <f t="shared" ref="AK436" si="5977">AB436-AE436-AH436</f>
        <v>201</v>
      </c>
      <c r="AL436">
        <v>1</v>
      </c>
      <c r="AM436">
        <v>1</v>
      </c>
      <c r="AN436">
        <v>4</v>
      </c>
      <c r="AS436">
        <f t="shared" ref="AS436" si="5978">BM436-BM435</f>
        <v>14183</v>
      </c>
      <c r="AT436">
        <f t="shared" ref="AT436" si="5979">BN436-BN435</f>
        <v>355</v>
      </c>
      <c r="AU436">
        <f t="shared" ref="AU436" si="5980">AT436/AS436</f>
        <v>2.5029965451596983E-2</v>
      </c>
      <c r="AV436">
        <f t="shared" ref="AV436" si="5981">BU436-BU435</f>
        <v>86</v>
      </c>
      <c r="AW436">
        <f t="shared" ref="AW436" si="5982">BV436-BV435</f>
        <v>-4</v>
      </c>
      <c r="AX436">
        <f t="shared" ref="AX436" si="5983">CK436-CK435</f>
        <v>221</v>
      </c>
      <c r="AY436">
        <f t="shared" ref="AY436" si="5984">CL436-CL435</f>
        <v>7</v>
      </c>
      <c r="AZ436">
        <f t="shared" ref="AZ436" si="5985">CC436-CC435</f>
        <v>43</v>
      </c>
      <c r="BA436">
        <f t="shared" ref="BA436" si="5986">CD436-CD435</f>
        <v>3</v>
      </c>
      <c r="BB436">
        <f t="shared" ref="BB436" si="5987">AW436/AV436</f>
        <v>-4.6511627906976744E-2</v>
      </c>
      <c r="BC436">
        <f t="shared" ref="BC436" si="5988">AY436/AX436</f>
        <v>3.1674208144796379E-2</v>
      </c>
      <c r="BD436">
        <f t="shared" si="5732"/>
        <v>6.9767441860465115E-2</v>
      </c>
      <c r="BE436">
        <f t="shared" ref="BE436" si="5989">SUM(AT430:AT436)/SUM(AS430:AS436)</f>
        <v>2.6434215655008683E-2</v>
      </c>
      <c r="BF436">
        <f t="shared" ref="BF436" si="5990">SUM(AT423:AT436)/SUM(AS423:AS436)</f>
        <v>2.6605863921217547E-2</v>
      </c>
      <c r="BG436">
        <f t="shared" ref="BG436" si="5991">SUM(AW430:AW436)/SUM(AV430:AV436)</f>
        <v>4.1580041580041582E-3</v>
      </c>
      <c r="BH436">
        <f t="shared" ref="BH436" si="5992">SUM(AY430:AY436)/SUM(AX430:AX436)</f>
        <v>3.9057656540607562E-2</v>
      </c>
      <c r="BI436">
        <f t="shared" ref="BI436" si="5993">SUM(BA430:BA436)/SUM(AZ430:AZ436)</f>
        <v>3.1390134529147982E-2</v>
      </c>
      <c r="BM436" s="20">
        <v>5021466</v>
      </c>
      <c r="BN436" s="20">
        <v>401260</v>
      </c>
      <c r="BO436" s="20">
        <v>1462368</v>
      </c>
      <c r="BP436" s="20">
        <v>293458</v>
      </c>
      <c r="BQ436" s="21">
        <f t="shared" si="2990"/>
        <v>1755826</v>
      </c>
      <c r="BR436" s="20">
        <v>305862</v>
      </c>
      <c r="BS436" s="20">
        <v>65102</v>
      </c>
      <c r="BT436" s="21">
        <f t="shared" si="2991"/>
        <v>370964</v>
      </c>
      <c r="BU436" s="20">
        <v>41290</v>
      </c>
      <c r="BV436" s="20">
        <v>2995</v>
      </c>
      <c r="BW436" s="20">
        <v>9458</v>
      </c>
      <c r="BX436" s="20">
        <v>3409</v>
      </c>
      <c r="BY436" s="21">
        <f t="shared" si="2992"/>
        <v>12867</v>
      </c>
      <c r="BZ436" s="20">
        <v>2208</v>
      </c>
      <c r="CA436" s="20">
        <v>654</v>
      </c>
      <c r="CB436" s="21">
        <f t="shared" si="2993"/>
        <v>2862</v>
      </c>
      <c r="CC436" s="20">
        <v>30585</v>
      </c>
      <c r="CD436" s="20">
        <v>1750</v>
      </c>
      <c r="CE436" s="20">
        <v>5528</v>
      </c>
      <c r="CF436" s="20">
        <v>1866</v>
      </c>
      <c r="CG436" s="21">
        <f t="shared" si="2994"/>
        <v>7394</v>
      </c>
      <c r="CH436" s="20">
        <v>1192</v>
      </c>
      <c r="CI436" s="20">
        <v>464</v>
      </c>
      <c r="CJ436" s="21">
        <f t="shared" si="2995"/>
        <v>1656</v>
      </c>
      <c r="CK436" s="20">
        <v>223251</v>
      </c>
      <c r="CL436" s="20">
        <v>17374</v>
      </c>
      <c r="CM436" s="20">
        <v>68302</v>
      </c>
      <c r="CN436" s="20">
        <v>5295</v>
      </c>
      <c r="CO436" s="21">
        <f t="shared" si="5223"/>
        <v>73597</v>
      </c>
      <c r="CP436" s="20">
        <v>15032</v>
      </c>
      <c r="CQ436" s="20">
        <v>861</v>
      </c>
      <c r="CR436" s="21">
        <f t="shared" si="5224"/>
        <v>15893</v>
      </c>
    </row>
    <row r="437" spans="1:96" x14ac:dyDescent="0.35">
      <c r="A437" s="14">
        <f t="shared" si="2761"/>
        <v>44343</v>
      </c>
      <c r="B437" s="9">
        <f t="shared" ref="B437" si="5994">BQ437</f>
        <v>1757422</v>
      </c>
      <c r="C437">
        <f t="shared" ref="C437" si="5995">BT437</f>
        <v>371092</v>
      </c>
      <c r="D437">
        <v>359174</v>
      </c>
      <c r="E437" s="9">
        <v>6044</v>
      </c>
      <c r="F437" s="9">
        <v>120</v>
      </c>
      <c r="H437">
        <v>31</v>
      </c>
      <c r="I437">
        <v>23</v>
      </c>
      <c r="J437">
        <v>21</v>
      </c>
      <c r="K437">
        <v>3</v>
      </c>
      <c r="L437">
        <v>3</v>
      </c>
      <c r="M437">
        <f t="shared" ref="M437" si="5996">-(J437-J436)+L437</f>
        <v>2</v>
      </c>
      <c r="N437" s="7">
        <f t="shared" ref="N437" si="5997">B437-C437</f>
        <v>1386330</v>
      </c>
      <c r="O437" s="4">
        <f t="shared" ref="O437" si="5998">C437/B437</f>
        <v>0.21115702432312786</v>
      </c>
      <c r="R437">
        <f t="shared" ref="R437" si="5999">C437-C436</f>
        <v>128</v>
      </c>
      <c r="S437">
        <f t="shared" ref="S437" si="6000">N437-N436</f>
        <v>1468</v>
      </c>
      <c r="T437" s="8">
        <f t="shared" ref="T437" si="6001">R437/V437</f>
        <v>8.0200501253132828E-2</v>
      </c>
      <c r="U437" s="8">
        <f t="shared" ref="U437" si="6002">SUM(R431:R437)/SUM(V431:V437)</f>
        <v>0.10179953055724593</v>
      </c>
      <c r="V437">
        <f t="shared" ref="V437" si="6003">B437-B436</f>
        <v>1596</v>
      </c>
      <c r="W437">
        <f t="shared" ref="W437" si="6004">C437-D437-E437</f>
        <v>5874</v>
      </c>
      <c r="X437" s="3">
        <f t="shared" ref="X437" si="6005">F437/W437</f>
        <v>2.0429009193054137E-2</v>
      </c>
      <c r="Y437">
        <f t="shared" ref="Y437" si="6006">E437-E436</f>
        <v>5</v>
      </c>
      <c r="Z437">
        <v>2861</v>
      </c>
      <c r="AA437">
        <v>1656</v>
      </c>
      <c r="AB437">
        <v>15895</v>
      </c>
      <c r="AC437">
        <v>2751</v>
      </c>
      <c r="AD437">
        <v>1591</v>
      </c>
      <c r="AE437">
        <v>15395</v>
      </c>
      <c r="AF437">
        <v>60</v>
      </c>
      <c r="AG437">
        <v>35</v>
      </c>
      <c r="AH437">
        <v>309</v>
      </c>
      <c r="AI437">
        <f t="shared" ref="AI437" si="6007">Z437-AC437-AF437</f>
        <v>50</v>
      </c>
      <c r="AJ437">
        <f t="shared" ref="AJ437" si="6008">AA437-AD437-AG437</f>
        <v>30</v>
      </c>
      <c r="AK437">
        <f t="shared" ref="AK437" si="6009">AB437-AE437-AH437</f>
        <v>191</v>
      </c>
      <c r="AL437">
        <v>0</v>
      </c>
      <c r="AM437">
        <v>0</v>
      </c>
      <c r="AN437">
        <v>0</v>
      </c>
      <c r="AS437">
        <f t="shared" ref="AS437" si="6010">BM437-BM436</f>
        <v>8498</v>
      </c>
      <c r="AT437">
        <f t="shared" ref="AT437" si="6011">BN437-BN436</f>
        <v>123</v>
      </c>
      <c r="AU437">
        <f t="shared" ref="AU437" si="6012">AT437/AS437</f>
        <v>1.4473993880913156E-2</v>
      </c>
      <c r="AV437">
        <f t="shared" ref="AV437" si="6013">BU437-BU436</f>
        <v>32</v>
      </c>
      <c r="AW437">
        <f t="shared" ref="AW437" si="6014">BV437-BV436</f>
        <v>1</v>
      </c>
      <c r="AX437">
        <f t="shared" ref="AX437" si="6015">CK437-CK436</f>
        <v>233</v>
      </c>
      <c r="AY437">
        <f t="shared" ref="AY437" si="6016">CL437-CL436</f>
        <v>0</v>
      </c>
      <c r="AZ437">
        <f t="shared" ref="AZ437" si="6017">CC437-CC436</f>
        <v>27</v>
      </c>
      <c r="BA437">
        <f t="shared" ref="BA437" si="6018">CD437-CD436</f>
        <v>0</v>
      </c>
      <c r="BB437">
        <f t="shared" ref="BB437" si="6019">AW437/AV437</f>
        <v>3.125E-2</v>
      </c>
      <c r="BC437">
        <f t="shared" ref="BC437" si="6020">AY437/AX437</f>
        <v>0</v>
      </c>
      <c r="BD437">
        <f t="shared" si="5732"/>
        <v>0</v>
      </c>
      <c r="BE437">
        <f t="shared" ref="BE437" si="6021">SUM(AT431:AT437)/SUM(AS431:AS437)</f>
        <v>2.3361699821128516E-2</v>
      </c>
      <c r="BF437">
        <f t="shared" ref="BF437" si="6022">SUM(AT424:AT437)/SUM(AS424:AS437)</f>
        <v>2.501175725350558E-2</v>
      </c>
      <c r="BG437">
        <f t="shared" ref="BG437" si="6023">SUM(AW431:AW437)/SUM(AV431:AV437)</f>
        <v>0</v>
      </c>
      <c r="BH437">
        <f t="shared" ref="BH437" si="6024">SUM(AY431:AY437)/SUM(AX431:AX437)</f>
        <v>3.0790762771168649E-2</v>
      </c>
      <c r="BI437">
        <f t="shared" ref="BI437" si="6025">SUM(BA431:BA437)/SUM(AZ431:AZ437)</f>
        <v>4.2328042328042326E-2</v>
      </c>
      <c r="BM437" s="20">
        <v>5029964</v>
      </c>
      <c r="BN437" s="20">
        <v>401383</v>
      </c>
      <c r="BO437" s="20">
        <v>1463460</v>
      </c>
      <c r="BP437" s="20">
        <v>293962</v>
      </c>
      <c r="BQ437" s="21">
        <f t="shared" si="2990"/>
        <v>1757422</v>
      </c>
      <c r="BR437" s="20">
        <v>305958</v>
      </c>
      <c r="BS437" s="20">
        <v>65134</v>
      </c>
      <c r="BT437" s="21">
        <f t="shared" si="2991"/>
        <v>371092</v>
      </c>
      <c r="BU437" s="20">
        <v>41322</v>
      </c>
      <c r="BV437" s="20">
        <v>2996</v>
      </c>
      <c r="BW437" s="20">
        <v>9459</v>
      </c>
      <c r="BX437" s="20">
        <v>3416</v>
      </c>
      <c r="BY437" s="21">
        <f t="shared" si="2992"/>
        <v>12875</v>
      </c>
      <c r="BZ437" s="20">
        <v>2207</v>
      </c>
      <c r="CA437" s="20">
        <v>657</v>
      </c>
      <c r="CB437" s="21">
        <f t="shared" si="2993"/>
        <v>2864</v>
      </c>
      <c r="CC437" s="20">
        <v>30612</v>
      </c>
      <c r="CD437" s="20">
        <v>1750</v>
      </c>
      <c r="CE437" s="20">
        <v>5532</v>
      </c>
      <c r="CF437" s="20">
        <v>1866</v>
      </c>
      <c r="CG437" s="21">
        <f t="shared" si="2994"/>
        <v>7398</v>
      </c>
      <c r="CH437" s="20">
        <v>1193</v>
      </c>
      <c r="CI437" s="20">
        <v>464</v>
      </c>
      <c r="CJ437" s="21">
        <f t="shared" si="2995"/>
        <v>1657</v>
      </c>
      <c r="CK437" s="20">
        <v>223484</v>
      </c>
      <c r="CL437" s="20">
        <v>17374</v>
      </c>
      <c r="CM437" s="20">
        <v>68343</v>
      </c>
      <c r="CN437" s="20">
        <v>5298</v>
      </c>
      <c r="CO437" s="21">
        <f t="shared" si="5223"/>
        <v>73641</v>
      </c>
      <c r="CP437" s="20">
        <v>15034</v>
      </c>
      <c r="CQ437" s="20">
        <v>861</v>
      </c>
      <c r="CR437" s="21">
        <f t="shared" si="5224"/>
        <v>15895</v>
      </c>
    </row>
    <row r="438" spans="1:96" x14ac:dyDescent="0.35">
      <c r="A438" s="14">
        <f t="shared" si="2761"/>
        <v>44344</v>
      </c>
      <c r="B438" s="9">
        <f t="shared" ref="B438" si="6026">BQ438</f>
        <v>1759115</v>
      </c>
      <c r="C438">
        <f t="shared" ref="C438" si="6027">BT438</f>
        <v>371232</v>
      </c>
      <c r="D438">
        <v>359580</v>
      </c>
      <c r="E438" s="9">
        <v>6047</v>
      </c>
      <c r="F438" s="9">
        <v>111</v>
      </c>
      <c r="H438">
        <v>25</v>
      </c>
      <c r="I438">
        <v>19</v>
      </c>
      <c r="J438">
        <v>17</v>
      </c>
      <c r="K438">
        <v>3</v>
      </c>
      <c r="L438">
        <v>2</v>
      </c>
      <c r="M438">
        <f t="shared" ref="M438" si="6028">-(J438-J437)+L438</f>
        <v>6</v>
      </c>
      <c r="N438" s="7">
        <f t="shared" ref="N438" si="6029">B438-C438</f>
        <v>1387883</v>
      </c>
      <c r="O438" s="4">
        <f t="shared" ref="O438" si="6030">C438/B438</f>
        <v>0.21103338894842008</v>
      </c>
      <c r="R438">
        <f t="shared" ref="R438" si="6031">C438-C437</f>
        <v>140</v>
      </c>
      <c r="S438">
        <f t="shared" ref="S438" si="6032">N438-N437</f>
        <v>1553</v>
      </c>
      <c r="T438" s="8">
        <f t="shared" ref="T438" si="6033">R438/V438</f>
        <v>8.2693443591258117E-2</v>
      </c>
      <c r="U438" s="8">
        <f t="shared" ref="U438" si="6034">SUM(R432:R438)/SUM(V432:V438)</f>
        <v>9.6058364575944882E-2</v>
      </c>
      <c r="V438">
        <f t="shared" ref="V438" si="6035">B438-B437</f>
        <v>1693</v>
      </c>
      <c r="W438">
        <f t="shared" ref="W438" si="6036">C438-D438-E438</f>
        <v>5605</v>
      </c>
      <c r="X438" s="3">
        <f t="shared" ref="X438" si="6037">F438/W438</f>
        <v>1.9803746654772525E-2</v>
      </c>
      <c r="Y438">
        <f t="shared" ref="Y438" si="6038">E438-E437</f>
        <v>3</v>
      </c>
      <c r="Z438">
        <v>2865</v>
      </c>
      <c r="AA438">
        <v>1657</v>
      </c>
      <c r="AB438">
        <v>15904</v>
      </c>
      <c r="AC438">
        <v>2756</v>
      </c>
      <c r="AD438">
        <v>1593</v>
      </c>
      <c r="AE438">
        <v>15415</v>
      </c>
      <c r="AF438">
        <v>60</v>
      </c>
      <c r="AG438">
        <v>35</v>
      </c>
      <c r="AH438">
        <v>309</v>
      </c>
      <c r="AI438">
        <f t="shared" ref="AI438" si="6039">Z438-AC438-AF438</f>
        <v>49</v>
      </c>
      <c r="AJ438">
        <f t="shared" ref="AJ438" si="6040">AA438-AD438-AG438</f>
        <v>29</v>
      </c>
      <c r="AK438">
        <f t="shared" ref="AK438" si="6041">AB438-AE438-AH438</f>
        <v>180</v>
      </c>
      <c r="AL438">
        <v>0</v>
      </c>
      <c r="AM438">
        <v>0</v>
      </c>
      <c r="AN438">
        <v>0</v>
      </c>
      <c r="AS438">
        <f t="shared" ref="AS438" si="6042">BM438-BM437</f>
        <v>8496</v>
      </c>
      <c r="AT438">
        <f t="shared" ref="AT438" si="6043">BN438-BN437</f>
        <v>207</v>
      </c>
      <c r="AU438">
        <f t="shared" ref="AU438" si="6044">AT438/AS438</f>
        <v>2.4364406779661018E-2</v>
      </c>
      <c r="AV438">
        <f t="shared" ref="AV438" si="6045">BU438-BU437</f>
        <v>148</v>
      </c>
      <c r="AW438">
        <f t="shared" ref="AW438" si="6046">BV438-BV437</f>
        <v>6</v>
      </c>
      <c r="AX438">
        <f t="shared" ref="AX438" si="6047">CK438-CK437</f>
        <v>303</v>
      </c>
      <c r="AY438">
        <f t="shared" ref="AY438" si="6048">CL438-CL437</f>
        <v>16</v>
      </c>
      <c r="AZ438">
        <f t="shared" ref="AZ438" si="6049">CC438-CC437</f>
        <v>27</v>
      </c>
      <c r="BA438">
        <f t="shared" ref="BA438" si="6050">CD438-CD437</f>
        <v>-1</v>
      </c>
      <c r="BB438">
        <f t="shared" ref="BB438" si="6051">AW438/AV438</f>
        <v>4.0540540540540543E-2</v>
      </c>
      <c r="BC438">
        <f t="shared" ref="BC438" si="6052">AY438/AX438</f>
        <v>5.2805280528052806E-2</v>
      </c>
      <c r="BD438">
        <f t="shared" si="5732"/>
        <v>-3.7037037037037035E-2</v>
      </c>
      <c r="BE438">
        <f t="shared" ref="BE438" si="6053">SUM(AT432:AT438)/SUM(AS432:AS438)</f>
        <v>2.2792904290429041E-2</v>
      </c>
      <c r="BF438">
        <f t="shared" ref="BF438" si="6054">SUM(AT425:AT438)/SUM(AS425:AS438)</f>
        <v>2.5085362632202013E-2</v>
      </c>
      <c r="BG438">
        <f t="shared" ref="BG438" si="6055">SUM(AW432:AW438)/SUM(AV432:AV438)</f>
        <v>1.6771488469601678E-2</v>
      </c>
      <c r="BH438">
        <f t="shared" ref="BH438" si="6056">SUM(AY432:AY438)/SUM(AX432:AX438)</f>
        <v>4.0268456375838924E-2</v>
      </c>
      <c r="BI438">
        <f t="shared" ref="BI438" si="6057">SUM(BA432:BA438)/SUM(AZ432:AZ438)</f>
        <v>2.0408163265306121E-2</v>
      </c>
      <c r="BM438" s="20">
        <v>5038460</v>
      </c>
      <c r="BN438" s="20">
        <v>401590</v>
      </c>
      <c r="BO438" s="20">
        <v>1464732</v>
      </c>
      <c r="BP438" s="20">
        <v>294383</v>
      </c>
      <c r="BQ438" s="21">
        <f t="shared" si="2990"/>
        <v>1759115</v>
      </c>
      <c r="BR438" s="20">
        <v>306069</v>
      </c>
      <c r="BS438" s="20">
        <v>65163</v>
      </c>
      <c r="BT438" s="21">
        <f t="shared" si="2991"/>
        <v>371232</v>
      </c>
      <c r="BU438" s="20">
        <v>41470</v>
      </c>
      <c r="BV438" s="20">
        <v>3002</v>
      </c>
      <c r="BW438" s="20">
        <v>9459</v>
      </c>
      <c r="BX438" s="20">
        <v>3420</v>
      </c>
      <c r="BY438" s="21">
        <f t="shared" si="2992"/>
        <v>12879</v>
      </c>
      <c r="BZ438" s="20">
        <v>2208</v>
      </c>
      <c r="CA438" s="20">
        <v>658</v>
      </c>
      <c r="CB438" s="21">
        <f t="shared" si="2993"/>
        <v>2866</v>
      </c>
      <c r="CC438" s="20">
        <v>30639</v>
      </c>
      <c r="CD438" s="20">
        <v>1749</v>
      </c>
      <c r="CE438" s="20">
        <v>5538</v>
      </c>
      <c r="CF438" s="20">
        <v>1868</v>
      </c>
      <c r="CG438" s="21">
        <f t="shared" si="2994"/>
        <v>7406</v>
      </c>
      <c r="CH438" s="20">
        <v>1193</v>
      </c>
      <c r="CI438" s="20">
        <v>464</v>
      </c>
      <c r="CJ438" s="21">
        <f t="shared" si="2995"/>
        <v>1657</v>
      </c>
      <c r="CK438" s="20">
        <v>223787</v>
      </c>
      <c r="CL438" s="20">
        <v>17390</v>
      </c>
      <c r="CM438" s="20">
        <v>68404</v>
      </c>
      <c r="CN438" s="20">
        <v>5321</v>
      </c>
      <c r="CO438" s="21">
        <f t="shared" si="5223"/>
        <v>73725</v>
      </c>
      <c r="CP438" s="20">
        <v>15051</v>
      </c>
      <c r="CQ438" s="20">
        <v>862</v>
      </c>
      <c r="CR438" s="21">
        <f t="shared" si="5224"/>
        <v>15913</v>
      </c>
    </row>
    <row r="439" spans="1:96" x14ac:dyDescent="0.35">
      <c r="A439" s="14">
        <f t="shared" si="2761"/>
        <v>44345</v>
      </c>
      <c r="B439" s="9">
        <f t="shared" ref="B439" si="6058">BQ439</f>
        <v>1760455</v>
      </c>
      <c r="C439">
        <f t="shared" ref="C439" si="6059">BT439</f>
        <v>371317</v>
      </c>
      <c r="D439">
        <v>359982</v>
      </c>
      <c r="E439" s="9">
        <v>6053</v>
      </c>
      <c r="F439" s="9">
        <v>111</v>
      </c>
      <c r="H439">
        <v>24</v>
      </c>
      <c r="I439">
        <v>22</v>
      </c>
      <c r="J439">
        <v>17</v>
      </c>
      <c r="K439">
        <v>3</v>
      </c>
      <c r="L439">
        <v>3</v>
      </c>
      <c r="M439">
        <f t="shared" ref="M439" si="6060">-(J439-J438)+L439</f>
        <v>3</v>
      </c>
      <c r="N439" s="7">
        <f t="shared" ref="N439" si="6061">B439-C439</f>
        <v>1389138</v>
      </c>
      <c r="O439" s="4">
        <f t="shared" ref="O439" si="6062">C439/B439</f>
        <v>0.21092104029924083</v>
      </c>
      <c r="R439">
        <f t="shared" ref="R439" si="6063">C439-C438</f>
        <v>85</v>
      </c>
      <c r="S439">
        <f t="shared" ref="S439" si="6064">N439-N438</f>
        <v>1255</v>
      </c>
      <c r="T439" s="8">
        <f t="shared" ref="T439" si="6065">R439/V439</f>
        <v>6.3432835820895525E-2</v>
      </c>
      <c r="U439" s="8">
        <f t="shared" ref="U439" si="6066">SUM(R433:R439)/SUM(V433:V439)</f>
        <v>8.773625429553264E-2</v>
      </c>
      <c r="V439">
        <f t="shared" ref="V439" si="6067">B439-B438</f>
        <v>1340</v>
      </c>
      <c r="W439">
        <f t="shared" ref="W439" si="6068">C439-D439-E439</f>
        <v>5282</v>
      </c>
      <c r="X439" s="3">
        <f t="shared" ref="X439" si="6069">F439/W439</f>
        <v>2.1014767133661492E-2</v>
      </c>
      <c r="Y439">
        <f t="shared" ref="Y439" si="6070">E439-E438</f>
        <v>6</v>
      </c>
      <c r="Z439">
        <v>2866</v>
      </c>
      <c r="AA439">
        <v>1657</v>
      </c>
      <c r="AB439">
        <v>15913</v>
      </c>
      <c r="AC439">
        <v>2759</v>
      </c>
      <c r="AD439">
        <v>1597</v>
      </c>
      <c r="AE439">
        <v>15432</v>
      </c>
      <c r="AF439">
        <v>60</v>
      </c>
      <c r="AG439">
        <v>35</v>
      </c>
      <c r="AH439">
        <v>309</v>
      </c>
      <c r="AI439">
        <f t="shared" ref="AI439" si="6071">Z439-AC439-AF439</f>
        <v>47</v>
      </c>
      <c r="AJ439">
        <f t="shared" ref="AJ439" si="6072">AA439-AD439-AG439</f>
        <v>25</v>
      </c>
      <c r="AK439">
        <f t="shared" ref="AK439:AK440" si="6073">AB439-AE439-AH439</f>
        <v>172</v>
      </c>
      <c r="AS439">
        <f t="shared" ref="AS439" si="6074">BM439-BM438</f>
        <v>6503</v>
      </c>
      <c r="AT439">
        <f t="shared" ref="AT439" si="6075">BN439-BN438</f>
        <v>103</v>
      </c>
      <c r="AU439">
        <f t="shared" ref="AU439" si="6076">AT439/AS439</f>
        <v>1.5838843610641244E-2</v>
      </c>
      <c r="AV439">
        <f t="shared" ref="AV439" si="6077">BU439-BU438</f>
        <v>57</v>
      </c>
      <c r="AW439">
        <f t="shared" ref="AW439" si="6078">BV439-BV438</f>
        <v>-1</v>
      </c>
      <c r="AX439">
        <f t="shared" ref="AX439" si="6079">CK439-CK438</f>
        <v>160</v>
      </c>
      <c r="AY439">
        <f t="shared" ref="AY439" si="6080">CL439-CL438</f>
        <v>11</v>
      </c>
      <c r="AZ439">
        <f t="shared" ref="AZ439" si="6081">CC439-CC438</f>
        <v>10</v>
      </c>
      <c r="BA439">
        <f t="shared" ref="BA439" si="6082">CD439-CD438</f>
        <v>3</v>
      </c>
      <c r="BB439">
        <f t="shared" ref="BB439" si="6083">AW439/AV439</f>
        <v>-1.7543859649122806E-2</v>
      </c>
      <c r="BC439">
        <f t="shared" ref="BC439" si="6084">AY439/AX439</f>
        <v>6.8750000000000006E-2</v>
      </c>
      <c r="BD439">
        <f t="shared" si="5732"/>
        <v>0.3</v>
      </c>
      <c r="BE439">
        <f t="shared" ref="BE439" si="6085">SUM(AT433:AT439)/SUM(AS433:AS439)</f>
        <v>2.1763798111837328E-2</v>
      </c>
      <c r="BF439">
        <f t="shared" ref="BF439" si="6086">SUM(AT426:AT439)/SUM(AS426:AS439)</f>
        <v>2.4637741246709095E-2</v>
      </c>
      <c r="BG439">
        <f t="shared" ref="BG439" si="6087">SUM(AW433:AW439)/SUM(AV433:AV439)</f>
        <v>1.2931034482758621E-2</v>
      </c>
      <c r="BH439">
        <f t="shared" ref="BH439" si="6088">SUM(AY433:AY439)/SUM(AX433:AX439)</f>
        <v>-1.8897850369520466E-3</v>
      </c>
      <c r="BI439">
        <f t="shared" ref="BI439" si="6089">SUM(BA433:BA439)/SUM(AZ433:AZ439)</f>
        <v>4.1916167664670656E-2</v>
      </c>
      <c r="BM439" s="20">
        <v>5044963</v>
      </c>
      <c r="BN439" s="20">
        <v>401693</v>
      </c>
      <c r="BO439" s="20">
        <v>1465896</v>
      </c>
      <c r="BP439" s="20">
        <v>294559</v>
      </c>
      <c r="BQ439" s="21">
        <f t="shared" si="2990"/>
        <v>1760455</v>
      </c>
      <c r="BR439" s="20">
        <v>306140</v>
      </c>
      <c r="BS439" s="20">
        <v>65177</v>
      </c>
      <c r="BT439" s="21">
        <f t="shared" si="2991"/>
        <v>371317</v>
      </c>
      <c r="BU439" s="20">
        <v>41527</v>
      </c>
      <c r="BV439" s="20">
        <v>3001</v>
      </c>
      <c r="BW439" s="20">
        <v>9470</v>
      </c>
      <c r="BX439" s="20">
        <v>3422</v>
      </c>
      <c r="BY439" s="21">
        <f t="shared" si="2992"/>
        <v>12892</v>
      </c>
      <c r="BZ439" s="20">
        <v>2208</v>
      </c>
      <c r="CA439" s="20">
        <v>658</v>
      </c>
      <c r="CB439" s="21">
        <f t="shared" si="2993"/>
        <v>2866</v>
      </c>
      <c r="CC439" s="20">
        <v>30649</v>
      </c>
      <c r="CD439" s="20">
        <v>1752</v>
      </c>
      <c r="CE439" s="20">
        <v>5539</v>
      </c>
      <c r="CF439" s="20">
        <v>1869</v>
      </c>
      <c r="CG439" s="21">
        <f t="shared" si="2994"/>
        <v>7408</v>
      </c>
      <c r="CH439" s="20">
        <v>1193</v>
      </c>
      <c r="CI439" s="20">
        <v>464</v>
      </c>
      <c r="CJ439" s="21">
        <f t="shared" si="2995"/>
        <v>1657</v>
      </c>
      <c r="CK439" s="20">
        <v>223947</v>
      </c>
      <c r="CL439" s="20">
        <v>17401</v>
      </c>
      <c r="CM439" s="20">
        <v>68448</v>
      </c>
      <c r="CN439" s="20">
        <v>5326</v>
      </c>
      <c r="CO439" s="21">
        <f t="shared" si="5223"/>
        <v>73774</v>
      </c>
      <c r="CP439" s="20">
        <v>15053</v>
      </c>
      <c r="CQ439" s="20">
        <v>862</v>
      </c>
      <c r="CR439" s="21">
        <f t="shared" si="5224"/>
        <v>15915</v>
      </c>
    </row>
    <row r="440" spans="1:96" x14ac:dyDescent="0.35">
      <c r="A440" s="14">
        <f t="shared" si="2761"/>
        <v>44346</v>
      </c>
      <c r="B440" s="9">
        <f t="shared" ref="B440" si="6090">BQ440</f>
        <v>1761045</v>
      </c>
      <c r="C440">
        <f t="shared" ref="C440" si="6091">BT440</f>
        <v>371374</v>
      </c>
      <c r="D440">
        <v>360156</v>
      </c>
      <c r="E440" s="9">
        <v>6055</v>
      </c>
      <c r="F440" s="9">
        <v>104</v>
      </c>
      <c r="H440">
        <v>25</v>
      </c>
      <c r="I440">
        <v>13</v>
      </c>
      <c r="J440">
        <v>16</v>
      </c>
      <c r="K440">
        <v>4</v>
      </c>
      <c r="L440">
        <v>4</v>
      </c>
      <c r="M440">
        <f t="shared" ref="M440" si="6092">-(J440-J439)+L440</f>
        <v>5</v>
      </c>
      <c r="N440" s="7">
        <f t="shared" ref="N440" si="6093">B440-C440</f>
        <v>1389671</v>
      </c>
      <c r="O440" s="4">
        <f t="shared" ref="O440" si="6094">C440/B440</f>
        <v>0.21088274291684767</v>
      </c>
      <c r="R440">
        <f t="shared" ref="R440" si="6095">C440-C439</f>
        <v>57</v>
      </c>
      <c r="S440">
        <f t="shared" ref="S440" si="6096">N440-N439</f>
        <v>533</v>
      </c>
      <c r="T440" s="8">
        <f t="shared" ref="T440" si="6097">R440/V440</f>
        <v>9.6610169491525427E-2</v>
      </c>
      <c r="U440" s="8">
        <f t="shared" ref="U440" si="6098">SUM(R434:R440)/SUM(V434:V440)</f>
        <v>8.6377603277569132E-2</v>
      </c>
      <c r="V440">
        <f t="shared" ref="V440" si="6099">B440-B439</f>
        <v>590</v>
      </c>
      <c r="W440">
        <f t="shared" ref="W440" si="6100">C440-D440-E440</f>
        <v>5163</v>
      </c>
      <c r="X440" s="3">
        <f t="shared" ref="X440" si="6101">F440/W440</f>
        <v>2.0143327522758086E-2</v>
      </c>
      <c r="Y440">
        <f t="shared" ref="Y440" si="6102">E440-E439</f>
        <v>2</v>
      </c>
      <c r="Z440">
        <v>2866</v>
      </c>
      <c r="AA440">
        <v>1657</v>
      </c>
      <c r="AB440">
        <v>15915</v>
      </c>
      <c r="AC440">
        <v>2758</v>
      </c>
      <c r="AD440">
        <v>1597</v>
      </c>
      <c r="AE440">
        <v>15435</v>
      </c>
      <c r="AF440">
        <v>60</v>
      </c>
      <c r="AG440">
        <v>35</v>
      </c>
      <c r="AH440">
        <v>309</v>
      </c>
      <c r="AI440">
        <f t="shared" ref="AI440" si="6103">Z440-AC440-AF440</f>
        <v>48</v>
      </c>
      <c r="AJ440">
        <f t="shared" ref="AJ440" si="6104">AA440-AD440-AG440</f>
        <v>25</v>
      </c>
      <c r="AK440">
        <f t="shared" si="6073"/>
        <v>171</v>
      </c>
      <c r="AS440">
        <f t="shared" ref="AS440" si="6105">BM440-BM439</f>
        <v>2104</v>
      </c>
      <c r="AT440">
        <f t="shared" ref="AT440" si="6106">BN440-BN439</f>
        <v>36</v>
      </c>
      <c r="AU440">
        <f t="shared" ref="AU440" si="6107">AT440/AS440</f>
        <v>1.7110266159695818E-2</v>
      </c>
      <c r="AV440">
        <f t="shared" ref="AV440" si="6108">BU440-BU439</f>
        <v>14</v>
      </c>
      <c r="AW440">
        <f t="shared" ref="AW440" si="6109">BV440-BV439</f>
        <v>1</v>
      </c>
      <c r="AX440">
        <f t="shared" ref="AX440" si="6110">CK440-CK439</f>
        <v>58</v>
      </c>
      <c r="AY440">
        <f t="shared" ref="AY440" si="6111">CL440-CL439</f>
        <v>-7</v>
      </c>
      <c r="AZ440">
        <f t="shared" ref="AZ440" si="6112">CC440-CC439</f>
        <v>9</v>
      </c>
      <c r="BA440">
        <f t="shared" ref="BA440" si="6113">CD440-CD439</f>
        <v>-2</v>
      </c>
      <c r="BB440">
        <f t="shared" ref="BB440" si="6114">AW440/AV440</f>
        <v>7.1428571428571425E-2</v>
      </c>
      <c r="BC440">
        <f t="shared" ref="BC440" si="6115">AY440/AX440</f>
        <v>-0.1206896551724138</v>
      </c>
      <c r="BD440">
        <f t="shared" si="5732"/>
        <v>-0.22222222222222221</v>
      </c>
      <c r="BE440">
        <f t="shared" ref="BE440" si="6116">SUM(AT434:AT440)/SUM(AS434:AS440)</f>
        <v>2.0844657670219553E-2</v>
      </c>
      <c r="BF440">
        <f t="shared" ref="BF440" si="6117">SUM(AT427:AT440)/SUM(AS427:AS440)</f>
        <v>2.397728356342908E-2</v>
      </c>
      <c r="BG440">
        <f t="shared" ref="BG440" si="6118">SUM(AW434:AW440)/SUM(AV434:AV440)</f>
        <v>1.2931034482758621E-2</v>
      </c>
      <c r="BH440">
        <f t="shared" ref="BH440" si="6119">SUM(AY434:AY440)/SUM(AX434:AX440)</f>
        <v>3.8102643856920686E-2</v>
      </c>
      <c r="BI440">
        <f t="shared" ref="BI440" si="6120">SUM(BA434:BA440)/SUM(AZ434:AZ440)</f>
        <v>6.1728395061728392E-3</v>
      </c>
      <c r="BM440" s="20">
        <v>5047067</v>
      </c>
      <c r="BN440" s="20">
        <v>401729</v>
      </c>
      <c r="BO440" s="20">
        <v>1466444</v>
      </c>
      <c r="BP440" s="20">
        <v>294601</v>
      </c>
      <c r="BQ440" s="21">
        <f t="shared" si="2990"/>
        <v>1761045</v>
      </c>
      <c r="BR440" s="20">
        <v>306181</v>
      </c>
      <c r="BS440" s="20">
        <v>65193</v>
      </c>
      <c r="BT440" s="21">
        <f t="shared" si="2991"/>
        <v>371374</v>
      </c>
      <c r="BU440" s="20">
        <v>41541</v>
      </c>
      <c r="BV440" s="20">
        <v>3002</v>
      </c>
      <c r="BW440" s="20">
        <v>9472</v>
      </c>
      <c r="BX440" s="20">
        <v>3422</v>
      </c>
      <c r="BY440" s="21">
        <f t="shared" si="2992"/>
        <v>12894</v>
      </c>
      <c r="BZ440" s="20">
        <v>2207</v>
      </c>
      <c r="CA440" s="20">
        <v>658</v>
      </c>
      <c r="CB440" s="21">
        <f t="shared" si="2993"/>
        <v>2865</v>
      </c>
      <c r="CC440" s="20">
        <v>30658</v>
      </c>
      <c r="CD440" s="20">
        <v>1750</v>
      </c>
      <c r="CE440" s="20">
        <v>5541</v>
      </c>
      <c r="CF440" s="20">
        <v>1869</v>
      </c>
      <c r="CG440" s="21">
        <f t="shared" si="2994"/>
        <v>7410</v>
      </c>
      <c r="CH440" s="20">
        <v>1194</v>
      </c>
      <c r="CI440" s="20">
        <v>464</v>
      </c>
      <c r="CJ440" s="21">
        <f t="shared" si="2995"/>
        <v>1658</v>
      </c>
      <c r="CK440" s="20">
        <v>224005</v>
      </c>
      <c r="CL440" s="20">
        <v>17394</v>
      </c>
      <c r="CM440" s="20">
        <v>68474</v>
      </c>
      <c r="CN440" s="20">
        <v>5323</v>
      </c>
      <c r="CO440" s="21">
        <f t="shared" si="5223"/>
        <v>73797</v>
      </c>
      <c r="CP440" s="20">
        <v>15056</v>
      </c>
      <c r="CQ440" s="20">
        <v>862</v>
      </c>
      <c r="CR440" s="21">
        <f t="shared" si="5224"/>
        <v>15918</v>
      </c>
    </row>
    <row r="441" spans="1:96" x14ac:dyDescent="0.35">
      <c r="A441" s="14">
        <f t="shared" si="2761"/>
        <v>44347</v>
      </c>
      <c r="B441" s="9">
        <f t="shared" ref="B441" si="6121">BQ441</f>
        <v>1761729</v>
      </c>
      <c r="C441">
        <f t="shared" ref="C441" si="6122">BT441</f>
        <v>371407</v>
      </c>
      <c r="D441">
        <v>360285</v>
      </c>
      <c r="E441" s="9">
        <v>6055</v>
      </c>
      <c r="F441" s="9">
        <v>95</v>
      </c>
      <c r="H441">
        <v>22</v>
      </c>
      <c r="I441">
        <v>13</v>
      </c>
      <c r="J441">
        <v>15</v>
      </c>
      <c r="K441">
        <v>3</v>
      </c>
      <c r="L441">
        <v>3</v>
      </c>
      <c r="M441">
        <f t="shared" ref="M441" si="6123">-(J441-J440)+L441</f>
        <v>4</v>
      </c>
      <c r="N441" s="7">
        <f t="shared" ref="N441" si="6124">B441-C441</f>
        <v>1390322</v>
      </c>
      <c r="O441" s="4">
        <f t="shared" ref="O441" si="6125">C441/B441</f>
        <v>0.21081959824694946</v>
      </c>
      <c r="R441">
        <f t="shared" ref="R441" si="6126">C441-C440</f>
        <v>33</v>
      </c>
      <c r="S441">
        <f t="shared" ref="S441" si="6127">N441-N440</f>
        <v>651</v>
      </c>
      <c r="T441" s="8">
        <f t="shared" ref="T441" si="6128">R441/V441</f>
        <v>4.8245614035087717E-2</v>
      </c>
      <c r="U441" s="8">
        <f t="shared" ref="U441" si="6129">SUM(R435:R441)/SUM(V435:V441)</f>
        <v>8.2890070921985817E-2</v>
      </c>
      <c r="V441">
        <f t="shared" ref="V441" si="6130">B441-B440</f>
        <v>684</v>
      </c>
      <c r="W441">
        <f t="shared" ref="W441" si="6131">C441-D441-E441</f>
        <v>5067</v>
      </c>
      <c r="X441" s="3">
        <f t="shared" ref="X441" si="6132">F441/W441</f>
        <v>1.8748766528517861E-2</v>
      </c>
      <c r="Y441">
        <f t="shared" ref="Y441" si="6133">E441-E440</f>
        <v>0</v>
      </c>
      <c r="Z441">
        <v>2866</v>
      </c>
      <c r="AA441">
        <v>1657</v>
      </c>
      <c r="AB441">
        <v>15915</v>
      </c>
      <c r="AC441">
        <v>2758</v>
      </c>
      <c r="AD441">
        <v>1598</v>
      </c>
      <c r="AE441">
        <v>15431</v>
      </c>
      <c r="AF441">
        <v>60</v>
      </c>
      <c r="AG441">
        <v>35</v>
      </c>
      <c r="AH441">
        <v>309</v>
      </c>
      <c r="AI441">
        <f t="shared" ref="AI441" si="6134">Z441-AC441-AF441</f>
        <v>48</v>
      </c>
      <c r="AJ441">
        <f t="shared" ref="AJ441" si="6135">AA441-AD441-AG441</f>
        <v>24</v>
      </c>
      <c r="AK441">
        <f t="shared" ref="AK441" si="6136">AB441-AE441-AH441</f>
        <v>175</v>
      </c>
      <c r="AS441">
        <f t="shared" ref="AS441" si="6137">BM441-BM440</f>
        <v>2558</v>
      </c>
      <c r="AT441">
        <f t="shared" ref="AT441" si="6138">BN441-BN440</f>
        <v>92</v>
      </c>
      <c r="AU441">
        <f t="shared" ref="AU441" si="6139">AT441/AS441</f>
        <v>3.5965598123534011E-2</v>
      </c>
      <c r="AV441">
        <f t="shared" ref="AV441" si="6140">BU441-BU440</f>
        <v>7</v>
      </c>
      <c r="AW441">
        <f t="shared" ref="AW441" si="6141">BV441-BV440</f>
        <v>0</v>
      </c>
      <c r="AX441">
        <f t="shared" ref="AX441" si="6142">CK441-CK440</f>
        <v>76</v>
      </c>
      <c r="AY441">
        <f t="shared" ref="AY441" si="6143">CL441-CL440</f>
        <v>6</v>
      </c>
      <c r="AZ441">
        <f t="shared" ref="AZ441" si="6144">CC441-CC440</f>
        <v>9</v>
      </c>
      <c r="BA441">
        <f t="shared" ref="BA441" si="6145">CD441-CD440</f>
        <v>-1</v>
      </c>
      <c r="BB441">
        <f t="shared" ref="BB441" si="6146">AW441/AV441</f>
        <v>0</v>
      </c>
      <c r="BC441">
        <f t="shared" ref="BC441" si="6147">AY441/AX441</f>
        <v>7.8947368421052627E-2</v>
      </c>
      <c r="BD441">
        <f t="shared" si="5732"/>
        <v>-0.1111111111111111</v>
      </c>
      <c r="BE441">
        <f t="shared" ref="BE441" si="6148">SUM(AT435:AT441)/SUM(AS435:AS441)</f>
        <v>2.1138400651844955E-2</v>
      </c>
      <c r="BF441">
        <f t="shared" ref="BF441" si="6149">SUM(AT428:AT441)/SUM(AS428:AS441)</f>
        <v>2.4178836927294774E-2</v>
      </c>
      <c r="BG441">
        <f t="shared" ref="BG441" si="6150">SUM(AW435:AW441)/SUM(AV435:AV441)</f>
        <v>8.658008658008658E-3</v>
      </c>
      <c r="BH441">
        <f t="shared" ref="BH441" si="6151">SUM(AY435:AY441)/SUM(AX435:AX441)</f>
        <v>4.0519877675840976E-2</v>
      </c>
      <c r="BI441">
        <f t="shared" ref="BI441" si="6152">SUM(BA435:BA441)/SUM(AZ435:AZ441)</f>
        <v>1.2658227848101266E-2</v>
      </c>
      <c r="BM441" s="20">
        <v>5049625</v>
      </c>
      <c r="BN441" s="20">
        <v>401821</v>
      </c>
      <c r="BO441" s="20">
        <v>1467096</v>
      </c>
      <c r="BP441" s="20">
        <v>294633</v>
      </c>
      <c r="BQ441" s="21">
        <f t="shared" si="2990"/>
        <v>1761729</v>
      </c>
      <c r="BR441" s="20">
        <v>306213</v>
      </c>
      <c r="BS441" s="20">
        <v>65194</v>
      </c>
      <c r="BT441" s="21">
        <f t="shared" si="2991"/>
        <v>371407</v>
      </c>
      <c r="BU441" s="20">
        <v>41548</v>
      </c>
      <c r="BV441" s="20">
        <v>3002</v>
      </c>
      <c r="BW441" s="20">
        <v>9473</v>
      </c>
      <c r="BX441" s="20">
        <v>3422</v>
      </c>
      <c r="BY441" s="21">
        <f t="shared" si="2992"/>
        <v>12895</v>
      </c>
      <c r="BZ441" s="20">
        <v>2208</v>
      </c>
      <c r="CA441" s="20">
        <v>658</v>
      </c>
      <c r="CB441" s="21">
        <f t="shared" si="2993"/>
        <v>2866</v>
      </c>
      <c r="CC441" s="20">
        <v>30667</v>
      </c>
      <c r="CD441" s="20">
        <v>1749</v>
      </c>
      <c r="CE441" s="20">
        <v>5543</v>
      </c>
      <c r="CF441" s="20">
        <v>1868</v>
      </c>
      <c r="CG441" s="21">
        <f t="shared" si="2994"/>
        <v>7411</v>
      </c>
      <c r="CH441" s="20">
        <v>1194</v>
      </c>
      <c r="CI441" s="20">
        <v>464</v>
      </c>
      <c r="CJ441" s="21">
        <f t="shared" si="2995"/>
        <v>1658</v>
      </c>
      <c r="CK441" s="20">
        <v>224081</v>
      </c>
      <c r="CL441" s="20">
        <v>17400</v>
      </c>
      <c r="CM441" s="20">
        <v>68498</v>
      </c>
      <c r="CN441" s="20">
        <v>5322</v>
      </c>
      <c r="CO441" s="21">
        <f t="shared" si="5223"/>
        <v>73820</v>
      </c>
      <c r="CP441" s="20">
        <v>15053</v>
      </c>
      <c r="CQ441" s="20">
        <v>862</v>
      </c>
      <c r="CR441" s="21">
        <f t="shared" si="5224"/>
        <v>15915</v>
      </c>
    </row>
    <row r="442" spans="1:96" x14ac:dyDescent="0.35">
      <c r="A442" s="14">
        <f t="shared" si="2761"/>
        <v>44348</v>
      </c>
      <c r="B442" s="9">
        <f t="shared" ref="B442" si="6153">BQ442</f>
        <v>1762364</v>
      </c>
      <c r="C442">
        <f t="shared" ref="C442" si="6154">BT442</f>
        <v>371448</v>
      </c>
      <c r="D442">
        <v>360829</v>
      </c>
      <c r="E442" s="9">
        <v>6055</v>
      </c>
      <c r="F442" s="9">
        <v>96</v>
      </c>
      <c r="H442">
        <v>21</v>
      </c>
      <c r="I442">
        <v>12</v>
      </c>
      <c r="J442">
        <v>16</v>
      </c>
      <c r="K442">
        <v>2</v>
      </c>
      <c r="L442">
        <v>3</v>
      </c>
      <c r="M442">
        <f t="shared" ref="M442" si="6155">-(J442-J441)+L442</f>
        <v>2</v>
      </c>
      <c r="N442" s="7">
        <f t="shared" ref="N442" si="6156">B442-C442</f>
        <v>1390916</v>
      </c>
      <c r="O442" s="4">
        <f t="shared" ref="O442" si="6157">C442/B442</f>
        <v>0.21076690172972212</v>
      </c>
      <c r="R442">
        <f t="shared" ref="R442" si="6158">C442-C441</f>
        <v>41</v>
      </c>
      <c r="S442">
        <f t="shared" ref="S442" si="6159">N442-N441</f>
        <v>594</v>
      </c>
      <c r="T442" s="8">
        <f t="shared" ref="T442" si="6160">R442/V442</f>
        <v>6.4566929133858267E-2</v>
      </c>
      <c r="U442" s="8">
        <f t="shared" ref="U442" si="6161">SUM(R436:R442)/SUM(V436:V442)</f>
        <v>8.1946492521592584E-2</v>
      </c>
      <c r="V442">
        <f t="shared" ref="V442" si="6162">B442-B441</f>
        <v>635</v>
      </c>
      <c r="W442">
        <f t="shared" ref="W442" si="6163">C442-D442-E442</f>
        <v>4564</v>
      </c>
      <c r="X442" s="3">
        <f t="shared" ref="X442" si="6164">F442/W442</f>
        <v>2.1034180543382998E-2</v>
      </c>
      <c r="Y442">
        <f t="shared" ref="Y442" si="6165">E442-E441</f>
        <v>0</v>
      </c>
      <c r="Z442">
        <v>2866</v>
      </c>
      <c r="AA442">
        <v>1658</v>
      </c>
      <c r="AB442">
        <v>15916</v>
      </c>
      <c r="AC442">
        <v>2762</v>
      </c>
      <c r="AD442">
        <v>1601</v>
      </c>
      <c r="AE442">
        <v>15447</v>
      </c>
      <c r="AF442">
        <v>60</v>
      </c>
      <c r="AG442">
        <v>35</v>
      </c>
      <c r="AH442">
        <v>309</v>
      </c>
      <c r="AI442">
        <f t="shared" ref="AI442" si="6166">Z442-AC442-AF442</f>
        <v>44</v>
      </c>
      <c r="AJ442">
        <f t="shared" ref="AJ442" si="6167">AA442-AD442-AG442</f>
        <v>22</v>
      </c>
      <c r="AK442">
        <f t="shared" ref="AK442" si="6168">AB442-AE442-AH442</f>
        <v>160</v>
      </c>
      <c r="AS442">
        <f t="shared" ref="AS442" si="6169">BM442-BM441</f>
        <v>2247</v>
      </c>
      <c r="AT442">
        <f t="shared" ref="AT442" si="6170">BN442-BN441</f>
        <v>0</v>
      </c>
      <c r="AU442">
        <f t="shared" ref="AU442" si="6171">AT442/AS442</f>
        <v>0</v>
      </c>
      <c r="AV442">
        <f t="shared" ref="AV442" si="6172">BU442-BU441</f>
        <v>22</v>
      </c>
      <c r="AW442">
        <f t="shared" ref="AW442" si="6173">BV442-BV441</f>
        <v>-2</v>
      </c>
      <c r="AX442">
        <f t="shared" ref="AX442" si="6174">CK442-CK441</f>
        <v>109</v>
      </c>
      <c r="AY442">
        <f t="shared" ref="AY442" si="6175">CL442-CL441</f>
        <v>1</v>
      </c>
      <c r="AZ442">
        <f t="shared" ref="AZ442" si="6176">CC442-CC441</f>
        <v>11</v>
      </c>
      <c r="BA442">
        <f t="shared" ref="BA442" si="6177">CD442-CD441</f>
        <v>3</v>
      </c>
      <c r="BB442">
        <f t="shared" ref="BB442" si="6178">AW442/AV442</f>
        <v>-9.0909090909090912E-2</v>
      </c>
      <c r="BC442">
        <f t="shared" ref="BC442" si="6179">AY442/AX442</f>
        <v>9.1743119266055051E-3</v>
      </c>
      <c r="BD442">
        <f t="shared" si="5732"/>
        <v>0.27272727272727271</v>
      </c>
      <c r="BE442">
        <f t="shared" ref="BE442" si="6180">SUM(AT436:AT442)/SUM(AS436:AS442)</f>
        <v>2.054318329632869E-2</v>
      </c>
      <c r="BF442">
        <f t="shared" ref="BF442" si="6181">SUM(AT429:AT442)/SUM(AS429:AS442)</f>
        <v>2.3519114891325084E-2</v>
      </c>
      <c r="BG442">
        <f t="shared" ref="BG442" si="6182">SUM(AW436:AW442)/SUM(AV436:AV442)</f>
        <v>2.7322404371584699E-3</v>
      </c>
      <c r="BH442">
        <f t="shared" ref="BH442" si="6183">SUM(AY436:AY442)/SUM(AX436:AX442)</f>
        <v>2.9310344827586206E-2</v>
      </c>
      <c r="BI442">
        <f t="shared" ref="BI442" si="6184">SUM(BA436:BA442)/SUM(AZ436:AZ442)</f>
        <v>3.6764705882352942E-2</v>
      </c>
      <c r="BM442" s="20">
        <v>5051872</v>
      </c>
      <c r="BN442" s="20">
        <v>401821</v>
      </c>
      <c r="BO442" s="20">
        <v>1467642</v>
      </c>
      <c r="BP442" s="20">
        <v>294722</v>
      </c>
      <c r="BQ442" s="21">
        <f t="shared" si="2990"/>
        <v>1762364</v>
      </c>
      <c r="BR442" s="20">
        <v>306248</v>
      </c>
      <c r="BS442" s="20">
        <v>65200</v>
      </c>
      <c r="BT442" s="21">
        <f t="shared" si="2991"/>
        <v>371448</v>
      </c>
      <c r="BU442" s="20">
        <v>41570</v>
      </c>
      <c r="BV442" s="20">
        <v>3000</v>
      </c>
      <c r="BW442" s="20">
        <v>9479</v>
      </c>
      <c r="BX442" s="20">
        <v>3421</v>
      </c>
      <c r="BY442" s="21">
        <f t="shared" si="2992"/>
        <v>12900</v>
      </c>
      <c r="BZ442" s="20">
        <v>2210</v>
      </c>
      <c r="CA442" s="20">
        <v>658</v>
      </c>
      <c r="CB442" s="21">
        <f t="shared" si="2993"/>
        <v>2868</v>
      </c>
      <c r="CC442" s="20">
        <v>30678</v>
      </c>
      <c r="CD442" s="20">
        <v>1752</v>
      </c>
      <c r="CE442" s="20">
        <v>5546</v>
      </c>
      <c r="CF442" s="20">
        <v>1867</v>
      </c>
      <c r="CG442" s="21">
        <f t="shared" si="2994"/>
        <v>7413</v>
      </c>
      <c r="CH442" s="20">
        <v>1194</v>
      </c>
      <c r="CI442" s="20">
        <v>464</v>
      </c>
      <c r="CJ442" s="21">
        <f t="shared" si="2995"/>
        <v>1658</v>
      </c>
      <c r="CK442" s="20">
        <f>254868-CC442</f>
        <v>224190</v>
      </c>
      <c r="CL442" s="20">
        <f>19153-CD442</f>
        <v>17401</v>
      </c>
      <c r="CM442" s="20">
        <f>74083-CE442</f>
        <v>68537</v>
      </c>
      <c r="CN442" s="20">
        <f>7190-CF442</f>
        <v>5323</v>
      </c>
      <c r="CO442" s="21">
        <f t="shared" si="5223"/>
        <v>73860</v>
      </c>
      <c r="CP442" s="20">
        <v>15062</v>
      </c>
      <c r="CQ442" s="20">
        <v>863</v>
      </c>
      <c r="CR442" s="21">
        <f t="shared" si="5224"/>
        <v>15925</v>
      </c>
    </row>
    <row r="443" spans="1:96" x14ac:dyDescent="0.35">
      <c r="A443" s="14">
        <f t="shared" si="2761"/>
        <v>44349</v>
      </c>
      <c r="B443" s="9">
        <f t="shared" ref="B443" si="6185">BQ443</f>
        <v>1764186</v>
      </c>
      <c r="C443">
        <f t="shared" ref="C443" si="6186">BT443</f>
        <v>371617</v>
      </c>
      <c r="D443">
        <v>361203</v>
      </c>
      <c r="E443" s="9">
        <v>6057</v>
      </c>
      <c r="F443" s="9">
        <v>95</v>
      </c>
      <c r="H443">
        <v>21</v>
      </c>
      <c r="I443">
        <v>10</v>
      </c>
      <c r="J443">
        <v>18</v>
      </c>
      <c r="K443">
        <v>1</v>
      </c>
      <c r="L443">
        <v>2</v>
      </c>
      <c r="M443">
        <f t="shared" ref="M443" si="6187">-(J443-J442)+L443</f>
        <v>0</v>
      </c>
      <c r="N443" s="7">
        <f t="shared" ref="N443" si="6188">B443-C443</f>
        <v>1392569</v>
      </c>
      <c r="O443" s="4">
        <f t="shared" ref="O443" si="6189">C443/B443</f>
        <v>0.21064502269035124</v>
      </c>
      <c r="R443">
        <f t="shared" ref="R443" si="6190">C443-C442</f>
        <v>169</v>
      </c>
      <c r="S443">
        <f t="shared" ref="S443" si="6191">N443-N442</f>
        <v>1653</v>
      </c>
      <c r="T443" s="8">
        <f t="shared" ref="T443" si="6192">R443/V443</f>
        <v>9.2755214050493959E-2</v>
      </c>
      <c r="U443" s="8">
        <f t="shared" ref="U443" si="6193">SUM(R437:R443)/SUM(V437:V443)</f>
        <v>7.8110047846889949E-2</v>
      </c>
      <c r="V443">
        <f t="shared" ref="V443" si="6194">B443-B442</f>
        <v>1822</v>
      </c>
      <c r="W443">
        <f t="shared" ref="W443" si="6195">C443-D443-E443</f>
        <v>4357</v>
      </c>
      <c r="X443" s="3">
        <f t="shared" ref="X443" si="6196">F443/W443</f>
        <v>2.1803993573559787E-2</v>
      </c>
      <c r="Y443">
        <f t="shared" ref="Y443" si="6197">E443-E442</f>
        <v>2</v>
      </c>
      <c r="Z443">
        <v>2868</v>
      </c>
      <c r="AA443">
        <v>1658</v>
      </c>
      <c r="AB443">
        <v>15925</v>
      </c>
      <c r="AC443">
        <v>2765</v>
      </c>
      <c r="AD443">
        <v>1605</v>
      </c>
      <c r="AE443">
        <v>15459</v>
      </c>
      <c r="AF443">
        <v>60</v>
      </c>
      <c r="AG443">
        <v>35</v>
      </c>
      <c r="AH443">
        <v>310</v>
      </c>
      <c r="AI443">
        <f t="shared" ref="AI443" si="6198">Z443-AC443-AF443</f>
        <v>43</v>
      </c>
      <c r="AJ443">
        <f t="shared" ref="AJ443" si="6199">AA443-AD443-AG443</f>
        <v>18</v>
      </c>
      <c r="AK443">
        <f t="shared" ref="AK443" si="6200">AB443-AE443-AH443</f>
        <v>156</v>
      </c>
      <c r="AS443">
        <f t="shared" ref="AS443" si="6201">BM443-BM442</f>
        <v>9050</v>
      </c>
      <c r="AT443">
        <f t="shared" ref="AT443" si="6202">BN443-BN442</f>
        <v>203</v>
      </c>
      <c r="AU443">
        <f t="shared" ref="AU443" si="6203">AT443/AS443</f>
        <v>2.2430939226519338E-2</v>
      </c>
      <c r="AV443">
        <f t="shared" ref="AV443" si="6204">BU443-BU442</f>
        <v>45</v>
      </c>
      <c r="AW443">
        <f t="shared" ref="AW443" si="6205">BV443-BV442</f>
        <v>4</v>
      </c>
      <c r="AX443">
        <f t="shared" ref="AX443" si="6206">CK443-CK442</f>
        <v>342</v>
      </c>
      <c r="AY443">
        <f t="shared" ref="AY443" si="6207">CL443-CL442</f>
        <v>26</v>
      </c>
      <c r="AZ443">
        <f t="shared" ref="AZ443" si="6208">CC443-CC442</f>
        <v>32</v>
      </c>
      <c r="BA443">
        <f t="shared" ref="BA443" si="6209">CD443-CD442</f>
        <v>-3</v>
      </c>
      <c r="BB443">
        <f t="shared" ref="BB443" si="6210">AW443/AV443</f>
        <v>8.8888888888888892E-2</v>
      </c>
      <c r="BC443">
        <f t="shared" ref="BC443" si="6211">AY443/AX443</f>
        <v>7.6023391812865493E-2</v>
      </c>
      <c r="BD443">
        <f t="shared" si="5732"/>
        <v>-9.375E-2</v>
      </c>
      <c r="BE443">
        <f t="shared" ref="BE443" si="6212">SUM(AT437:AT443)/SUM(AS437:AS443)</f>
        <v>1.9363341443633414E-2</v>
      </c>
      <c r="BF443">
        <f t="shared" ref="BF443" si="6213">SUM(AT430:AT443)/SUM(AS430:AS443)</f>
        <v>2.3524995307514233E-2</v>
      </c>
      <c r="BG443">
        <f t="shared" ref="BG443" si="6214">SUM(AW437:AW443)/SUM(AV437:AV443)</f>
        <v>2.7692307692307693E-2</v>
      </c>
      <c r="BH443">
        <f t="shared" ref="BH443" si="6215">SUM(AY437:AY443)/SUM(AX437:AX443)</f>
        <v>4.1373926619828257E-2</v>
      </c>
      <c r="BI443">
        <f t="shared" ref="BI443" si="6216">SUM(BA437:BA443)/SUM(AZ437:AZ443)</f>
        <v>-8.0000000000000002E-3</v>
      </c>
      <c r="BM443" s="20">
        <v>5060922</v>
      </c>
      <c r="BN443" s="20">
        <v>402024</v>
      </c>
      <c r="BO443" s="20">
        <v>1469103</v>
      </c>
      <c r="BP443" s="20">
        <v>295083</v>
      </c>
      <c r="BQ443" s="21">
        <f t="shared" si="2990"/>
        <v>1764186</v>
      </c>
      <c r="BR443" s="20">
        <v>306385</v>
      </c>
      <c r="BS443" s="20">
        <v>65232</v>
      </c>
      <c r="BT443" s="21">
        <f t="shared" si="2991"/>
        <v>371617</v>
      </c>
      <c r="BU443" s="20">
        <v>41615</v>
      </c>
      <c r="BV443" s="20">
        <v>3004</v>
      </c>
      <c r="BW443" s="20">
        <v>9493</v>
      </c>
      <c r="BX443" s="20">
        <v>3421</v>
      </c>
      <c r="BY443" s="21">
        <f t="shared" si="2992"/>
        <v>12914</v>
      </c>
      <c r="BZ443" s="20">
        <v>2213</v>
      </c>
      <c r="CA443" s="20">
        <v>659</v>
      </c>
      <c r="CB443" s="21">
        <f t="shared" si="2993"/>
        <v>2872</v>
      </c>
      <c r="CC443" s="20">
        <v>30710</v>
      </c>
      <c r="CD443" s="20">
        <v>1749</v>
      </c>
      <c r="CE443" s="20">
        <v>5553</v>
      </c>
      <c r="CF443" s="20">
        <v>1871</v>
      </c>
      <c r="CG443" s="21">
        <f t="shared" si="2994"/>
        <v>7424</v>
      </c>
      <c r="CH443" s="20">
        <v>1194</v>
      </c>
      <c r="CI443" s="20">
        <v>464</v>
      </c>
      <c r="CJ443" s="21">
        <f t="shared" si="2995"/>
        <v>1658</v>
      </c>
      <c r="CK443" s="20">
        <v>224532</v>
      </c>
      <c r="CL443" s="20">
        <v>17427</v>
      </c>
      <c r="CM443" s="20">
        <v>68620</v>
      </c>
      <c r="CN443" s="20">
        <v>5329</v>
      </c>
      <c r="CO443" s="21">
        <f t="shared" si="5223"/>
        <v>73949</v>
      </c>
      <c r="CP443" s="20">
        <v>15077</v>
      </c>
      <c r="CQ443" s="20">
        <v>863</v>
      </c>
      <c r="CR443" s="21">
        <f t="shared" si="5224"/>
        <v>15940</v>
      </c>
    </row>
    <row r="444" spans="1:96" x14ac:dyDescent="0.35">
      <c r="A444" s="14">
        <f t="shared" si="2761"/>
        <v>44350</v>
      </c>
      <c r="B444" s="9">
        <f t="shared" ref="B444" si="6217">BQ444</f>
        <v>1765991</v>
      </c>
      <c r="C444">
        <f t="shared" ref="C444" si="6218">BT444</f>
        <v>371723</v>
      </c>
      <c r="D444">
        <v>361565</v>
      </c>
      <c r="E444" s="9">
        <v>6061</v>
      </c>
      <c r="F444" s="9">
        <v>92</v>
      </c>
      <c r="H444">
        <v>18</v>
      </c>
      <c r="I444">
        <v>13</v>
      </c>
      <c r="J444">
        <v>22</v>
      </c>
      <c r="K444">
        <v>3</v>
      </c>
      <c r="L444">
        <v>2</v>
      </c>
      <c r="M444">
        <f t="shared" ref="M444" si="6219">-(J444-J443)+L444</f>
        <v>-2</v>
      </c>
      <c r="N444" s="7">
        <f t="shared" ref="N444" si="6220">B444-C444</f>
        <v>1394268</v>
      </c>
      <c r="O444" s="4">
        <f t="shared" ref="O444" si="6221">C444/B444</f>
        <v>0.21048974768274584</v>
      </c>
      <c r="R444">
        <f t="shared" ref="R444" si="6222">C444-C443</f>
        <v>106</v>
      </c>
      <c r="S444">
        <f t="shared" ref="S444" si="6223">N444-N443</f>
        <v>1699</v>
      </c>
      <c r="T444" s="8">
        <f t="shared" ref="T444" si="6224">R444/V444</f>
        <v>5.8725761772853186E-2</v>
      </c>
      <c r="U444" s="8">
        <f t="shared" ref="U444" si="6225">SUM(R438:R444)/SUM(V438:V444)</f>
        <v>7.3637530633679546E-2</v>
      </c>
      <c r="V444">
        <f t="shared" ref="V444" si="6226">B444-B443</f>
        <v>1805</v>
      </c>
      <c r="W444">
        <f t="shared" ref="W444" si="6227">C444-D444-E444</f>
        <v>4097</v>
      </c>
      <c r="X444" s="3">
        <f t="shared" ref="X444" si="6228">F444/W444</f>
        <v>2.2455455211130095E-2</v>
      </c>
      <c r="Y444">
        <f t="shared" ref="Y444" si="6229">E444-E443</f>
        <v>4</v>
      </c>
      <c r="Z444">
        <v>2872</v>
      </c>
      <c r="AA444">
        <v>1658</v>
      </c>
      <c r="AB444">
        <v>15940</v>
      </c>
      <c r="AC444">
        <v>2770</v>
      </c>
      <c r="AD444">
        <v>1605</v>
      </c>
      <c r="AE444">
        <v>15470</v>
      </c>
      <c r="AF444">
        <v>60</v>
      </c>
      <c r="AG444">
        <v>35</v>
      </c>
      <c r="AH444">
        <v>310</v>
      </c>
      <c r="AI444">
        <f t="shared" ref="AI444" si="6230">Z444-AC444-AF444</f>
        <v>42</v>
      </c>
      <c r="AJ444">
        <f t="shared" ref="AJ444" si="6231">AA444-AD444-AG444</f>
        <v>18</v>
      </c>
      <c r="AK444">
        <f t="shared" ref="AK444" si="6232">AB444-AE444-AH444</f>
        <v>160</v>
      </c>
      <c r="AS444">
        <f t="shared" ref="AS444" si="6233">BM444-BM443</f>
        <v>7843</v>
      </c>
      <c r="AT444">
        <f t="shared" ref="AT444" si="6234">BN444-BN443</f>
        <v>147</v>
      </c>
      <c r="AU444">
        <f t="shared" ref="AU444" si="6235">AT444/AS444</f>
        <v>1.8742827999489991E-2</v>
      </c>
      <c r="AV444">
        <f t="shared" ref="AV444" si="6236">BU444-BU443</f>
        <v>36</v>
      </c>
      <c r="AW444">
        <f t="shared" ref="AW444" si="6237">BV444-BV443</f>
        <v>4</v>
      </c>
      <c r="AX444">
        <f t="shared" ref="AX444" si="6238">CK444-CK443</f>
        <v>178</v>
      </c>
      <c r="AY444">
        <f t="shared" ref="AY444" si="6239">CL444-CL443</f>
        <v>2</v>
      </c>
      <c r="AZ444">
        <f t="shared" ref="AZ444" si="6240">CC444-CC443</f>
        <v>34</v>
      </c>
      <c r="BA444">
        <f t="shared" ref="BA444" si="6241">CD444-CD443</f>
        <v>1</v>
      </c>
      <c r="BB444">
        <f t="shared" ref="BB444" si="6242">AW444/AV444</f>
        <v>0.1111111111111111</v>
      </c>
      <c r="BC444">
        <f t="shared" ref="BC444" si="6243">AY444/AX444</f>
        <v>1.1235955056179775E-2</v>
      </c>
      <c r="BD444">
        <f t="shared" si="5732"/>
        <v>2.9411764705882353E-2</v>
      </c>
      <c r="BE444">
        <f t="shared" ref="BE444" si="6244">SUM(AT438:AT444)/SUM(AS438:AS444)</f>
        <v>2.0308754928996677E-2</v>
      </c>
      <c r="BF444">
        <f t="shared" ref="BF444" si="6245">SUM(AT431:AT444)/SUM(AS431:AS444)</f>
        <v>2.2103496622339295E-2</v>
      </c>
      <c r="BG444">
        <f t="shared" ref="BG444" si="6246">SUM(AW438:AW444)/SUM(AV438:AV444)</f>
        <v>3.64741641337386E-2</v>
      </c>
      <c r="BH444">
        <f t="shared" ref="BH444" si="6247">SUM(AY438:AY444)/SUM(AX438:AX444)</f>
        <v>4.4861337683523655E-2</v>
      </c>
      <c r="BI444">
        <f t="shared" ref="BI444" si="6248">SUM(BA438:BA444)/SUM(AZ438:AZ444)</f>
        <v>0</v>
      </c>
      <c r="BM444" s="20">
        <v>5068765</v>
      </c>
      <c r="BN444" s="20">
        <v>402171</v>
      </c>
      <c r="BO444" s="20">
        <v>1470436</v>
      </c>
      <c r="BP444" s="20">
        <v>295555</v>
      </c>
      <c r="BQ444" s="21">
        <f t="shared" si="2990"/>
        <v>1765991</v>
      </c>
      <c r="BR444" s="20">
        <v>306468</v>
      </c>
      <c r="BS444" s="20">
        <v>65255</v>
      </c>
      <c r="BT444" s="21">
        <f t="shared" si="2991"/>
        <v>371723</v>
      </c>
      <c r="BU444" s="20">
        <v>41651</v>
      </c>
      <c r="BV444" s="20">
        <v>3008</v>
      </c>
      <c r="BW444" s="20">
        <v>9499</v>
      </c>
      <c r="BX444" s="20">
        <v>3425</v>
      </c>
      <c r="BY444" s="21">
        <f t="shared" si="2992"/>
        <v>12924</v>
      </c>
      <c r="BZ444" s="20">
        <v>2213</v>
      </c>
      <c r="CA444" s="20">
        <v>659</v>
      </c>
      <c r="CB444" s="21">
        <f t="shared" si="2993"/>
        <v>2872</v>
      </c>
      <c r="CC444" s="20">
        <v>30744</v>
      </c>
      <c r="CD444" s="20">
        <v>1750</v>
      </c>
      <c r="CE444" s="20">
        <v>5552</v>
      </c>
      <c r="CF444" s="20">
        <v>1878</v>
      </c>
      <c r="CG444" s="21">
        <f t="shared" si="2994"/>
        <v>7430</v>
      </c>
      <c r="CH444" s="20">
        <v>1194</v>
      </c>
      <c r="CI444" s="20">
        <v>465</v>
      </c>
      <c r="CJ444" s="21">
        <f t="shared" si="2995"/>
        <v>1659</v>
      </c>
      <c r="CK444" s="20">
        <v>224710</v>
      </c>
      <c r="CL444" s="20">
        <v>17429</v>
      </c>
      <c r="CM444" s="20">
        <v>68666</v>
      </c>
      <c r="CN444" s="20">
        <v>5337</v>
      </c>
      <c r="CO444" s="21">
        <f t="shared" si="5223"/>
        <v>74003</v>
      </c>
      <c r="CP444" s="20">
        <v>15086</v>
      </c>
      <c r="CQ444" s="20">
        <v>862</v>
      </c>
      <c r="CR444" s="21">
        <f t="shared" si="5224"/>
        <v>15948</v>
      </c>
    </row>
    <row r="445" spans="1:96" x14ac:dyDescent="0.35">
      <c r="A445" s="14">
        <f t="shared" si="2761"/>
        <v>44351</v>
      </c>
      <c r="B445" s="9">
        <f t="shared" ref="B445" si="6249">BQ445</f>
        <v>1767532</v>
      </c>
      <c r="C445">
        <f t="shared" ref="C445" si="6250">BT445</f>
        <v>371838</v>
      </c>
      <c r="D445">
        <v>361888</v>
      </c>
      <c r="E445" s="9">
        <v>6065</v>
      </c>
      <c r="F445" s="9">
        <v>91</v>
      </c>
      <c r="H445">
        <v>17</v>
      </c>
      <c r="I445">
        <v>20</v>
      </c>
      <c r="J445">
        <v>25</v>
      </c>
      <c r="K445">
        <v>4</v>
      </c>
      <c r="L445">
        <v>4</v>
      </c>
      <c r="M445">
        <f t="shared" ref="M445" si="6251">-(J445-J444)+L445</f>
        <v>1</v>
      </c>
      <c r="N445" s="7">
        <f t="shared" ref="N445" si="6252">B445-C445</f>
        <v>1395694</v>
      </c>
      <c r="O445" s="4">
        <f t="shared" ref="O445" si="6253">C445/B445</f>
        <v>0.21037129737962312</v>
      </c>
      <c r="R445">
        <f t="shared" ref="R445" si="6254">C445-C444</f>
        <v>115</v>
      </c>
      <c r="S445">
        <f t="shared" ref="S445" si="6255">N445-N444</f>
        <v>1426</v>
      </c>
      <c r="T445" s="8">
        <f t="shared" ref="T445" si="6256">R445/V445</f>
        <v>7.4626865671641784E-2</v>
      </c>
      <c r="U445" s="8">
        <f t="shared" ref="U445" si="6257">SUM(R439:R445)/SUM(V439:V445)</f>
        <v>7.1997148627777119E-2</v>
      </c>
      <c r="V445">
        <f t="shared" ref="V445" si="6258">B445-B444</f>
        <v>1541</v>
      </c>
      <c r="W445">
        <f t="shared" ref="W445" si="6259">C445-D445-E445</f>
        <v>3885</v>
      </c>
      <c r="X445" s="3">
        <f t="shared" ref="X445" si="6260">F445/W445</f>
        <v>2.3423423423423424E-2</v>
      </c>
      <c r="Y445">
        <f t="shared" ref="Y445" si="6261">E445-E444</f>
        <v>4</v>
      </c>
      <c r="Z445">
        <v>2872</v>
      </c>
      <c r="AA445">
        <v>1659</v>
      </c>
      <c r="AB445">
        <v>15948</v>
      </c>
      <c r="AC445">
        <v>2770</v>
      </c>
      <c r="AD445">
        <v>1607</v>
      </c>
      <c r="AE445">
        <v>15478</v>
      </c>
      <c r="AF445">
        <v>60</v>
      </c>
      <c r="AG445">
        <v>35</v>
      </c>
      <c r="AH445">
        <v>310</v>
      </c>
      <c r="AI445">
        <f t="shared" ref="AI445" si="6262">Z445-AC445-AF445</f>
        <v>42</v>
      </c>
      <c r="AJ445">
        <f t="shared" ref="AJ445" si="6263">AA445-AD445-AG445</f>
        <v>17</v>
      </c>
      <c r="AK445">
        <f t="shared" ref="AK445" si="6264">AB445-AE445-AH445</f>
        <v>160</v>
      </c>
      <c r="AS445">
        <f t="shared" ref="AS445" si="6265">BM445-BM444</f>
        <v>6818</v>
      </c>
      <c r="AT445">
        <f t="shared" ref="AT445" si="6266">BN445-BN444</f>
        <v>97</v>
      </c>
      <c r="AU445">
        <f t="shared" ref="AU445" si="6267">AT445/AS445</f>
        <v>1.4227046054561454E-2</v>
      </c>
      <c r="AV445">
        <f t="shared" ref="AV445" si="6268">BU445-BU444</f>
        <v>49</v>
      </c>
      <c r="AW445">
        <f t="shared" ref="AW445" si="6269">BV445-BV444</f>
        <v>-2</v>
      </c>
      <c r="AX445">
        <f t="shared" ref="AX445" si="6270">CK445-CK444</f>
        <v>240</v>
      </c>
      <c r="AY445">
        <f t="shared" ref="AY445" si="6271">CL445-CL444</f>
        <v>7</v>
      </c>
      <c r="AZ445">
        <f t="shared" ref="AZ445" si="6272">CC445-CC444</f>
        <v>44</v>
      </c>
      <c r="BA445">
        <f t="shared" ref="BA445" si="6273">CD445-CD444</f>
        <v>3</v>
      </c>
      <c r="BB445">
        <f t="shared" ref="BB445" si="6274">AW445/AV445</f>
        <v>-4.0816326530612242E-2</v>
      </c>
      <c r="BC445">
        <f t="shared" ref="BC445" si="6275">AY445/AX445</f>
        <v>2.9166666666666667E-2</v>
      </c>
      <c r="BD445">
        <f t="shared" si="5732"/>
        <v>6.8181818181818177E-2</v>
      </c>
      <c r="BE445">
        <f t="shared" ref="BE445" si="6276">SUM(AT439:AT445)/SUM(AS439:AS445)</f>
        <v>1.8263610160816745E-2</v>
      </c>
      <c r="BF445">
        <f t="shared" ref="BF445" si="6277">SUM(AT432:AT445)/SUM(AS432:AS445)</f>
        <v>2.0828709274207678E-2</v>
      </c>
      <c r="BG445">
        <f t="shared" ref="BG445" si="6278">SUM(AW439:AW445)/SUM(AV439:AV445)</f>
        <v>1.7391304347826087E-2</v>
      </c>
      <c r="BH445">
        <f t="shared" ref="BH445" si="6279">SUM(AY439:AY445)/SUM(AX439:AX445)</f>
        <v>3.9552880481513328E-2</v>
      </c>
      <c r="BI445">
        <f t="shared" ref="BI445" si="6280">SUM(BA439:BA445)/SUM(AZ439:AZ445)</f>
        <v>2.6845637583892617E-2</v>
      </c>
      <c r="BM445" s="20">
        <v>5075583</v>
      </c>
      <c r="BN445" s="20">
        <v>402268</v>
      </c>
      <c r="BO445" s="20">
        <v>1471678</v>
      </c>
      <c r="BP445" s="20">
        <v>295854</v>
      </c>
      <c r="BQ445" s="21">
        <f t="shared" si="2990"/>
        <v>1767532</v>
      </c>
      <c r="BR445" s="20">
        <v>306559</v>
      </c>
      <c r="BS445" s="20">
        <v>65279</v>
      </c>
      <c r="BT445" s="21">
        <f t="shared" si="2991"/>
        <v>371838</v>
      </c>
      <c r="BU445" s="20">
        <v>41700</v>
      </c>
      <c r="BV445" s="20">
        <v>3006</v>
      </c>
      <c r="BW445" s="20">
        <v>9506</v>
      </c>
      <c r="BX445" s="20">
        <v>3428</v>
      </c>
      <c r="BY445" s="21">
        <f t="shared" si="2992"/>
        <v>12934</v>
      </c>
      <c r="BZ445" s="20">
        <v>2214</v>
      </c>
      <c r="CA445" s="20">
        <v>659</v>
      </c>
      <c r="CB445" s="21">
        <f t="shared" si="2993"/>
        <v>2873</v>
      </c>
      <c r="CC445" s="20">
        <v>30788</v>
      </c>
      <c r="CD445" s="20">
        <v>1753</v>
      </c>
      <c r="CE445" s="20">
        <v>5558</v>
      </c>
      <c r="CF445" s="20">
        <v>1878</v>
      </c>
      <c r="CG445" s="21">
        <f t="shared" si="2994"/>
        <v>7436</v>
      </c>
      <c r="CH445" s="20">
        <v>1194</v>
      </c>
      <c r="CI445" s="20">
        <v>465</v>
      </c>
      <c r="CJ445" s="21">
        <f t="shared" si="2995"/>
        <v>1659</v>
      </c>
      <c r="CK445" s="20">
        <v>224950</v>
      </c>
      <c r="CL445" s="20">
        <v>17436</v>
      </c>
      <c r="CM445" s="20">
        <v>68723</v>
      </c>
      <c r="CN445" s="20">
        <v>5341</v>
      </c>
      <c r="CO445" s="21">
        <f t="shared" si="5223"/>
        <v>74064</v>
      </c>
      <c r="CP445" s="20">
        <v>15097</v>
      </c>
      <c r="CQ445" s="20">
        <v>862</v>
      </c>
      <c r="CR445" s="21">
        <f t="shared" si="5224"/>
        <v>15959</v>
      </c>
    </row>
    <row r="446" spans="1:96" x14ac:dyDescent="0.35">
      <c r="A446" s="14">
        <f t="shared" si="2761"/>
        <v>44352</v>
      </c>
      <c r="B446" s="9">
        <f t="shared" ref="B446" si="6281">BQ446</f>
        <v>1769136</v>
      </c>
      <c r="C446">
        <f t="shared" ref="C446" si="6282">BT446</f>
        <v>371943</v>
      </c>
      <c r="D446">
        <v>362151</v>
      </c>
      <c r="E446" s="9">
        <v>6067</v>
      </c>
      <c r="F446" s="9">
        <v>88</v>
      </c>
      <c r="H446">
        <v>17</v>
      </c>
      <c r="I446">
        <v>17</v>
      </c>
      <c r="J446">
        <v>30</v>
      </c>
      <c r="K446">
        <v>4</v>
      </c>
      <c r="L446">
        <v>9</v>
      </c>
      <c r="M446">
        <f t="shared" ref="M446" si="6283">-(J446-J445)+L446</f>
        <v>4</v>
      </c>
      <c r="N446" s="7">
        <f t="shared" ref="N446" si="6284">B446-C446</f>
        <v>1397193</v>
      </c>
      <c r="O446" s="4">
        <f t="shared" ref="O446" si="6285">C446/B446</f>
        <v>0.21023991372059581</v>
      </c>
      <c r="R446">
        <f t="shared" ref="R446" si="6286">C446-C445</f>
        <v>105</v>
      </c>
      <c r="S446">
        <f t="shared" ref="S446" si="6287">N446-N445</f>
        <v>1499</v>
      </c>
      <c r="T446" s="8">
        <f t="shared" ref="T446" si="6288">R446/V446</f>
        <v>6.5461346633416462E-2</v>
      </c>
      <c r="U446" s="8">
        <f t="shared" ref="U446" si="6289">SUM(R440:R446)/SUM(V440:V446)</f>
        <v>7.2111507890795998E-2</v>
      </c>
      <c r="V446">
        <f t="shared" ref="V446" si="6290">B446-B445</f>
        <v>1604</v>
      </c>
      <c r="W446">
        <f t="shared" ref="W446" si="6291">C446-D446-E446</f>
        <v>3725</v>
      </c>
      <c r="X446" s="3">
        <f t="shared" ref="X446" si="6292">F446/W446</f>
        <v>2.3624161073825502E-2</v>
      </c>
      <c r="Y446">
        <f t="shared" ref="Y446" si="6293">E446-E445</f>
        <v>2</v>
      </c>
      <c r="Z446">
        <v>2872</v>
      </c>
      <c r="AA446">
        <v>1659</v>
      </c>
      <c r="AB446">
        <v>15959</v>
      </c>
      <c r="AC446">
        <v>2773</v>
      </c>
      <c r="AD446">
        <v>1609</v>
      </c>
      <c r="AE446">
        <v>15485</v>
      </c>
      <c r="AF446">
        <v>60</v>
      </c>
      <c r="AG446">
        <v>35</v>
      </c>
      <c r="AH446">
        <v>310</v>
      </c>
      <c r="AI446">
        <f t="shared" ref="AI446" si="6294">Z446-AC446-AF446</f>
        <v>39</v>
      </c>
      <c r="AJ446">
        <f t="shared" ref="AJ446" si="6295">AA446-AD446-AG446</f>
        <v>15</v>
      </c>
      <c r="AK446">
        <f t="shared" ref="AK446" si="6296">AB446-AE446-AH446</f>
        <v>164</v>
      </c>
      <c r="AS446">
        <f t="shared" ref="AS446" si="6297">BM446-BM445</f>
        <v>6330</v>
      </c>
      <c r="AT446">
        <f t="shared" ref="AT446" si="6298">BN446-BN445</f>
        <v>134</v>
      </c>
      <c r="AU446">
        <f t="shared" ref="AU446" si="6299">AT446/AS446</f>
        <v>2.1169036334913113E-2</v>
      </c>
      <c r="AV446">
        <f t="shared" ref="AV446" si="6300">BU446-BU445</f>
        <v>45</v>
      </c>
      <c r="AW446">
        <f t="shared" ref="AW446" si="6301">BV446-BV445</f>
        <v>3</v>
      </c>
      <c r="AX446">
        <f t="shared" ref="AX446" si="6302">CK446-CK445</f>
        <v>216</v>
      </c>
      <c r="AY446">
        <f t="shared" ref="AY446" si="6303">CL446-CL445</f>
        <v>19</v>
      </c>
      <c r="AZ446">
        <f t="shared" ref="AZ446" si="6304">CC446-CC445</f>
        <v>27</v>
      </c>
      <c r="BA446">
        <f t="shared" ref="BA446" si="6305">CD446-CD445</f>
        <v>-2</v>
      </c>
      <c r="BB446">
        <f t="shared" ref="BB446" si="6306">AW446/AV446</f>
        <v>6.6666666666666666E-2</v>
      </c>
      <c r="BC446">
        <f t="shared" ref="BC446" si="6307">AY446/AX446</f>
        <v>8.7962962962962965E-2</v>
      </c>
      <c r="BD446">
        <f t="shared" si="5732"/>
        <v>-7.407407407407407E-2</v>
      </c>
      <c r="BE446">
        <f t="shared" ref="BE446" si="6308">SUM(AT440:AT446)/SUM(AS440:AS446)</f>
        <v>1.918809201623816E-2</v>
      </c>
      <c r="BF446">
        <f t="shared" ref="BF446" si="6309">SUM(AT433:AT446)/SUM(AS433:AS446)</f>
        <v>2.0589033994124473E-2</v>
      </c>
      <c r="BG446">
        <f t="shared" ref="BG446" si="6310">SUM(AW440:AW446)/SUM(AV440:AV446)</f>
        <v>3.669724770642202E-2</v>
      </c>
      <c r="BH446">
        <f t="shared" ref="BH446" si="6311">SUM(AY440:AY446)/SUM(AX440:AX446)</f>
        <v>4.4298605414273995E-2</v>
      </c>
      <c r="BI446">
        <f t="shared" ref="BI446" si="6312">SUM(BA440:BA446)/SUM(AZ440:AZ446)</f>
        <v>-6.024096385542169E-3</v>
      </c>
      <c r="BM446" s="20">
        <v>5081913</v>
      </c>
      <c r="BN446" s="20">
        <v>402402</v>
      </c>
      <c r="BO446" s="20">
        <v>1473088</v>
      </c>
      <c r="BP446" s="20">
        <v>296048</v>
      </c>
      <c r="BQ446" s="21">
        <f t="shared" si="2990"/>
        <v>1769136</v>
      </c>
      <c r="BR446" s="20">
        <v>306652</v>
      </c>
      <c r="BS446" s="20">
        <v>65291</v>
      </c>
      <c r="BT446" s="21">
        <f t="shared" si="2991"/>
        <v>371943</v>
      </c>
      <c r="BU446" s="20">
        <v>41745</v>
      </c>
      <c r="BV446" s="20">
        <v>3009</v>
      </c>
      <c r="BW446" s="20">
        <v>9517</v>
      </c>
      <c r="BX446" s="20">
        <v>3435</v>
      </c>
      <c r="BY446" s="21">
        <f t="shared" si="2992"/>
        <v>12952</v>
      </c>
      <c r="BZ446" s="20">
        <v>2214</v>
      </c>
      <c r="CA446" s="20">
        <v>659</v>
      </c>
      <c r="CB446" s="21">
        <f t="shared" si="2993"/>
        <v>2873</v>
      </c>
      <c r="CC446" s="20">
        <v>30815</v>
      </c>
      <c r="CD446" s="20">
        <v>1751</v>
      </c>
      <c r="CE446" s="20">
        <v>5560</v>
      </c>
      <c r="CF446" s="20">
        <v>1878</v>
      </c>
      <c r="CG446" s="21">
        <f t="shared" si="2994"/>
        <v>7438</v>
      </c>
      <c r="CH446" s="20">
        <v>1194</v>
      </c>
      <c r="CI446" s="20">
        <v>465</v>
      </c>
      <c r="CJ446" s="21">
        <f t="shared" si="2995"/>
        <v>1659</v>
      </c>
      <c r="CK446" s="20">
        <v>225166</v>
      </c>
      <c r="CL446" s="20">
        <v>17455</v>
      </c>
      <c r="CM446" s="20">
        <v>68797</v>
      </c>
      <c r="CN446" s="20">
        <v>5340</v>
      </c>
      <c r="CO446" s="21">
        <f t="shared" si="5223"/>
        <v>74137</v>
      </c>
      <c r="CP446" s="20">
        <v>15109</v>
      </c>
      <c r="CQ446" s="20">
        <v>862</v>
      </c>
      <c r="CR446" s="21">
        <f t="shared" si="5224"/>
        <v>15971</v>
      </c>
    </row>
    <row r="447" spans="1:96" x14ac:dyDescent="0.35">
      <c r="A447" s="14">
        <f t="shared" si="2761"/>
        <v>44353</v>
      </c>
      <c r="B447" s="9">
        <f t="shared" ref="B447" si="6313">BQ447</f>
        <v>1769858</v>
      </c>
      <c r="C447">
        <f t="shared" ref="C447" si="6314">BT447</f>
        <v>371992</v>
      </c>
      <c r="D447">
        <v>362278</v>
      </c>
      <c r="E447" s="9">
        <v>6068</v>
      </c>
      <c r="F447" s="9">
        <v>80</v>
      </c>
      <c r="H447">
        <v>16</v>
      </c>
      <c r="I447">
        <v>10</v>
      </c>
      <c r="J447">
        <v>25</v>
      </c>
      <c r="K447">
        <v>3</v>
      </c>
      <c r="L447">
        <v>3</v>
      </c>
      <c r="M447">
        <f t="shared" ref="M447" si="6315">-(J447-J446)+L447</f>
        <v>8</v>
      </c>
      <c r="N447" s="7">
        <f t="shared" ref="N447" si="6316">B447-C447</f>
        <v>1397866</v>
      </c>
      <c r="O447" s="4">
        <f t="shared" ref="O447" si="6317">C447/B447</f>
        <v>0.21018183379683567</v>
      </c>
      <c r="R447">
        <f t="shared" ref="R447" si="6318">C447-C446</f>
        <v>49</v>
      </c>
      <c r="S447">
        <f t="shared" ref="S447" si="6319">N447-N446</f>
        <v>673</v>
      </c>
      <c r="T447" s="8">
        <f t="shared" ref="T447" si="6320">R447/V447</f>
        <v>6.7867036011080337E-2</v>
      </c>
      <c r="U447" s="8">
        <f t="shared" ref="U447" si="6321">SUM(R441:R447)/SUM(V441:V447)</f>
        <v>7.0123680925904916E-2</v>
      </c>
      <c r="V447">
        <f t="shared" ref="V447" si="6322">B447-B446</f>
        <v>722</v>
      </c>
      <c r="W447">
        <f t="shared" ref="W447" si="6323">C447-D447-E447</f>
        <v>3646</v>
      </c>
      <c r="X447" s="3">
        <f t="shared" ref="X447" si="6324">F447/W447</f>
        <v>2.1941854086670324E-2</v>
      </c>
      <c r="Y447">
        <f t="shared" ref="Y447" si="6325">E447-E446</f>
        <v>1</v>
      </c>
      <c r="Z447">
        <v>2873</v>
      </c>
      <c r="AA447">
        <v>1659</v>
      </c>
      <c r="AB447">
        <v>15971</v>
      </c>
      <c r="AC447">
        <v>2776</v>
      </c>
      <c r="AD447">
        <v>1609</v>
      </c>
      <c r="AE447">
        <v>15487</v>
      </c>
      <c r="AF447">
        <v>60</v>
      </c>
      <c r="AG447">
        <v>35</v>
      </c>
      <c r="AH447">
        <v>310</v>
      </c>
      <c r="AI447">
        <f t="shared" ref="AI447" si="6326">Z447-AC447-AF447</f>
        <v>37</v>
      </c>
      <c r="AJ447">
        <f t="shared" ref="AJ447" si="6327">AA447-AD447-AG447</f>
        <v>15</v>
      </c>
      <c r="AK447">
        <f t="shared" ref="AK447" si="6328">AB447-AE447-AH447</f>
        <v>174</v>
      </c>
      <c r="AS447">
        <f t="shared" ref="AS447" si="6329">BM447-BM446</f>
        <v>2410</v>
      </c>
      <c r="AT447">
        <f t="shared" ref="AT447" si="6330">BN447-BN446</f>
        <v>51</v>
      </c>
      <c r="AU447">
        <f t="shared" ref="AU447" si="6331">AT447/AS447</f>
        <v>2.116182572614108E-2</v>
      </c>
      <c r="AV447">
        <f t="shared" ref="AV447" si="6332">BU447-BU446</f>
        <v>8</v>
      </c>
      <c r="AW447">
        <f t="shared" ref="AW447" si="6333">BV447-BV446</f>
        <v>-2</v>
      </c>
      <c r="AX447">
        <f t="shared" ref="AX447" si="6334">CK447-CK446</f>
        <v>82</v>
      </c>
      <c r="AY447">
        <f t="shared" ref="AY447" si="6335">CL447-CL446</f>
        <v>4</v>
      </c>
      <c r="AZ447">
        <f t="shared" ref="AZ447" si="6336">CC447-CC446</f>
        <v>4</v>
      </c>
      <c r="BA447">
        <f t="shared" ref="BA447" si="6337">CD447-CD446</f>
        <v>2</v>
      </c>
      <c r="BB447">
        <f t="shared" ref="BB447" si="6338">AW447/AV447</f>
        <v>-0.25</v>
      </c>
      <c r="BC447">
        <f t="shared" ref="BC447" si="6339">AY447/AX447</f>
        <v>4.878048780487805E-2</v>
      </c>
      <c r="BD447">
        <f t="shared" si="5732"/>
        <v>0.5</v>
      </c>
      <c r="BE447">
        <f t="shared" ref="BE447" si="6340">SUM(AT441:AT447)/SUM(AS441:AS447)</f>
        <v>1.9433111445136354E-2</v>
      </c>
      <c r="BF447">
        <f t="shared" ref="BF447" si="6341">SUM(AT434:AT447)/SUM(AS434:AS447)</f>
        <v>2.018373989870427E-2</v>
      </c>
      <c r="BG447">
        <f t="shared" ref="BG447" si="6342">SUM(AW441:AW447)/SUM(AV441:AV447)</f>
        <v>2.358490566037736E-2</v>
      </c>
      <c r="BH447">
        <f t="shared" ref="BH447" si="6343">SUM(AY441:AY447)/SUM(AX441:AX447)</f>
        <v>5.229283990345937E-2</v>
      </c>
      <c r="BI447">
        <f t="shared" ref="BI447" si="6344">SUM(BA441:BA447)/SUM(AZ441:AZ447)</f>
        <v>1.8633540372670808E-2</v>
      </c>
      <c r="BM447" s="20">
        <v>5084323</v>
      </c>
      <c r="BN447" s="20">
        <v>402453</v>
      </c>
      <c r="BO447" s="20">
        <v>1473756</v>
      </c>
      <c r="BP447" s="20">
        <v>296102</v>
      </c>
      <c r="BQ447" s="21">
        <f t="shared" si="2990"/>
        <v>1769858</v>
      </c>
      <c r="BR447" s="20">
        <v>306696</v>
      </c>
      <c r="BS447" s="20">
        <v>65296</v>
      </c>
      <c r="BT447" s="21">
        <f t="shared" si="2991"/>
        <v>371992</v>
      </c>
      <c r="BU447" s="20">
        <v>41753</v>
      </c>
      <c r="BV447" s="20">
        <v>3007</v>
      </c>
      <c r="BW447" s="20">
        <v>9523</v>
      </c>
      <c r="BX447" s="20">
        <v>3434</v>
      </c>
      <c r="BY447" s="21">
        <f t="shared" si="2992"/>
        <v>12957</v>
      </c>
      <c r="BZ447" s="20">
        <v>2213</v>
      </c>
      <c r="CA447" s="20">
        <v>659</v>
      </c>
      <c r="CB447" s="21">
        <f t="shared" si="2993"/>
        <v>2872</v>
      </c>
      <c r="CC447" s="20">
        <v>30819</v>
      </c>
      <c r="CD447" s="20">
        <v>1753</v>
      </c>
      <c r="CE447" s="20">
        <v>5561</v>
      </c>
      <c r="CF447" s="20">
        <v>1878</v>
      </c>
      <c r="CG447" s="21">
        <f t="shared" si="2994"/>
        <v>7439</v>
      </c>
      <c r="CH447" s="20">
        <v>1194</v>
      </c>
      <c r="CI447" s="20">
        <v>465</v>
      </c>
      <c r="CJ447" s="21">
        <f t="shared" si="2995"/>
        <v>1659</v>
      </c>
      <c r="CK447" s="20">
        <v>225248</v>
      </c>
      <c r="CL447" s="20">
        <v>17459</v>
      </c>
      <c r="CM447" s="20">
        <v>68829</v>
      </c>
      <c r="CN447" s="20">
        <v>5341</v>
      </c>
      <c r="CO447" s="21">
        <f t="shared" si="5223"/>
        <v>74170</v>
      </c>
      <c r="CP447" s="20">
        <v>15111</v>
      </c>
      <c r="CQ447" s="20">
        <v>862</v>
      </c>
      <c r="CR447" s="21">
        <f t="shared" si="5224"/>
        <v>15973</v>
      </c>
    </row>
    <row r="448" spans="1:96" x14ac:dyDescent="0.35">
      <c r="A448" s="14">
        <f t="shared" si="2761"/>
        <v>44354</v>
      </c>
      <c r="B448" s="9">
        <f t="shared" ref="B448" si="6345">BQ448</f>
        <v>1770719</v>
      </c>
      <c r="C448">
        <f t="shared" ref="C448" si="6346">BT448</f>
        <v>372061</v>
      </c>
      <c r="D448">
        <v>362376</v>
      </c>
      <c r="E448" s="9">
        <v>6072</v>
      </c>
      <c r="F448" s="9">
        <v>84</v>
      </c>
      <c r="H448">
        <v>16</v>
      </c>
      <c r="I448">
        <v>14</v>
      </c>
      <c r="J448">
        <v>24</v>
      </c>
      <c r="K448">
        <v>3</v>
      </c>
      <c r="L448">
        <v>3</v>
      </c>
      <c r="M448">
        <f t="shared" ref="M448" si="6347">-(J448-J447)+L448</f>
        <v>4</v>
      </c>
      <c r="N448" s="7">
        <f t="shared" ref="N448" si="6348">B448-C448</f>
        <v>1398658</v>
      </c>
      <c r="O448" s="4">
        <f t="shared" ref="O448" si="6349">C448/B448</f>
        <v>0.21011860153982648</v>
      </c>
      <c r="R448">
        <f t="shared" ref="R448" si="6350">C448-C447</f>
        <v>69</v>
      </c>
      <c r="S448">
        <f t="shared" ref="S448" si="6351">N448-N447</f>
        <v>792</v>
      </c>
      <c r="T448" s="8">
        <f t="shared" ref="T448" si="6352">R448/V448</f>
        <v>8.0139372822299645E-2</v>
      </c>
      <c r="U448" s="8">
        <f t="shared" ref="U448" si="6353">SUM(R442:R448)/SUM(V442:V448)</f>
        <v>7.2747497219132373E-2</v>
      </c>
      <c r="V448">
        <f t="shared" ref="V448" si="6354">B448-B447</f>
        <v>861</v>
      </c>
      <c r="W448">
        <f t="shared" ref="W448" si="6355">C448-D448-E448</f>
        <v>3613</v>
      </c>
      <c r="X448" s="3">
        <f t="shared" ref="X448" si="6356">F448/W448</f>
        <v>2.3249377248823692E-2</v>
      </c>
      <c r="Y448">
        <f t="shared" ref="Y448" si="6357">E448-E447</f>
        <v>4</v>
      </c>
      <c r="Z448">
        <v>2874</v>
      </c>
      <c r="AA448">
        <v>1659</v>
      </c>
      <c r="AB448">
        <v>15976</v>
      </c>
      <c r="AC448">
        <v>2777</v>
      </c>
      <c r="AD448">
        <v>1609</v>
      </c>
      <c r="AE448">
        <v>15489</v>
      </c>
      <c r="AF448">
        <v>60</v>
      </c>
      <c r="AG448">
        <v>35</v>
      </c>
      <c r="AH448">
        <v>310</v>
      </c>
      <c r="AI448">
        <f t="shared" ref="AI448" si="6358">Z448-AC448-AF448</f>
        <v>37</v>
      </c>
      <c r="AJ448">
        <f t="shared" ref="AJ448" si="6359">AA448-AD448-AG448</f>
        <v>15</v>
      </c>
      <c r="AK448">
        <f t="shared" ref="AK448" si="6360">AB448-AE448-AH448</f>
        <v>177</v>
      </c>
      <c r="AS448">
        <f t="shared" ref="AS448" si="6361">BM448-BM447</f>
        <v>2752</v>
      </c>
      <c r="AT448">
        <f t="shared" ref="AT448" si="6362">BN448-BN447</f>
        <v>89</v>
      </c>
      <c r="AU448">
        <f t="shared" ref="AU448" si="6363">AT448/AS448</f>
        <v>3.2340116279069769E-2</v>
      </c>
      <c r="AV448">
        <f t="shared" ref="AV448" si="6364">BU448-BU447</f>
        <v>12</v>
      </c>
      <c r="AW448">
        <f t="shared" ref="AW448" si="6365">BV448-BV447</f>
        <v>2</v>
      </c>
      <c r="AX448">
        <f t="shared" ref="AX448" si="6366">CK448-CK447</f>
        <v>114</v>
      </c>
      <c r="AY448">
        <f t="shared" ref="AY448" si="6367">CL448-CL447</f>
        <v>11</v>
      </c>
      <c r="AZ448">
        <f t="shared" ref="AZ448" si="6368">CC448-CC447</f>
        <v>9</v>
      </c>
      <c r="BA448">
        <f t="shared" ref="BA448" si="6369">CD448-CD447</f>
        <v>0</v>
      </c>
      <c r="BB448">
        <f t="shared" ref="BB448" si="6370">AW448/AV448</f>
        <v>0.16666666666666666</v>
      </c>
      <c r="BC448">
        <f t="shared" ref="BC448" si="6371">AY448/AX448</f>
        <v>9.6491228070175433E-2</v>
      </c>
      <c r="BD448">
        <f t="shared" si="5732"/>
        <v>0</v>
      </c>
      <c r="BE448">
        <f t="shared" ref="BE448" si="6372">SUM(AT442:AT448)/SUM(AS442:AS448)</f>
        <v>1.9252336448598129E-2</v>
      </c>
      <c r="BF448">
        <f t="shared" ref="BF448" si="6373">SUM(AT435:AT448)/SUM(AS435:AS448)</f>
        <v>2.0259934083701261E-2</v>
      </c>
      <c r="BG448">
        <f t="shared" ref="BG448" si="6374">SUM(AW442:AW448)/SUM(AV442:AV448)</f>
        <v>3.2258064516129031E-2</v>
      </c>
      <c r="BH448">
        <f t="shared" ref="BH448" si="6375">SUM(AY442:AY448)/SUM(AX442:AX448)</f>
        <v>5.4644808743169397E-2</v>
      </c>
      <c r="BI448">
        <f t="shared" ref="BI448" si="6376">SUM(BA442:BA448)/SUM(AZ442:AZ448)</f>
        <v>2.4844720496894408E-2</v>
      </c>
      <c r="BM448" s="20">
        <v>5087075</v>
      </c>
      <c r="BN448" s="20">
        <v>402542</v>
      </c>
      <c r="BO448" s="20">
        <v>1474561</v>
      </c>
      <c r="BP448" s="20">
        <v>296158</v>
      </c>
      <c r="BQ448" s="21">
        <f t="shared" si="2990"/>
        <v>1770719</v>
      </c>
      <c r="BR448" s="20">
        <v>306760</v>
      </c>
      <c r="BS448" s="20">
        <v>65301</v>
      </c>
      <c r="BT448" s="21">
        <f t="shared" si="2991"/>
        <v>372061</v>
      </c>
      <c r="BU448" s="20">
        <v>41765</v>
      </c>
      <c r="BV448" s="20">
        <v>3009</v>
      </c>
      <c r="BW448" s="20">
        <v>9527</v>
      </c>
      <c r="BX448" s="20">
        <v>3435</v>
      </c>
      <c r="BY448" s="21">
        <f t="shared" si="2992"/>
        <v>12962</v>
      </c>
      <c r="BZ448" s="20">
        <v>2215</v>
      </c>
      <c r="CA448" s="20">
        <v>659</v>
      </c>
      <c r="CB448" s="21">
        <f t="shared" si="2993"/>
        <v>2874</v>
      </c>
      <c r="CC448" s="20">
        <v>30828</v>
      </c>
      <c r="CD448" s="20">
        <v>1753</v>
      </c>
      <c r="CE448" s="20">
        <v>5564</v>
      </c>
      <c r="CF448" s="20">
        <v>1877</v>
      </c>
      <c r="CG448" s="21">
        <f t="shared" si="2994"/>
        <v>7441</v>
      </c>
      <c r="CH448" s="20">
        <v>1194</v>
      </c>
      <c r="CI448" s="20">
        <v>465</v>
      </c>
      <c r="CJ448" s="21">
        <f t="shared" si="2995"/>
        <v>1659</v>
      </c>
      <c r="CK448" s="20">
        <v>225362</v>
      </c>
      <c r="CL448" s="20">
        <v>17470</v>
      </c>
      <c r="CM448" s="20">
        <v>68872</v>
      </c>
      <c r="CN448" s="20">
        <v>5340</v>
      </c>
      <c r="CO448" s="21">
        <f t="shared" si="5223"/>
        <v>74212</v>
      </c>
      <c r="CP448" s="20">
        <v>15117</v>
      </c>
      <c r="CQ448" s="20">
        <v>862</v>
      </c>
      <c r="CR448" s="21">
        <f t="shared" si="5224"/>
        <v>15979</v>
      </c>
    </row>
    <row r="449" spans="1:96" x14ac:dyDescent="0.35">
      <c r="A449" s="14">
        <f t="shared" si="2761"/>
        <v>44355</v>
      </c>
      <c r="B449" s="9">
        <f t="shared" ref="B449" si="6377">BQ449</f>
        <v>1771796</v>
      </c>
      <c r="C449">
        <f t="shared" ref="C449" si="6378">BT449</f>
        <v>372109</v>
      </c>
      <c r="D449">
        <v>362781</v>
      </c>
      <c r="E449" s="9">
        <v>6073</v>
      </c>
      <c r="F449" s="9">
        <v>79</v>
      </c>
      <c r="H449">
        <v>16</v>
      </c>
      <c r="I449">
        <v>11</v>
      </c>
      <c r="J449">
        <v>17</v>
      </c>
      <c r="K449">
        <v>4</v>
      </c>
      <c r="L449">
        <v>1</v>
      </c>
      <c r="M449">
        <f t="shared" ref="M449" si="6379">-(J449-J448)+L449</f>
        <v>8</v>
      </c>
      <c r="N449" s="7">
        <f t="shared" ref="N449" si="6380">B449-C449</f>
        <v>1399687</v>
      </c>
      <c r="O449" s="4">
        <f t="shared" ref="O449" si="6381">C449/B449</f>
        <v>0.21001797046612589</v>
      </c>
      <c r="R449">
        <f t="shared" ref="R449" si="6382">C449-C448</f>
        <v>48</v>
      </c>
      <c r="S449">
        <f t="shared" ref="S449" si="6383">N449-N448</f>
        <v>1029</v>
      </c>
      <c r="T449" s="8">
        <f t="shared" ref="T449" si="6384">R449/V449</f>
        <v>4.456824512534819E-2</v>
      </c>
      <c r="U449" s="8">
        <f t="shared" ref="U449" si="6385">SUM(R443:R449)/SUM(V443:V449)</f>
        <v>7.0080576759966068E-2</v>
      </c>
      <c r="V449">
        <f t="shared" ref="V449" si="6386">B449-B448</f>
        <v>1077</v>
      </c>
      <c r="W449">
        <f t="shared" ref="W449" si="6387">C449-D449-E449</f>
        <v>3255</v>
      </c>
      <c r="X449" s="3">
        <f t="shared" ref="X449" si="6388">F449/W449</f>
        <v>2.4270353302611368E-2</v>
      </c>
      <c r="Y449">
        <f t="shared" ref="Y449" si="6389">E449-E448</f>
        <v>1</v>
      </c>
      <c r="Z449">
        <v>2874</v>
      </c>
      <c r="AA449">
        <v>1659</v>
      </c>
      <c r="AB449">
        <v>15979</v>
      </c>
      <c r="AC449">
        <v>2779</v>
      </c>
      <c r="AD449">
        <v>1610</v>
      </c>
      <c r="AE449">
        <v>15501</v>
      </c>
      <c r="AF449">
        <v>60</v>
      </c>
      <c r="AG449">
        <v>35</v>
      </c>
      <c r="AH449">
        <v>310</v>
      </c>
      <c r="AI449">
        <f t="shared" ref="AI449" si="6390">Z449-AC449-AF449</f>
        <v>35</v>
      </c>
      <c r="AJ449">
        <f t="shared" ref="AJ449" si="6391">AA449-AD449-AG449</f>
        <v>14</v>
      </c>
      <c r="AK449">
        <f t="shared" ref="AK449" si="6392">AB449-AE449-AH449</f>
        <v>168</v>
      </c>
      <c r="AS449">
        <f t="shared" ref="AS449" si="6393">BM449-BM448</f>
        <v>4377</v>
      </c>
      <c r="AT449">
        <f t="shared" ref="AT449" si="6394">BN449-BN448</f>
        <v>36</v>
      </c>
      <c r="AU449">
        <f t="shared" ref="AU449" si="6395">AT449/AS449</f>
        <v>8.2248115147361203E-3</v>
      </c>
      <c r="AV449">
        <f t="shared" ref="AV449" si="6396">BU449-BU448</f>
        <v>45</v>
      </c>
      <c r="AW449">
        <f t="shared" ref="AW449" si="6397">BV449-BV448</f>
        <v>0</v>
      </c>
      <c r="AX449">
        <f t="shared" ref="AX449" si="6398">CK449-CK448</f>
        <v>120</v>
      </c>
      <c r="AY449">
        <f t="shared" ref="AY449" si="6399">CL449-CL448</f>
        <v>2</v>
      </c>
      <c r="AZ449">
        <f t="shared" ref="AZ449" si="6400">CC449-CC448</f>
        <v>23</v>
      </c>
      <c r="BA449">
        <f t="shared" ref="BA449" si="6401">CD449-CD448</f>
        <v>0</v>
      </c>
      <c r="BB449">
        <f t="shared" ref="BB449" si="6402">AW449/AV449</f>
        <v>0</v>
      </c>
      <c r="BC449">
        <f t="shared" ref="BC449" si="6403">AY449/AX449</f>
        <v>1.6666666666666666E-2</v>
      </c>
      <c r="BD449">
        <f t="shared" si="5732"/>
        <v>0</v>
      </c>
      <c r="BE449">
        <f t="shared" ref="BE449" si="6404">SUM(AT443:AT449)/SUM(AS443:AS449)</f>
        <v>1.9125821121778675E-2</v>
      </c>
      <c r="BF449">
        <f t="shared" ref="BF449" si="6405">SUM(AT436:AT449)/SUM(AS436:AS449)</f>
        <v>1.9876676686190878E-2</v>
      </c>
      <c r="BG449">
        <f t="shared" ref="BG449" si="6406">SUM(AW443:AW449)/SUM(AV443:AV449)</f>
        <v>3.7499999999999999E-2</v>
      </c>
      <c r="BH449">
        <f t="shared" ref="BH449" si="6407">SUM(AY443:AY449)/SUM(AX443:AX449)</f>
        <v>5.4953560371517031E-2</v>
      </c>
      <c r="BI449">
        <f t="shared" ref="BI449" si="6408">SUM(BA443:BA449)/SUM(AZ443:AZ449)</f>
        <v>5.7803468208092483E-3</v>
      </c>
      <c r="BM449" s="20">
        <v>5091452</v>
      </c>
      <c r="BN449" s="20">
        <v>402578</v>
      </c>
      <c r="BO449" s="20">
        <v>1475419</v>
      </c>
      <c r="BP449" s="20">
        <v>296377</v>
      </c>
      <c r="BQ449" s="21">
        <f t="shared" si="2990"/>
        <v>1771796</v>
      </c>
      <c r="BR449" s="20">
        <v>306806</v>
      </c>
      <c r="BS449" s="20">
        <v>65303</v>
      </c>
      <c r="BT449" s="21">
        <f t="shared" si="2991"/>
        <v>372109</v>
      </c>
      <c r="BU449" s="20">
        <v>41810</v>
      </c>
      <c r="BV449" s="20">
        <v>3009</v>
      </c>
      <c r="BW449" s="20">
        <v>9533</v>
      </c>
      <c r="BX449" s="20">
        <v>3443</v>
      </c>
      <c r="BY449" s="21">
        <f t="shared" si="2992"/>
        <v>12976</v>
      </c>
      <c r="BZ449" s="20">
        <v>2218</v>
      </c>
      <c r="CA449" s="20">
        <v>659</v>
      </c>
      <c r="CB449" s="21">
        <f t="shared" si="2993"/>
        <v>2877</v>
      </c>
      <c r="CC449" s="20">
        <v>30851</v>
      </c>
      <c r="CD449" s="20">
        <v>1753</v>
      </c>
      <c r="CE449" s="20">
        <v>5570</v>
      </c>
      <c r="CF449" s="20">
        <v>1877</v>
      </c>
      <c r="CG449" s="21">
        <f t="shared" si="2994"/>
        <v>7447</v>
      </c>
      <c r="CH449" s="20">
        <v>1194</v>
      </c>
      <c r="CI449" s="20">
        <v>465</v>
      </c>
      <c r="CJ449" s="21">
        <f t="shared" si="2995"/>
        <v>1659</v>
      </c>
      <c r="CK449" s="20">
        <v>225482</v>
      </c>
      <c r="CL449" s="20">
        <v>17472</v>
      </c>
      <c r="CM449" s="20">
        <v>68917</v>
      </c>
      <c r="CN449" s="20">
        <v>5345</v>
      </c>
      <c r="CO449" s="21">
        <f t="shared" si="5223"/>
        <v>74262</v>
      </c>
      <c r="CP449" s="20">
        <v>15124</v>
      </c>
      <c r="CQ449" s="20">
        <v>863</v>
      </c>
      <c r="CR449" s="21">
        <f t="shared" si="5224"/>
        <v>15987</v>
      </c>
    </row>
    <row r="450" spans="1:96" x14ac:dyDescent="0.35">
      <c r="A450" s="14">
        <f t="shared" si="2761"/>
        <v>44356</v>
      </c>
      <c r="B450" s="9">
        <f t="shared" ref="B450" si="6409">BQ450</f>
        <v>1773559</v>
      </c>
      <c r="C450">
        <f t="shared" ref="C450" si="6410">BT450</f>
        <v>372239</v>
      </c>
      <c r="D450">
        <v>363060</v>
      </c>
      <c r="E450" s="9">
        <v>6078</v>
      </c>
      <c r="F450" s="9">
        <v>85</v>
      </c>
      <c r="H450">
        <v>18</v>
      </c>
      <c r="I450">
        <v>16</v>
      </c>
      <c r="J450">
        <v>20</v>
      </c>
      <c r="K450">
        <v>5</v>
      </c>
      <c r="L450">
        <v>4</v>
      </c>
      <c r="M450">
        <f t="shared" ref="M450" si="6411">-(J450-J449)+L450</f>
        <v>1</v>
      </c>
      <c r="N450" s="7">
        <f t="shared" ref="N450" si="6412">B450-C450</f>
        <v>1401320</v>
      </c>
      <c r="O450" s="4">
        <f t="shared" ref="O450" si="6413">C450/B450</f>
        <v>0.20988250179441451</v>
      </c>
      <c r="R450">
        <f t="shared" ref="R450" si="6414">C450-C449</f>
        <v>130</v>
      </c>
      <c r="S450">
        <f t="shared" ref="S450" si="6415">N450-N449</f>
        <v>1633</v>
      </c>
      <c r="T450" s="8">
        <f t="shared" ref="T450" si="6416">R450/V450</f>
        <v>7.3737946681792399E-2</v>
      </c>
      <c r="U450" s="8">
        <f t="shared" ref="U450" si="6417">SUM(R444:R450)/SUM(V444:V450)</f>
        <v>6.636082364237704E-2</v>
      </c>
      <c r="V450">
        <f t="shared" ref="V450" si="6418">B450-B449</f>
        <v>1763</v>
      </c>
      <c r="W450">
        <f t="shared" ref="W450" si="6419">C450-D450-E450</f>
        <v>3101</v>
      </c>
      <c r="X450" s="3">
        <f t="shared" ref="X450" si="6420">F450/W450</f>
        <v>2.7410512737826506E-2</v>
      </c>
      <c r="Y450">
        <f t="shared" ref="Y450" si="6421">E450-E449</f>
        <v>5</v>
      </c>
      <c r="Z450">
        <v>2877</v>
      </c>
      <c r="AA450">
        <v>1659</v>
      </c>
      <c r="AB450">
        <v>15992</v>
      </c>
      <c r="AC450">
        <v>2781</v>
      </c>
      <c r="AD450">
        <v>1610</v>
      </c>
      <c r="AE450">
        <v>15511</v>
      </c>
      <c r="AF450">
        <v>60</v>
      </c>
      <c r="AG450">
        <v>35</v>
      </c>
      <c r="AH450">
        <v>310</v>
      </c>
      <c r="AI450">
        <f t="shared" ref="AI450" si="6422">Z450-AC450-AF450</f>
        <v>36</v>
      </c>
      <c r="AJ450">
        <f t="shared" ref="AJ450" si="6423">AA450-AD450-AG450</f>
        <v>14</v>
      </c>
      <c r="AK450">
        <f t="shared" ref="AK450" si="6424">AB450-AE450-AH450</f>
        <v>171</v>
      </c>
      <c r="AS450">
        <f t="shared" ref="AS450" si="6425">BM450-BM449</f>
        <v>7721</v>
      </c>
      <c r="AT450">
        <f t="shared" ref="AT450" si="6426">BN450-BN449</f>
        <v>169</v>
      </c>
      <c r="AU450">
        <f t="shared" ref="AU450" si="6427">AT450/AS450</f>
        <v>2.1888356430514181E-2</v>
      </c>
      <c r="AV450">
        <f t="shared" ref="AV450" si="6428">BU450-BU449</f>
        <v>74</v>
      </c>
      <c r="AW450">
        <f t="shared" ref="AW450" si="6429">BV450-BV449</f>
        <v>5</v>
      </c>
      <c r="AX450">
        <f t="shared" ref="AX450" si="6430">CK450-CK449</f>
        <v>521</v>
      </c>
      <c r="AY450">
        <f t="shared" ref="AY450" si="6431">CL450-CL449</f>
        <v>23</v>
      </c>
      <c r="AZ450">
        <f t="shared" ref="AZ450" si="6432">CC450-CC449</f>
        <v>37</v>
      </c>
      <c r="BA450">
        <f t="shared" ref="BA450" si="6433">CD450-CD449</f>
        <v>-2</v>
      </c>
      <c r="BB450">
        <f t="shared" ref="BB450" si="6434">AW450/AV450</f>
        <v>6.7567567567567571E-2</v>
      </c>
      <c r="BC450">
        <f t="shared" ref="BC450" si="6435">AY450/AX450</f>
        <v>4.4145873320537425E-2</v>
      </c>
      <c r="BD450">
        <f t="shared" si="5732"/>
        <v>-5.4054054054054057E-2</v>
      </c>
      <c r="BE450">
        <f t="shared" ref="BE450" si="6436">SUM(AT444:AT450)/SUM(AS444:AS450)</f>
        <v>1.8901466628323444E-2</v>
      </c>
      <c r="BF450">
        <f t="shared" ref="BF450" si="6437">SUM(AT437:AT450)/SUM(AS437:AS450)</f>
        <v>1.9135985175080753E-2</v>
      </c>
      <c r="BG450">
        <f t="shared" ref="BG450" si="6438">SUM(AW444:AW450)/SUM(AV444:AV450)</f>
        <v>3.717472118959108E-2</v>
      </c>
      <c r="BH450">
        <f t="shared" ref="BH450" si="6439">SUM(AY444:AY450)/SUM(AX444:AX450)</f>
        <v>4.6227056424201225E-2</v>
      </c>
      <c r="BI450">
        <f t="shared" ref="BI450" si="6440">SUM(BA444:BA450)/SUM(AZ444:AZ450)</f>
        <v>1.1235955056179775E-2</v>
      </c>
      <c r="BM450" s="20">
        <v>5099173</v>
      </c>
      <c r="BN450" s="20">
        <v>402747</v>
      </c>
      <c r="BO450" s="20">
        <v>1476752</v>
      </c>
      <c r="BP450" s="20">
        <v>296807</v>
      </c>
      <c r="BQ450" s="21">
        <f t="shared" si="2990"/>
        <v>1773559</v>
      </c>
      <c r="BR450" s="20">
        <v>306918</v>
      </c>
      <c r="BS450" s="20">
        <v>65321</v>
      </c>
      <c r="BT450" s="21">
        <f t="shared" si="2991"/>
        <v>372239</v>
      </c>
      <c r="BU450" s="20">
        <v>41884</v>
      </c>
      <c r="BV450" s="20">
        <v>3014</v>
      </c>
      <c r="BW450" s="20">
        <v>9543</v>
      </c>
      <c r="BX450" s="20">
        <v>3449</v>
      </c>
      <c r="BY450" s="21">
        <f t="shared" si="2992"/>
        <v>12992</v>
      </c>
      <c r="BZ450" s="20">
        <v>2219</v>
      </c>
      <c r="CA450" s="20">
        <v>659</v>
      </c>
      <c r="CB450" s="21">
        <f t="shared" si="2993"/>
        <v>2878</v>
      </c>
      <c r="CC450" s="20">
        <v>30888</v>
      </c>
      <c r="CD450" s="20">
        <v>1751</v>
      </c>
      <c r="CE450" s="20">
        <v>5576</v>
      </c>
      <c r="CF450" s="20">
        <v>1877</v>
      </c>
      <c r="CG450" s="21">
        <f t="shared" si="2994"/>
        <v>7453</v>
      </c>
      <c r="CH450" s="20">
        <v>1194</v>
      </c>
      <c r="CI450" s="20">
        <v>465</v>
      </c>
      <c r="CJ450" s="21">
        <f t="shared" si="2995"/>
        <v>1659</v>
      </c>
      <c r="CK450" s="20">
        <v>226003</v>
      </c>
      <c r="CL450" s="20">
        <v>17495</v>
      </c>
      <c r="CM450" s="20">
        <v>69011</v>
      </c>
      <c r="CN450" s="20">
        <v>5345</v>
      </c>
      <c r="CO450" s="21">
        <f t="shared" si="5223"/>
        <v>74356</v>
      </c>
      <c r="CP450" s="20">
        <v>15145</v>
      </c>
      <c r="CQ450" s="20">
        <v>863</v>
      </c>
      <c r="CR450" s="21">
        <f t="shared" si="5224"/>
        <v>16008</v>
      </c>
    </row>
    <row r="451" spans="1:96" x14ac:dyDescent="0.35">
      <c r="A451" s="14">
        <f t="shared" si="2761"/>
        <v>44357</v>
      </c>
      <c r="B451" s="9">
        <f t="shared" ref="B451" si="6441">BQ451</f>
        <v>1774522</v>
      </c>
      <c r="C451">
        <f t="shared" ref="C451" si="6442">BT451</f>
        <v>372286</v>
      </c>
      <c r="D451">
        <v>363281</v>
      </c>
      <c r="E451" s="9">
        <v>6084</v>
      </c>
      <c r="F451" s="9">
        <v>74</v>
      </c>
      <c r="H451">
        <v>19</v>
      </c>
      <c r="I451">
        <v>13</v>
      </c>
      <c r="J451">
        <v>25</v>
      </c>
      <c r="K451">
        <v>7</v>
      </c>
      <c r="L451">
        <v>6</v>
      </c>
      <c r="M451">
        <f t="shared" ref="M451" si="6443">-(J451-J450)+L451</f>
        <v>1</v>
      </c>
      <c r="N451" s="7">
        <f t="shared" ref="N451" si="6444">B451-C451</f>
        <v>1402236</v>
      </c>
      <c r="O451" s="4">
        <f t="shared" ref="O451" si="6445">C451/B451</f>
        <v>0.20979508848016537</v>
      </c>
      <c r="R451">
        <f t="shared" ref="R451" si="6446">C451-C450</f>
        <v>47</v>
      </c>
      <c r="S451">
        <f t="shared" ref="S451" si="6447">N451-N450</f>
        <v>916</v>
      </c>
      <c r="T451" s="8">
        <f t="shared" ref="T451" si="6448">R451/V451</f>
        <v>4.8805815160955349E-2</v>
      </c>
      <c r="U451" s="8">
        <f t="shared" ref="U451" si="6449">SUM(R445:R451)/SUM(V445:V451)</f>
        <v>6.5994607900597815E-2</v>
      </c>
      <c r="V451">
        <f t="shared" ref="V451" si="6450">B451-B450</f>
        <v>963</v>
      </c>
      <c r="W451">
        <f t="shared" ref="W451" si="6451">C451-D451-E451</f>
        <v>2921</v>
      </c>
      <c r="X451" s="3">
        <f t="shared" ref="X451" si="6452">F451/W451</f>
        <v>2.5333789798014379E-2</v>
      </c>
      <c r="Y451">
        <f t="shared" ref="Y451" si="6453">E451-E450</f>
        <v>6</v>
      </c>
      <c r="Z451">
        <v>2878</v>
      </c>
      <c r="AA451">
        <v>1659</v>
      </c>
      <c r="AB451">
        <v>16008</v>
      </c>
      <c r="AC451">
        <v>2783</v>
      </c>
      <c r="AD451">
        <v>1612</v>
      </c>
      <c r="AE451">
        <v>15518</v>
      </c>
      <c r="AF451">
        <v>60</v>
      </c>
      <c r="AG451">
        <v>35</v>
      </c>
      <c r="AH451">
        <v>310</v>
      </c>
      <c r="AI451">
        <f t="shared" ref="AI451" si="6454">Z451-AC451-AF451</f>
        <v>35</v>
      </c>
      <c r="AJ451">
        <f t="shared" ref="AJ451" si="6455">AA451-AD451-AG451</f>
        <v>12</v>
      </c>
      <c r="AK451">
        <f t="shared" ref="AK451" si="6456">AB451-AE451-AH451</f>
        <v>180</v>
      </c>
      <c r="AS451">
        <f t="shared" ref="AS451" si="6457">BM451-BM450</f>
        <v>4298</v>
      </c>
      <c r="AT451">
        <f t="shared" ref="AT451" si="6458">BN451-BN450</f>
        <v>67</v>
      </c>
      <c r="AU451">
        <f t="shared" ref="AU451" si="6459">AT451/AS451</f>
        <v>1.5588645881805491E-2</v>
      </c>
      <c r="AV451">
        <f t="shared" ref="AV451" si="6460">BU451-BU450</f>
        <v>27</v>
      </c>
      <c r="AW451">
        <f t="shared" ref="AW451" si="6461">BV451-BV450</f>
        <v>-1</v>
      </c>
      <c r="AX451">
        <f t="shared" ref="AX451" si="6462">CK451-CK450</f>
        <v>201</v>
      </c>
      <c r="AY451">
        <f t="shared" ref="AY451" si="6463">CL451-CL450</f>
        <v>3</v>
      </c>
      <c r="AZ451">
        <f t="shared" ref="AZ451" si="6464">CC451-CC450</f>
        <v>13</v>
      </c>
      <c r="BA451">
        <f t="shared" ref="BA451" si="6465">CD451-CD450</f>
        <v>1</v>
      </c>
      <c r="BB451">
        <f t="shared" ref="BB451" si="6466">AW451/AV451</f>
        <v>-3.7037037037037035E-2</v>
      </c>
      <c r="BC451">
        <f t="shared" ref="BC451" si="6467">AY451/AX451</f>
        <v>1.4925373134328358E-2</v>
      </c>
      <c r="BD451">
        <f t="shared" si="5732"/>
        <v>7.6923076923076927E-2</v>
      </c>
      <c r="BE451">
        <f t="shared" ref="BE451" si="6468">SUM(AT445:AT451)/SUM(AS445:AS451)</f>
        <v>1.8527055840488676E-2</v>
      </c>
      <c r="BF451">
        <f t="shared" ref="BF451" si="6469">SUM(AT438:AT451)/SUM(AS438:AS451)</f>
        <v>1.9467533704273062E-2</v>
      </c>
      <c r="BG451">
        <f t="shared" ref="BG451" si="6470">SUM(AW445:AW451)/SUM(AV445:AV451)</f>
        <v>1.9230769230769232E-2</v>
      </c>
      <c r="BH451">
        <f t="shared" ref="BH451" si="6471">SUM(AY445:AY451)/SUM(AX445:AX451)</f>
        <v>4.6184738955823292E-2</v>
      </c>
      <c r="BI451">
        <f t="shared" ref="BI451" si="6472">SUM(BA445:BA451)/SUM(AZ445:AZ451)</f>
        <v>1.2738853503184714E-2</v>
      </c>
      <c r="BM451" s="20">
        <v>5103471</v>
      </c>
      <c r="BN451" s="20">
        <v>402814</v>
      </c>
      <c r="BO451" s="20">
        <v>1477610</v>
      </c>
      <c r="BP451" s="20">
        <v>296912</v>
      </c>
      <c r="BQ451" s="21">
        <f t="shared" si="2990"/>
        <v>1774522</v>
      </c>
      <c r="BR451" s="20">
        <v>306957</v>
      </c>
      <c r="BS451" s="20">
        <v>65329</v>
      </c>
      <c r="BT451" s="21">
        <f t="shared" si="2991"/>
        <v>372286</v>
      </c>
      <c r="BU451" s="20">
        <v>41911</v>
      </c>
      <c r="BV451" s="20">
        <v>3013</v>
      </c>
      <c r="BW451" s="20">
        <v>9546</v>
      </c>
      <c r="BX451" s="20">
        <v>3451</v>
      </c>
      <c r="BY451" s="21">
        <f t="shared" si="2992"/>
        <v>12997</v>
      </c>
      <c r="BZ451" s="20">
        <v>2218</v>
      </c>
      <c r="CA451" s="20">
        <v>659</v>
      </c>
      <c r="CB451" s="21">
        <f t="shared" si="2993"/>
        <v>2877</v>
      </c>
      <c r="CC451" s="20">
        <v>30901</v>
      </c>
      <c r="CD451" s="20">
        <v>1752</v>
      </c>
      <c r="CE451" s="20">
        <v>5576</v>
      </c>
      <c r="CF451" s="20">
        <v>1880</v>
      </c>
      <c r="CG451" s="21">
        <f t="shared" si="2994"/>
        <v>7456</v>
      </c>
      <c r="CH451" s="20">
        <v>1194</v>
      </c>
      <c r="CI451" s="20">
        <v>465</v>
      </c>
      <c r="CJ451" s="21">
        <f t="shared" si="2995"/>
        <v>1659</v>
      </c>
      <c r="CK451" s="20">
        <v>226204</v>
      </c>
      <c r="CL451" s="20">
        <v>17498</v>
      </c>
      <c r="CM451" s="20">
        <v>69075</v>
      </c>
      <c r="CN451" s="20">
        <v>5331</v>
      </c>
      <c r="CO451" s="21">
        <f t="shared" si="5223"/>
        <v>74406</v>
      </c>
      <c r="CP451" s="20">
        <v>15150</v>
      </c>
      <c r="CQ451" s="20">
        <v>863</v>
      </c>
      <c r="CR451" s="21">
        <f t="shared" si="5224"/>
        <v>16013</v>
      </c>
    </row>
    <row r="452" spans="1:96" x14ac:dyDescent="0.35">
      <c r="A452" s="14">
        <f t="shared" si="2761"/>
        <v>44358</v>
      </c>
      <c r="B452" s="9">
        <f t="shared" ref="B452" si="6473">BQ452</f>
        <v>1775675</v>
      </c>
      <c r="C452">
        <f t="shared" ref="C452" si="6474">BT452</f>
        <v>372376</v>
      </c>
      <c r="D452">
        <v>363481</v>
      </c>
      <c r="E452" s="9">
        <v>6095</v>
      </c>
      <c r="F452" s="9">
        <v>73</v>
      </c>
      <c r="H452">
        <v>18</v>
      </c>
      <c r="I452">
        <v>12</v>
      </c>
      <c r="J452">
        <v>28</v>
      </c>
      <c r="K452">
        <v>7</v>
      </c>
      <c r="L452">
        <v>8</v>
      </c>
      <c r="M452">
        <f t="shared" ref="M452" si="6475">-(J452-J451)+L452</f>
        <v>5</v>
      </c>
      <c r="N452" s="7">
        <f t="shared" ref="N452" si="6476">B452-C452</f>
        <v>1403299</v>
      </c>
      <c r="O452" s="4">
        <f t="shared" ref="O452" si="6477">C452/B452</f>
        <v>0.20970954707364806</v>
      </c>
      <c r="R452">
        <f t="shared" ref="R452" si="6478">C452-C451</f>
        <v>90</v>
      </c>
      <c r="S452">
        <f t="shared" ref="S452" si="6479">N452-N451</f>
        <v>1063</v>
      </c>
      <c r="T452" s="8">
        <f t="shared" ref="T452" si="6480">R452/V452</f>
        <v>7.8057241977450134E-2</v>
      </c>
      <c r="U452" s="8">
        <f t="shared" ref="U452" si="6481">SUM(R446:R452)/SUM(V446:V452)</f>
        <v>6.6069016333046793E-2</v>
      </c>
      <c r="V452">
        <f t="shared" ref="V452" si="6482">B452-B451</f>
        <v>1153</v>
      </c>
      <c r="W452">
        <f t="shared" ref="W452" si="6483">C452-D452-E452</f>
        <v>2800</v>
      </c>
      <c r="X452" s="3">
        <f t="shared" ref="X452" si="6484">F452/W452</f>
        <v>2.6071428571428572E-2</v>
      </c>
      <c r="Y452">
        <f t="shared" ref="Y452" si="6485">E452-E451</f>
        <v>11</v>
      </c>
      <c r="Z452">
        <v>2877</v>
      </c>
      <c r="AA452">
        <v>1659</v>
      </c>
      <c r="AB452">
        <v>16020</v>
      </c>
      <c r="AC452">
        <v>2789</v>
      </c>
      <c r="AD452">
        <v>1613</v>
      </c>
      <c r="AE452">
        <v>15526</v>
      </c>
      <c r="AF452">
        <v>60</v>
      </c>
      <c r="AG452">
        <v>35</v>
      </c>
      <c r="AH452">
        <v>311</v>
      </c>
      <c r="AI452">
        <f t="shared" ref="AI452" si="6486">Z452-AC452-AF452</f>
        <v>28</v>
      </c>
      <c r="AJ452">
        <f t="shared" ref="AJ452" si="6487">AA452-AD452-AG452</f>
        <v>11</v>
      </c>
      <c r="AK452">
        <f t="shared" ref="AK452" si="6488">AB452-AE452-AH452</f>
        <v>183</v>
      </c>
      <c r="AS452">
        <f t="shared" ref="AS452" si="6489">BM452-BM451</f>
        <v>5116</v>
      </c>
      <c r="AT452">
        <f t="shared" ref="AT452" si="6490">BN452-BN451</f>
        <v>75</v>
      </c>
      <c r="AU452">
        <f t="shared" ref="AU452" si="6491">AT452/AS452</f>
        <v>1.4659890539483971E-2</v>
      </c>
      <c r="AV452">
        <f t="shared" ref="AV452" si="6492">BU452-BU451</f>
        <v>78</v>
      </c>
      <c r="AW452">
        <f t="shared" ref="AW452" si="6493">BV452-BV451</f>
        <v>-1</v>
      </c>
      <c r="AX452">
        <f t="shared" ref="AX452" si="6494">CK452-CK451</f>
        <v>191</v>
      </c>
      <c r="AY452">
        <f t="shared" ref="AY452" si="6495">CL452-CL451</f>
        <v>23</v>
      </c>
      <c r="AZ452">
        <f t="shared" ref="AZ452" si="6496">CC452-CC451</f>
        <v>27</v>
      </c>
      <c r="BA452">
        <f t="shared" ref="BA452" si="6497">CD452-CD451</f>
        <v>0</v>
      </c>
      <c r="BB452">
        <f t="shared" ref="BB452" si="6498">AW452/AV452</f>
        <v>-1.282051282051282E-2</v>
      </c>
      <c r="BC452">
        <f t="shared" ref="BC452" si="6499">AY452/AX452</f>
        <v>0.12041884816753927</v>
      </c>
      <c r="BD452">
        <f t="shared" si="5732"/>
        <v>0</v>
      </c>
      <c r="BE452">
        <f t="shared" ref="BE452" si="6500">SUM(AT446:AT452)/SUM(AS446:AS452)</f>
        <v>1.8815901102896618E-2</v>
      </c>
      <c r="BF452">
        <f t="shared" ref="BF452" si="6501">SUM(AT439:AT452)/SUM(AS439:AS452)</f>
        <v>1.8523535870634704E-2</v>
      </c>
      <c r="BG452">
        <f t="shared" ref="BG452" si="6502">SUM(AW446:AW452)/SUM(AV446:AV452)</f>
        <v>2.0761245674740483E-2</v>
      </c>
      <c r="BH452">
        <f t="shared" ref="BH452" si="6503">SUM(AY446:AY452)/SUM(AX446:AX452)</f>
        <v>5.8823529411764705E-2</v>
      </c>
      <c r="BI452">
        <f t="shared" ref="BI452" si="6504">SUM(BA446:BA452)/SUM(AZ446:AZ452)</f>
        <v>-7.1428571428571426E-3</v>
      </c>
      <c r="BM452" s="20">
        <v>5108587</v>
      </c>
      <c r="BN452" s="20">
        <v>402889</v>
      </c>
      <c r="BO452" s="20">
        <v>1478498</v>
      </c>
      <c r="BP452" s="20">
        <v>297177</v>
      </c>
      <c r="BQ452" s="21">
        <f t="shared" si="2990"/>
        <v>1775675</v>
      </c>
      <c r="BR452" s="20">
        <v>307031</v>
      </c>
      <c r="BS452" s="20">
        <v>65345</v>
      </c>
      <c r="BT452" s="21">
        <f t="shared" si="2991"/>
        <v>372376</v>
      </c>
      <c r="BU452" s="20">
        <v>41989</v>
      </c>
      <c r="BV452" s="20">
        <v>3012</v>
      </c>
      <c r="BW452" s="20">
        <v>9549</v>
      </c>
      <c r="BX452" s="20">
        <v>3455</v>
      </c>
      <c r="BY452" s="21">
        <f t="shared" si="2992"/>
        <v>13004</v>
      </c>
      <c r="BZ452" s="20">
        <v>2218</v>
      </c>
      <c r="CA452" s="20">
        <v>659</v>
      </c>
      <c r="CB452" s="21">
        <f t="shared" si="2993"/>
        <v>2877</v>
      </c>
      <c r="CC452" s="20">
        <v>30928</v>
      </c>
      <c r="CD452" s="20">
        <v>1752</v>
      </c>
      <c r="CE452" s="20">
        <v>5585</v>
      </c>
      <c r="CF452" s="20">
        <v>1876</v>
      </c>
      <c r="CG452" s="21">
        <f t="shared" si="2994"/>
        <v>7461</v>
      </c>
      <c r="CH452" s="20">
        <v>1194</v>
      </c>
      <c r="CI452" s="20">
        <v>465</v>
      </c>
      <c r="CJ452" s="21">
        <f t="shared" si="2995"/>
        <v>1659</v>
      </c>
      <c r="CK452" s="20">
        <v>226395</v>
      </c>
      <c r="CL452" s="20">
        <v>17521</v>
      </c>
      <c r="CM452" s="20">
        <v>69112</v>
      </c>
      <c r="CN452" s="20">
        <v>5337</v>
      </c>
      <c r="CO452" s="21">
        <f t="shared" si="5223"/>
        <v>74449</v>
      </c>
      <c r="CP452" s="20">
        <v>15169</v>
      </c>
      <c r="CQ452" s="20">
        <v>865</v>
      </c>
      <c r="CR452" s="21">
        <f t="shared" si="5224"/>
        <v>16034</v>
      </c>
    </row>
    <row r="453" spans="1:96" x14ac:dyDescent="0.35">
      <c r="A453" s="14">
        <f t="shared" si="2761"/>
        <v>44359</v>
      </c>
      <c r="B453" s="9">
        <f t="shared" ref="B453" si="6505">BQ453</f>
        <v>1777671</v>
      </c>
      <c r="C453">
        <f t="shared" ref="C453" si="6506">BT453</f>
        <v>372516</v>
      </c>
      <c r="D453">
        <v>363693</v>
      </c>
      <c r="E453" s="9">
        <v>6097</v>
      </c>
      <c r="F453" s="9">
        <v>81</v>
      </c>
      <c r="H453">
        <v>19</v>
      </c>
      <c r="I453">
        <v>19</v>
      </c>
      <c r="J453">
        <v>32</v>
      </c>
      <c r="K453">
        <v>7</v>
      </c>
      <c r="L453">
        <v>7</v>
      </c>
      <c r="M453">
        <f t="shared" ref="M453" si="6507">-(J453-J452)+L453</f>
        <v>3</v>
      </c>
      <c r="N453" s="7">
        <f t="shared" ref="N453" si="6508">B453-C453</f>
        <v>1405155</v>
      </c>
      <c r="O453" s="4">
        <f t="shared" ref="O453" si="6509">C453/B453</f>
        <v>0.20955283626722829</v>
      </c>
      <c r="R453">
        <f t="shared" ref="R453" si="6510">C453-C452</f>
        <v>140</v>
      </c>
      <c r="S453">
        <f t="shared" ref="S453" si="6511">N453-N452</f>
        <v>1856</v>
      </c>
      <c r="T453" s="8">
        <f t="shared" ref="T453" si="6512">R453/V453</f>
        <v>7.0140280561122245E-2</v>
      </c>
      <c r="U453" s="8">
        <f t="shared" ref="U453" si="6513">SUM(R447:R453)/SUM(V447:V453)</f>
        <v>6.7135325131810197E-2</v>
      </c>
      <c r="V453">
        <f t="shared" ref="V453" si="6514">B453-B452</f>
        <v>1996</v>
      </c>
      <c r="W453">
        <f t="shared" ref="W453" si="6515">C453-D453-E453</f>
        <v>2726</v>
      </c>
      <c r="X453" s="3">
        <f t="shared" ref="X453" si="6516">F453/W453</f>
        <v>2.9713866471019808E-2</v>
      </c>
      <c r="Y453">
        <f t="shared" ref="Y453" si="6517">E453-E452</f>
        <v>2</v>
      </c>
      <c r="Z453">
        <v>2877</v>
      </c>
      <c r="AA453">
        <v>1659</v>
      </c>
      <c r="AB453">
        <v>16033</v>
      </c>
      <c r="AC453">
        <v>2790</v>
      </c>
      <c r="AD453">
        <v>1613</v>
      </c>
      <c r="AE453">
        <v>15531</v>
      </c>
      <c r="AF453">
        <v>60</v>
      </c>
      <c r="AG453">
        <v>35</v>
      </c>
      <c r="AH453">
        <v>311</v>
      </c>
      <c r="AI453">
        <f t="shared" ref="AI453" si="6518">Z453-AC453-AF453</f>
        <v>27</v>
      </c>
      <c r="AJ453">
        <f t="shared" ref="AJ453" si="6519">AA453-AD453-AG453</f>
        <v>11</v>
      </c>
      <c r="AK453">
        <f t="shared" ref="AK453" si="6520">AB453-AE453-AH453</f>
        <v>191</v>
      </c>
      <c r="AS453">
        <f t="shared" ref="AS453" si="6521">BM453-BM452</f>
        <v>7472</v>
      </c>
      <c r="AT453">
        <f t="shared" ref="AT453" si="6522">BN453-BN452</f>
        <v>190</v>
      </c>
      <c r="AU453">
        <f t="shared" ref="AU453" si="6523">AT453/AS453</f>
        <v>2.5428265524625269E-2</v>
      </c>
      <c r="AV453">
        <f t="shared" ref="AV453" si="6524">BU453-BU452</f>
        <v>34</v>
      </c>
      <c r="AW453">
        <f t="shared" ref="AW453" si="6525">BV453-BV452</f>
        <v>5</v>
      </c>
      <c r="AX453">
        <f t="shared" ref="AX453" si="6526">CK453-CK452</f>
        <v>406</v>
      </c>
      <c r="AY453">
        <f t="shared" ref="AY453" si="6527">CL453-CL452</f>
        <v>21</v>
      </c>
      <c r="AZ453">
        <f t="shared" ref="AZ453" si="6528">CC453-CC452</f>
        <v>104</v>
      </c>
      <c r="BA453">
        <f t="shared" ref="BA453" si="6529">CD453-CD452</f>
        <v>-2</v>
      </c>
      <c r="BB453">
        <f t="shared" ref="BB453" si="6530">AW453/AV453</f>
        <v>0.14705882352941177</v>
      </c>
      <c r="BC453">
        <f t="shared" ref="BC453" si="6531">AY453/AX453</f>
        <v>5.1724137931034482E-2</v>
      </c>
      <c r="BD453">
        <f t="shared" si="5732"/>
        <v>-1.9230769230769232E-2</v>
      </c>
      <c r="BE453">
        <f t="shared" ref="BE453" si="6532">SUM(AT447:AT453)/SUM(AS447:AS453)</f>
        <v>1.982662683769695E-2</v>
      </c>
      <c r="BF453">
        <f t="shared" ref="BF453" si="6533">SUM(AT440:AT453)/SUM(AS440:AS453)</f>
        <v>1.9494767638123103E-2</v>
      </c>
      <c r="BG453">
        <f t="shared" ref="BG453" si="6534">SUM(AW447:AW453)/SUM(AV447:AV453)</f>
        <v>2.8776978417266189E-2</v>
      </c>
      <c r="BH453">
        <f t="shared" ref="BH453" si="6535">SUM(AY447:AY453)/SUM(AX447:AX453)</f>
        <v>5.321100917431193E-2</v>
      </c>
      <c r="BI453">
        <f t="shared" ref="BI453" si="6536">SUM(BA447:BA453)/SUM(AZ447:AZ453)</f>
        <v>-4.608294930875576E-3</v>
      </c>
      <c r="BM453" s="20">
        <v>5116059</v>
      </c>
      <c r="BN453" s="20">
        <v>403079</v>
      </c>
      <c r="BO453" s="20">
        <v>1480215</v>
      </c>
      <c r="BP453" s="20">
        <v>297456</v>
      </c>
      <c r="BQ453" s="21">
        <f t="shared" si="2990"/>
        <v>1777671</v>
      </c>
      <c r="BR453" s="20">
        <v>307151</v>
      </c>
      <c r="BS453" s="20">
        <v>65365</v>
      </c>
      <c r="BT453" s="21">
        <f t="shared" si="2991"/>
        <v>372516</v>
      </c>
      <c r="BU453" s="20">
        <v>42023</v>
      </c>
      <c r="BV453" s="20">
        <v>3017</v>
      </c>
      <c r="BW453" s="20">
        <v>9560</v>
      </c>
      <c r="BX453" s="20">
        <v>3458</v>
      </c>
      <c r="BY453" s="21">
        <f t="shared" si="2992"/>
        <v>13018</v>
      </c>
      <c r="BZ453" s="20">
        <v>2218</v>
      </c>
      <c r="CA453" s="20">
        <v>659</v>
      </c>
      <c r="CB453" s="21">
        <f t="shared" si="2993"/>
        <v>2877</v>
      </c>
      <c r="CC453" s="20">
        <v>31032</v>
      </c>
      <c r="CD453" s="20">
        <v>1750</v>
      </c>
      <c r="CE453" s="20">
        <v>5598</v>
      </c>
      <c r="CF453" s="20">
        <v>1877</v>
      </c>
      <c r="CG453" s="21">
        <f t="shared" si="2994"/>
        <v>7475</v>
      </c>
      <c r="CH453" s="20">
        <v>1194</v>
      </c>
      <c r="CI453" s="20">
        <v>465</v>
      </c>
      <c r="CJ453" s="21">
        <f t="shared" si="2995"/>
        <v>1659</v>
      </c>
      <c r="CK453" s="20">
        <v>226801</v>
      </c>
      <c r="CL453" s="20">
        <v>17542</v>
      </c>
      <c r="CM453" s="20">
        <v>69232</v>
      </c>
      <c r="CN453" s="20">
        <v>5341</v>
      </c>
      <c r="CO453" s="21">
        <f t="shared" si="5223"/>
        <v>74573</v>
      </c>
      <c r="CP453" s="20">
        <v>15189</v>
      </c>
      <c r="CQ453" s="20">
        <v>864</v>
      </c>
      <c r="CR453" s="21">
        <f t="shared" si="5224"/>
        <v>16053</v>
      </c>
    </row>
    <row r="454" spans="1:96" x14ac:dyDescent="0.35">
      <c r="A454" s="14">
        <f t="shared" si="2761"/>
        <v>44360</v>
      </c>
      <c r="B454" s="9">
        <f t="shared" ref="B454" si="6537">BQ454</f>
        <v>1778410</v>
      </c>
      <c r="C454">
        <f t="shared" ref="C454" si="6538">BT454</f>
        <v>372571</v>
      </c>
      <c r="D454">
        <v>363766</v>
      </c>
      <c r="E454" s="9">
        <v>6099</v>
      </c>
      <c r="F454" s="9">
        <v>82</v>
      </c>
      <c r="H454">
        <v>18</v>
      </c>
      <c r="I454">
        <v>13</v>
      </c>
      <c r="J454">
        <v>30</v>
      </c>
      <c r="K454">
        <v>7</v>
      </c>
      <c r="L454">
        <v>4</v>
      </c>
      <c r="M454">
        <f t="shared" ref="M454" si="6539">-(J454-J453)+L454</f>
        <v>6</v>
      </c>
      <c r="N454" s="7">
        <f t="shared" ref="N454" si="6540">B454-C454</f>
        <v>1405839</v>
      </c>
      <c r="O454" s="4">
        <f t="shared" ref="O454" si="6541">C454/B454</f>
        <v>0.20949668524131107</v>
      </c>
      <c r="R454">
        <f t="shared" ref="R454" si="6542">C454-C453</f>
        <v>55</v>
      </c>
      <c r="S454">
        <f t="shared" ref="S454" si="6543">N454-N453</f>
        <v>684</v>
      </c>
      <c r="T454" s="8">
        <f t="shared" ref="T454" si="6544">R454/V454</f>
        <v>7.4424898511502025E-2</v>
      </c>
      <c r="U454" s="8">
        <f t="shared" ref="U454" si="6545">SUM(R448:R454)/SUM(V448:V454)</f>
        <v>6.7703461178671653E-2</v>
      </c>
      <c r="V454">
        <f t="shared" ref="V454" si="6546">B454-B453</f>
        <v>739</v>
      </c>
      <c r="W454">
        <f t="shared" ref="W454" si="6547">C454-D454-E454</f>
        <v>2706</v>
      </c>
      <c r="X454" s="3">
        <f t="shared" ref="X454" si="6548">F454/W454</f>
        <v>3.0303030303030304E-2</v>
      </c>
      <c r="Y454">
        <f t="shared" ref="Y454" si="6549">E454-E453</f>
        <v>2</v>
      </c>
      <c r="Z454">
        <v>2877</v>
      </c>
      <c r="AA454">
        <v>1659</v>
      </c>
      <c r="AB454">
        <v>16053</v>
      </c>
      <c r="AC454">
        <v>2790</v>
      </c>
      <c r="AD454">
        <v>1613</v>
      </c>
      <c r="AE454">
        <v>15536</v>
      </c>
      <c r="AF454">
        <v>60</v>
      </c>
      <c r="AG454">
        <v>35</v>
      </c>
      <c r="AH454">
        <v>312</v>
      </c>
      <c r="AI454">
        <f t="shared" ref="AI454" si="6550">Z454-AC454-AF454</f>
        <v>27</v>
      </c>
      <c r="AJ454">
        <f t="shared" ref="AJ454" si="6551">AA454-AD454-AG454</f>
        <v>11</v>
      </c>
      <c r="AK454">
        <f t="shared" ref="AK454" si="6552">AB454-AE454-AH454</f>
        <v>205</v>
      </c>
      <c r="AS454">
        <f t="shared" ref="AS454" si="6553">BM454-BM453</f>
        <v>2524</v>
      </c>
      <c r="AT454">
        <f t="shared" ref="AT454" si="6554">BN454-BN453</f>
        <v>46</v>
      </c>
      <c r="AU454">
        <f t="shared" ref="AU454" si="6555">AT454/AS454</f>
        <v>1.8225039619651346E-2</v>
      </c>
      <c r="AV454">
        <f t="shared" ref="AV454" si="6556">BU454-BU453</f>
        <v>3</v>
      </c>
      <c r="AW454">
        <f t="shared" ref="AW454" si="6557">BV454-BV453</f>
        <v>-7</v>
      </c>
      <c r="AX454">
        <f t="shared" ref="AX454" si="6558">CK454-CK453</f>
        <v>72</v>
      </c>
      <c r="AY454">
        <f t="shared" ref="AY454" si="6559">CL454-CL453</f>
        <v>17</v>
      </c>
      <c r="AZ454">
        <f t="shared" ref="AZ454" si="6560">CC454-CC453</f>
        <v>6</v>
      </c>
      <c r="BA454">
        <f t="shared" ref="BA454" si="6561">CD454-CD453</f>
        <v>3</v>
      </c>
      <c r="BB454">
        <f t="shared" ref="BB454" si="6562">AW454/AV454</f>
        <v>-2.3333333333333335</v>
      </c>
      <c r="BC454">
        <f t="shared" ref="BC454" si="6563">AY454/AX454</f>
        <v>0.2361111111111111</v>
      </c>
      <c r="BD454">
        <f t="shared" si="5732"/>
        <v>0.5</v>
      </c>
      <c r="BE454">
        <f t="shared" ref="BE454" si="6564">SUM(AT448:AT454)/SUM(AS448:AS454)</f>
        <v>1.9614711033274956E-2</v>
      </c>
      <c r="BF454">
        <f t="shared" ref="BF454" si="6565">SUM(AT441:AT454)/SUM(AS441:AS454)</f>
        <v>1.9520107388556408E-2</v>
      </c>
      <c r="BG454">
        <f t="shared" ref="BG454" si="6566">SUM(AW448:AW454)/SUM(AV448:AV454)</f>
        <v>1.098901098901099E-2</v>
      </c>
      <c r="BH454">
        <f t="shared" ref="BH454" si="6567">SUM(AY448:AY454)/SUM(AX448:AX454)</f>
        <v>6.1538461538461542E-2</v>
      </c>
      <c r="BI454">
        <f t="shared" ref="BI454" si="6568">SUM(BA448:BA454)/SUM(AZ448:AZ454)</f>
        <v>0</v>
      </c>
      <c r="BM454" s="20">
        <v>5118583</v>
      </c>
      <c r="BN454" s="20">
        <v>403125</v>
      </c>
      <c r="BO454" s="20">
        <v>1480897</v>
      </c>
      <c r="BP454" s="20">
        <v>297513</v>
      </c>
      <c r="BQ454" s="21">
        <f t="shared" si="2990"/>
        <v>1778410</v>
      </c>
      <c r="BR454" s="20">
        <v>307197</v>
      </c>
      <c r="BS454" s="20">
        <v>65374</v>
      </c>
      <c r="BT454" s="21">
        <f t="shared" si="2991"/>
        <v>372571</v>
      </c>
      <c r="BU454" s="20">
        <v>42026</v>
      </c>
      <c r="BV454" s="20">
        <v>3010</v>
      </c>
      <c r="BW454" s="20">
        <v>9560</v>
      </c>
      <c r="BX454" s="20">
        <v>3458</v>
      </c>
      <c r="BY454" s="21">
        <f t="shared" si="2992"/>
        <v>13018</v>
      </c>
      <c r="BZ454" s="20">
        <v>2218</v>
      </c>
      <c r="CA454" s="20">
        <v>659</v>
      </c>
      <c r="CB454" s="21">
        <f t="shared" si="2993"/>
        <v>2877</v>
      </c>
      <c r="CC454" s="20">
        <v>31038</v>
      </c>
      <c r="CD454" s="20">
        <v>1753</v>
      </c>
      <c r="CE454" s="20">
        <v>5590</v>
      </c>
      <c r="CF454" s="20">
        <v>1876</v>
      </c>
      <c r="CG454" s="21">
        <f t="shared" si="2994"/>
        <v>7466</v>
      </c>
      <c r="CH454" s="20">
        <v>1194</v>
      </c>
      <c r="CI454" s="20">
        <v>465</v>
      </c>
      <c r="CJ454" s="21">
        <f t="shared" si="2995"/>
        <v>1659</v>
      </c>
      <c r="CK454" s="20">
        <v>226873</v>
      </c>
      <c r="CL454" s="20">
        <v>17559</v>
      </c>
      <c r="CM454" s="20">
        <v>69266</v>
      </c>
      <c r="CN454" s="20">
        <v>5343</v>
      </c>
      <c r="CO454" s="21">
        <f t="shared" si="5223"/>
        <v>74609</v>
      </c>
      <c r="CP454" s="20">
        <v>15202</v>
      </c>
      <c r="CQ454" s="20">
        <v>864</v>
      </c>
      <c r="CR454" s="21">
        <f t="shared" si="5224"/>
        <v>16066</v>
      </c>
    </row>
    <row r="455" spans="1:96" x14ac:dyDescent="0.35">
      <c r="A455" s="14">
        <f t="shared" si="2761"/>
        <v>44361</v>
      </c>
      <c r="B455" s="9">
        <f t="shared" ref="B455" si="6569">BQ455</f>
        <v>1779146</v>
      </c>
      <c r="C455">
        <f t="shared" ref="C455" si="6570">BT455</f>
        <v>372625</v>
      </c>
      <c r="D455">
        <v>363863</v>
      </c>
      <c r="E455" s="9">
        <v>6102</v>
      </c>
      <c r="F455" s="9">
        <v>81</v>
      </c>
      <c r="H455">
        <v>20</v>
      </c>
      <c r="I455">
        <v>15</v>
      </c>
      <c r="J455">
        <v>28</v>
      </c>
      <c r="K455">
        <v>8</v>
      </c>
      <c r="L455">
        <v>5</v>
      </c>
      <c r="M455">
        <f t="shared" ref="M455" si="6571">-(J455-J454)+L455</f>
        <v>7</v>
      </c>
      <c r="N455" s="7">
        <f t="shared" ref="N455" si="6572">B455-C455</f>
        <v>1406521</v>
      </c>
      <c r="O455" s="4">
        <f t="shared" ref="O455" si="6573">C455/B455</f>
        <v>0.2094403719537351</v>
      </c>
      <c r="R455">
        <f t="shared" ref="R455" si="6574">C455-C454</f>
        <v>54</v>
      </c>
      <c r="S455">
        <f t="shared" ref="S455" si="6575">N455-N454</f>
        <v>682</v>
      </c>
      <c r="T455" s="8">
        <f t="shared" ref="T455" si="6576">R455/V455</f>
        <v>7.3369565217391311E-2</v>
      </c>
      <c r="U455" s="8">
        <f t="shared" ref="U455" si="6577">SUM(R449:R455)/SUM(V449:V455)</f>
        <v>6.692773228907084E-2</v>
      </c>
      <c r="V455">
        <f t="shared" ref="V455" si="6578">B455-B454</f>
        <v>736</v>
      </c>
      <c r="W455">
        <f t="shared" ref="W455" si="6579">C455-D455-E455</f>
        <v>2660</v>
      </c>
      <c r="X455" s="3">
        <f t="shared" ref="X455" si="6580">F455/W455</f>
        <v>3.0451127819548871E-2</v>
      </c>
      <c r="Y455">
        <f t="shared" ref="Y455" si="6581">E455-E454</f>
        <v>3</v>
      </c>
      <c r="Z455">
        <v>2877</v>
      </c>
      <c r="AA455">
        <v>1659</v>
      </c>
      <c r="AB455">
        <v>16066</v>
      </c>
      <c r="AC455">
        <v>2791</v>
      </c>
      <c r="AD455">
        <v>1615</v>
      </c>
      <c r="AE455">
        <v>15540</v>
      </c>
      <c r="AF455">
        <v>60</v>
      </c>
      <c r="AG455">
        <v>35</v>
      </c>
      <c r="AH455">
        <v>312</v>
      </c>
      <c r="AI455">
        <f t="shared" ref="AI455" si="6582">Z455-AC455-AF455</f>
        <v>26</v>
      </c>
      <c r="AJ455">
        <f t="shared" ref="AJ455" si="6583">AA455-AD455-AG455</f>
        <v>9</v>
      </c>
      <c r="AK455">
        <f t="shared" ref="AK455" si="6584">AB455-AE455-AH455</f>
        <v>214</v>
      </c>
      <c r="AS455">
        <f t="shared" ref="AS455" si="6585">BM455-BM454</f>
        <v>2155</v>
      </c>
      <c r="AT455">
        <f t="shared" ref="AT455" si="6586">BN455-BN454</f>
        <v>66</v>
      </c>
      <c r="AU455">
        <f t="shared" ref="AU455" si="6587">AT455/AS455</f>
        <v>3.0626450116009282E-2</v>
      </c>
      <c r="AV455">
        <f t="shared" ref="AV455" si="6588">BU455-BU454</f>
        <v>16</v>
      </c>
      <c r="AW455">
        <f t="shared" ref="AW455" si="6589">BV455-BV454</f>
        <v>3</v>
      </c>
      <c r="AX455">
        <f t="shared" ref="AX455" si="6590">CK455-CK454</f>
        <v>108</v>
      </c>
      <c r="AY455">
        <f t="shared" ref="AY455" si="6591">CL455-CL454</f>
        <v>1</v>
      </c>
      <c r="AZ455">
        <f t="shared" ref="AZ455" si="6592">CC455-CC454</f>
        <v>7</v>
      </c>
      <c r="BA455">
        <f t="shared" ref="BA455" si="6593">CD455-CD454</f>
        <v>0</v>
      </c>
      <c r="BB455">
        <f t="shared" ref="BB455" si="6594">AW455/AV455</f>
        <v>0.1875</v>
      </c>
      <c r="BC455">
        <f t="shared" ref="BC455" si="6595">AY455/AX455</f>
        <v>9.2592592592592587E-3</v>
      </c>
      <c r="BD455">
        <f t="shared" si="5732"/>
        <v>0</v>
      </c>
      <c r="BE455">
        <f t="shared" ref="BE455" si="6596">SUM(AT449:AT455)/SUM(AS449:AS455)</f>
        <v>1.9279327451504621E-2</v>
      </c>
      <c r="BF455">
        <f t="shared" ref="BF455" si="6597">SUM(AT442:AT455)/SUM(AS442:AS455)</f>
        <v>1.9265113270428753E-2</v>
      </c>
      <c r="BG455">
        <f t="shared" ref="BG455" si="6598">SUM(AW449:AW455)/SUM(AV449:AV455)</f>
        <v>1.444043321299639E-2</v>
      </c>
      <c r="BH455">
        <f t="shared" ref="BH455" si="6599">SUM(AY449:AY455)/SUM(AX449:AX455)</f>
        <v>5.5589870290302656E-2</v>
      </c>
      <c r="BI455">
        <f t="shared" ref="BI455" si="6600">SUM(BA449:BA455)/SUM(AZ449:AZ455)</f>
        <v>0</v>
      </c>
      <c r="BM455" s="20">
        <v>5120738</v>
      </c>
      <c r="BN455" s="20">
        <v>403191</v>
      </c>
      <c r="BO455" s="20">
        <v>1481602</v>
      </c>
      <c r="BP455" s="20">
        <v>297544</v>
      </c>
      <c r="BQ455" s="21">
        <f t="shared" si="2990"/>
        <v>1779146</v>
      </c>
      <c r="BR455" s="20">
        <v>307246</v>
      </c>
      <c r="BS455" s="20">
        <v>65379</v>
      </c>
      <c r="BT455" s="21">
        <f t="shared" si="2991"/>
        <v>372625</v>
      </c>
      <c r="BU455" s="20">
        <v>42042</v>
      </c>
      <c r="BV455" s="20">
        <v>3013</v>
      </c>
      <c r="BW455" s="20">
        <v>9564</v>
      </c>
      <c r="BX455" s="20">
        <v>3461</v>
      </c>
      <c r="BY455" s="21">
        <f t="shared" si="2992"/>
        <v>13025</v>
      </c>
      <c r="BZ455" s="20">
        <v>2218</v>
      </c>
      <c r="CA455" s="20">
        <v>659</v>
      </c>
      <c r="CB455" s="21">
        <f t="shared" si="2993"/>
        <v>2877</v>
      </c>
      <c r="CC455" s="20">
        <v>31045</v>
      </c>
      <c r="CD455" s="20">
        <v>1753</v>
      </c>
      <c r="CE455" s="20">
        <v>5590</v>
      </c>
      <c r="CF455" s="20">
        <v>1878</v>
      </c>
      <c r="CG455" s="21">
        <f t="shared" si="2994"/>
        <v>7468</v>
      </c>
      <c r="CH455" s="20">
        <v>1195</v>
      </c>
      <c r="CI455" s="20">
        <v>465</v>
      </c>
      <c r="CJ455" s="21">
        <f t="shared" si="2995"/>
        <v>1660</v>
      </c>
      <c r="CK455" s="20">
        <v>226981</v>
      </c>
      <c r="CL455" s="20">
        <v>17560</v>
      </c>
      <c r="CM455" s="20">
        <v>69300</v>
      </c>
      <c r="CN455" s="20">
        <v>5343</v>
      </c>
      <c r="CO455" s="21">
        <f t="shared" si="5223"/>
        <v>74643</v>
      </c>
      <c r="CP455" s="20">
        <v>15207</v>
      </c>
      <c r="CQ455" s="20">
        <v>864</v>
      </c>
      <c r="CR455" s="21">
        <f t="shared" si="5224"/>
        <v>16071</v>
      </c>
    </row>
    <row r="456" spans="1:96" x14ac:dyDescent="0.35">
      <c r="A456" s="14">
        <f t="shared" si="2761"/>
        <v>44362</v>
      </c>
      <c r="B456" s="9">
        <f t="shared" ref="B456" si="6601">BQ456</f>
        <v>1780117</v>
      </c>
      <c r="C456">
        <f t="shared" ref="C456" si="6602">BT456</f>
        <v>372715</v>
      </c>
      <c r="D456">
        <v>364207</v>
      </c>
      <c r="E456" s="9">
        <v>6102</v>
      </c>
      <c r="F456" s="9">
        <v>86</v>
      </c>
      <c r="H456">
        <v>21</v>
      </c>
      <c r="I456">
        <v>21</v>
      </c>
      <c r="J456">
        <v>28</v>
      </c>
      <c r="K456">
        <v>8</v>
      </c>
      <c r="L456">
        <v>8</v>
      </c>
      <c r="M456">
        <f t="shared" ref="M456" si="6603">-(J456-J455)+L456</f>
        <v>8</v>
      </c>
      <c r="N456" s="7">
        <f t="shared" ref="N456" si="6604">B456-C456</f>
        <v>1407402</v>
      </c>
      <c r="O456" s="4">
        <f t="shared" ref="O456" si="6605">C456/B456</f>
        <v>0.20937668703798684</v>
      </c>
      <c r="R456">
        <f t="shared" ref="R456" si="6606">C456-C455</f>
        <v>90</v>
      </c>
      <c r="S456">
        <f t="shared" ref="S456" si="6607">N456-N455</f>
        <v>881</v>
      </c>
      <c r="T456" s="8">
        <f t="shared" ref="T456" si="6608">R456/V456</f>
        <v>9.2687950566426369E-2</v>
      </c>
      <c r="U456" s="8">
        <f t="shared" ref="U456" si="6609">SUM(R450:R456)/SUM(V450:V456)</f>
        <v>7.2827785121980529E-2</v>
      </c>
      <c r="V456">
        <f t="shared" ref="V456" si="6610">B456-B455</f>
        <v>971</v>
      </c>
      <c r="W456">
        <f t="shared" ref="W456" si="6611">C456-D456-E456</f>
        <v>2406</v>
      </c>
      <c r="X456" s="3">
        <f t="shared" ref="X456" si="6612">F456/W456</f>
        <v>3.5743973399833748E-2</v>
      </c>
      <c r="Y456">
        <f t="shared" ref="Y456" si="6613">E456-E455</f>
        <v>0</v>
      </c>
      <c r="Z456">
        <v>2877</v>
      </c>
      <c r="AA456">
        <v>1660</v>
      </c>
      <c r="AB456">
        <v>16075</v>
      </c>
      <c r="AC456">
        <v>2797</v>
      </c>
      <c r="AD456">
        <v>1615</v>
      </c>
      <c r="AE456">
        <v>15547</v>
      </c>
      <c r="AF456">
        <v>60</v>
      </c>
      <c r="AG456">
        <v>35</v>
      </c>
      <c r="AH456">
        <v>312</v>
      </c>
      <c r="AI456">
        <f t="shared" ref="AI456" si="6614">Z456-AC456-AF456</f>
        <v>20</v>
      </c>
      <c r="AJ456">
        <f t="shared" ref="AJ456" si="6615">AA456-AD456-AG456</f>
        <v>10</v>
      </c>
      <c r="AK456">
        <f t="shared" ref="AK456" si="6616">AB456-AE456-AH456</f>
        <v>216</v>
      </c>
      <c r="AS456">
        <f t="shared" ref="AS456" si="6617">BM456-BM455</f>
        <v>4063</v>
      </c>
      <c r="AT456">
        <f t="shared" ref="AT456" si="6618">BN456-BN455</f>
        <v>166</v>
      </c>
      <c r="AU456">
        <f t="shared" ref="AU456" si="6619">AT456/AS456</f>
        <v>4.085650996800394E-2</v>
      </c>
      <c r="AV456">
        <f t="shared" ref="AV456" si="6620">BU456-BU455</f>
        <v>24</v>
      </c>
      <c r="AW456">
        <f t="shared" ref="AW456" si="6621">BV456-BV455</f>
        <v>-3</v>
      </c>
      <c r="AX456">
        <f t="shared" ref="AX456" si="6622">CK456-CK455</f>
        <v>97</v>
      </c>
      <c r="AY456">
        <f t="shared" ref="AY456" si="6623">CL456-CL455</f>
        <v>12</v>
      </c>
      <c r="AZ456">
        <f t="shared" ref="AZ456" si="6624">CC456-CC455</f>
        <v>14</v>
      </c>
      <c r="BA456">
        <f t="shared" ref="BA456" si="6625">CD456-CD455</f>
        <v>1</v>
      </c>
      <c r="BB456">
        <f t="shared" ref="BB456" si="6626">AW456/AV456</f>
        <v>-0.125</v>
      </c>
      <c r="BC456">
        <f t="shared" ref="BC456" si="6627">AY456/AX456</f>
        <v>0.12371134020618557</v>
      </c>
      <c r="BD456">
        <f t="shared" si="5732"/>
        <v>7.1428571428571425E-2</v>
      </c>
      <c r="BE456">
        <f t="shared" ref="BE456" si="6628">SUM(AT450:AT456)/SUM(AS450:AS456)</f>
        <v>2.3359021260007797E-2</v>
      </c>
      <c r="BF456">
        <f t="shared" ref="BF456" si="6629">SUM(AT443:AT456)/SUM(AS443:AS456)</f>
        <v>2.1061580441251081E-2</v>
      </c>
      <c r="BG456">
        <f t="shared" ref="BG456" si="6630">SUM(AW450:AW456)/SUM(AV450:AV456)</f>
        <v>3.90625E-3</v>
      </c>
      <c r="BH456">
        <f t="shared" ref="BH456" si="6631">SUM(AY450:AY456)/SUM(AX450:AX456)</f>
        <v>6.2656641604010022E-2</v>
      </c>
      <c r="BI456">
        <f t="shared" ref="BI456" si="6632">SUM(BA450:BA456)/SUM(AZ450:AZ456)</f>
        <v>4.807692307692308E-3</v>
      </c>
      <c r="BM456" s="20">
        <v>5124801</v>
      </c>
      <c r="BN456" s="20">
        <v>403357</v>
      </c>
      <c r="BO456" s="20">
        <v>1482385</v>
      </c>
      <c r="BP456" s="20">
        <v>297732</v>
      </c>
      <c r="BQ456" s="21">
        <f t="shared" si="2990"/>
        <v>1780117</v>
      </c>
      <c r="BR456" s="20">
        <v>307318</v>
      </c>
      <c r="BS456" s="20">
        <v>65397</v>
      </c>
      <c r="BT456" s="21">
        <f t="shared" si="2991"/>
        <v>372715</v>
      </c>
      <c r="BU456" s="20">
        <v>42066</v>
      </c>
      <c r="BV456" s="20">
        <v>3010</v>
      </c>
      <c r="BW456" s="20">
        <v>9566</v>
      </c>
      <c r="BX456" s="20">
        <v>3466</v>
      </c>
      <c r="BY456" s="21">
        <f t="shared" si="2992"/>
        <v>13032</v>
      </c>
      <c r="BZ456" s="20">
        <v>2220</v>
      </c>
      <c r="CA456" s="20">
        <v>359</v>
      </c>
      <c r="CB456" s="21">
        <f t="shared" si="2993"/>
        <v>2579</v>
      </c>
      <c r="CC456" s="20">
        <v>31059</v>
      </c>
      <c r="CD456" s="20">
        <v>1754</v>
      </c>
      <c r="CE456" s="20">
        <v>5595</v>
      </c>
      <c r="CF456" s="20">
        <v>1880</v>
      </c>
      <c r="CG456" s="21">
        <f t="shared" si="2994"/>
        <v>7475</v>
      </c>
      <c r="CH456" s="20">
        <v>1195</v>
      </c>
      <c r="CI456" s="20">
        <v>465</v>
      </c>
      <c r="CJ456" s="21">
        <f t="shared" si="2995"/>
        <v>1660</v>
      </c>
      <c r="CK456" s="20">
        <v>227078</v>
      </c>
      <c r="CL456" s="20">
        <v>17572</v>
      </c>
      <c r="CM456" s="20">
        <v>69326</v>
      </c>
      <c r="CN456" s="20">
        <v>5347</v>
      </c>
      <c r="CO456" s="21">
        <f t="shared" si="5223"/>
        <v>74673</v>
      </c>
      <c r="CP456" s="20">
        <v>15215</v>
      </c>
      <c r="CQ456" s="20">
        <v>864</v>
      </c>
      <c r="CR456" s="21">
        <f t="shared" si="5224"/>
        <v>16079</v>
      </c>
    </row>
    <row r="457" spans="1:96" x14ac:dyDescent="0.35">
      <c r="A457" s="14">
        <f t="shared" si="2761"/>
        <v>44363</v>
      </c>
      <c r="B457" s="9">
        <f t="shared" ref="B457" si="6633">BQ457</f>
        <v>1781339</v>
      </c>
      <c r="C457">
        <f t="shared" ref="C457" si="6634">BT457</f>
        <v>372804</v>
      </c>
      <c r="D457">
        <v>364405</v>
      </c>
      <c r="E457" s="9">
        <v>6103</v>
      </c>
      <c r="F457" s="9">
        <v>83</v>
      </c>
      <c r="H457">
        <v>22</v>
      </c>
      <c r="I457">
        <v>13</v>
      </c>
      <c r="J457">
        <v>29</v>
      </c>
      <c r="K457">
        <v>7</v>
      </c>
      <c r="L457">
        <v>6</v>
      </c>
      <c r="M457">
        <f t="shared" ref="M457" si="6635">-(J457-J456)+L457</f>
        <v>5</v>
      </c>
      <c r="N457" s="7">
        <f t="shared" ref="N457" si="6636">B457-C457</f>
        <v>1408535</v>
      </c>
      <c r="O457" s="4">
        <f t="shared" ref="O457" si="6637">C457/B457</f>
        <v>0.20928301687663045</v>
      </c>
      <c r="R457">
        <f t="shared" ref="R457" si="6638">C457-C456</f>
        <v>89</v>
      </c>
      <c r="S457">
        <f t="shared" ref="S457" si="6639">N457-N456</f>
        <v>1133</v>
      </c>
      <c r="T457" s="8">
        <f t="shared" ref="T457" si="6640">R457/V457</f>
        <v>7.2831423895253683E-2</v>
      </c>
      <c r="U457" s="8">
        <f t="shared" ref="U457" si="6641">SUM(R451:R457)/SUM(V451:V457)</f>
        <v>7.2622107969151667E-2</v>
      </c>
      <c r="V457">
        <f t="shared" ref="V457" si="6642">B457-B456</f>
        <v>1222</v>
      </c>
      <c r="W457">
        <f t="shared" ref="W457" si="6643">C457-D457-E457</f>
        <v>2296</v>
      </c>
      <c r="X457" s="3">
        <f t="shared" ref="X457" si="6644">F457/W457</f>
        <v>3.6149825783972127E-2</v>
      </c>
      <c r="Y457">
        <f t="shared" ref="Y457" si="6645">E457-E456</f>
        <v>1</v>
      </c>
      <c r="Z457">
        <v>2877</v>
      </c>
      <c r="AA457">
        <v>1660</v>
      </c>
      <c r="AB457">
        <v>16075</v>
      </c>
      <c r="AC457">
        <v>2800</v>
      </c>
      <c r="AD457">
        <v>1615</v>
      </c>
      <c r="AE457">
        <v>15557</v>
      </c>
      <c r="AF457">
        <v>60</v>
      </c>
      <c r="AG457">
        <v>35</v>
      </c>
      <c r="AH457">
        <v>312</v>
      </c>
      <c r="AI457">
        <f t="shared" ref="AI457" si="6646">Z457-AC457-AF457</f>
        <v>17</v>
      </c>
      <c r="AJ457">
        <f t="shared" ref="AJ457" si="6647">AA457-AD457-AG457</f>
        <v>10</v>
      </c>
      <c r="AK457">
        <f t="shared" ref="AK457" si="6648">AB457-AE457-AH457</f>
        <v>206</v>
      </c>
      <c r="AS457">
        <f t="shared" ref="AS457" si="6649">BM457-BM456</f>
        <v>4932</v>
      </c>
      <c r="AT457">
        <f t="shared" ref="AT457" si="6650">BN457-BN456</f>
        <v>91</v>
      </c>
      <c r="AU457">
        <f t="shared" ref="AU457" si="6651">AT457/AS457</f>
        <v>1.8450932684509327E-2</v>
      </c>
      <c r="AV457">
        <f t="shared" ref="AV457" si="6652">BU457-BU456</f>
        <v>51</v>
      </c>
      <c r="AW457">
        <f t="shared" ref="AW457" si="6653">BV457-BV456</f>
        <v>6</v>
      </c>
      <c r="AX457">
        <f t="shared" ref="AX457" si="6654">CK457-CK456</f>
        <v>232</v>
      </c>
      <c r="AY457">
        <f t="shared" ref="AY457" si="6655">CL457-CL456</f>
        <v>25</v>
      </c>
      <c r="AZ457">
        <f t="shared" ref="AZ457" si="6656">CC457-CC456</f>
        <v>30</v>
      </c>
      <c r="BA457">
        <f t="shared" ref="BA457" si="6657">CD457-CD456</f>
        <v>1</v>
      </c>
      <c r="BB457">
        <f t="shared" ref="BB457" si="6658">AW457/AV457</f>
        <v>0.11764705882352941</v>
      </c>
      <c r="BC457">
        <f t="shared" ref="BC457" si="6659">AY457/AX457</f>
        <v>0.10775862068965517</v>
      </c>
      <c r="BD457">
        <f t="shared" si="5732"/>
        <v>3.3333333333333333E-2</v>
      </c>
      <c r="BE457">
        <f t="shared" ref="BE457" si="6660">SUM(AT451:AT457)/SUM(AS451:AS457)</f>
        <v>2.2938481675392669E-2</v>
      </c>
      <c r="BF457">
        <f t="shared" ref="BF457" si="6661">SUM(AT444:AT457)/SUM(AS444:AS457)</f>
        <v>2.0694365726410022E-2</v>
      </c>
      <c r="BG457">
        <f t="shared" ref="BG457" si="6662">SUM(AW451:AW457)/SUM(AV451:AV457)</f>
        <v>8.5836909871244635E-3</v>
      </c>
      <c r="BH457">
        <f t="shared" ref="BH457" si="6663">SUM(AY451:AY457)/SUM(AX451:AX457)</f>
        <v>7.8041315990818663E-2</v>
      </c>
      <c r="BI457">
        <f t="shared" ref="BI457" si="6664">SUM(BA451:BA457)/SUM(AZ451:AZ457)</f>
        <v>1.9900497512437811E-2</v>
      </c>
      <c r="BM457" s="20">
        <v>5129733</v>
      </c>
      <c r="BN457" s="20">
        <v>403448</v>
      </c>
      <c r="BO457" s="20">
        <v>1483376</v>
      </c>
      <c r="BP457" s="20">
        <v>297963</v>
      </c>
      <c r="BQ457" s="21">
        <f t="shared" si="2990"/>
        <v>1781339</v>
      </c>
      <c r="BR457" s="20">
        <v>307398</v>
      </c>
      <c r="BS457" s="20">
        <v>65406</v>
      </c>
      <c r="BT457" s="21">
        <f t="shared" si="2991"/>
        <v>372804</v>
      </c>
      <c r="BU457" s="20">
        <v>42117</v>
      </c>
      <c r="BV457" s="20">
        <v>3016</v>
      </c>
      <c r="BW457" s="20">
        <v>9572</v>
      </c>
      <c r="BX457" s="20">
        <v>3476</v>
      </c>
      <c r="BY457" s="21">
        <f t="shared" si="2992"/>
        <v>13048</v>
      </c>
      <c r="BZ457" s="20">
        <v>2223</v>
      </c>
      <c r="CA457" s="20">
        <v>659</v>
      </c>
      <c r="CB457" s="21">
        <f t="shared" si="2993"/>
        <v>2882</v>
      </c>
      <c r="CC457" s="20">
        <v>31089</v>
      </c>
      <c r="CD457" s="20">
        <v>1755</v>
      </c>
      <c r="CE457" s="20">
        <v>5595</v>
      </c>
      <c r="CF457" s="20">
        <v>1886</v>
      </c>
      <c r="CG457" s="21">
        <f t="shared" si="2994"/>
        <v>7481</v>
      </c>
      <c r="CH457" s="20">
        <v>1196</v>
      </c>
      <c r="CI457" s="20">
        <v>465</v>
      </c>
      <c r="CJ457" s="21">
        <f t="shared" si="2995"/>
        <v>1661</v>
      </c>
      <c r="CK457" s="20">
        <v>227310</v>
      </c>
      <c r="CL457" s="20">
        <v>17597</v>
      </c>
      <c r="CM457" s="20">
        <v>69377</v>
      </c>
      <c r="CN457" s="20">
        <v>5358</v>
      </c>
      <c r="CO457" s="21">
        <f t="shared" si="5223"/>
        <v>74735</v>
      </c>
      <c r="CP457" s="20">
        <v>15237</v>
      </c>
      <c r="CQ457" s="20">
        <v>865</v>
      </c>
      <c r="CR457" s="21">
        <f t="shared" si="5224"/>
        <v>16102</v>
      </c>
    </row>
    <row r="458" spans="1:96" x14ac:dyDescent="0.35">
      <c r="A458" s="14">
        <f t="shared" si="2761"/>
        <v>44364</v>
      </c>
      <c r="B458" s="9">
        <f t="shared" ref="B458" si="6665">BQ458</f>
        <v>1782924</v>
      </c>
      <c r="C458">
        <f t="shared" ref="C458" si="6666">BT458</f>
        <v>372894</v>
      </c>
      <c r="D458">
        <v>364611</v>
      </c>
      <c r="E458" s="9">
        <v>6109</v>
      </c>
      <c r="F458" s="9">
        <v>75</v>
      </c>
      <c r="H458">
        <v>18</v>
      </c>
      <c r="I458">
        <v>10</v>
      </c>
      <c r="J458">
        <v>30</v>
      </c>
      <c r="K458">
        <v>8</v>
      </c>
      <c r="L458">
        <v>5</v>
      </c>
      <c r="M458">
        <f t="shared" ref="M458" si="6667">-(J458-J457)+L458</f>
        <v>4</v>
      </c>
      <c r="N458" s="7">
        <f t="shared" ref="N458" si="6668">B458-C458</f>
        <v>1410030</v>
      </c>
      <c r="O458" s="4">
        <f t="shared" ref="O458" si="6669">C458/B458</f>
        <v>0.20914744543233474</v>
      </c>
      <c r="R458">
        <f t="shared" ref="R458" si="6670">C458-C457</f>
        <v>90</v>
      </c>
      <c r="S458">
        <f t="shared" ref="S458" si="6671">N458-N457</f>
        <v>1495</v>
      </c>
      <c r="T458" s="8">
        <f t="shared" ref="T458" si="6672">R458/V458</f>
        <v>5.6782334384858045E-2</v>
      </c>
      <c r="U458" s="8">
        <f t="shared" ref="U458" si="6673">SUM(R452:R458)/SUM(V452:V458)</f>
        <v>7.2363722923113549E-2</v>
      </c>
      <c r="V458">
        <f t="shared" ref="V458" si="6674">B458-B457</f>
        <v>1585</v>
      </c>
      <c r="W458">
        <f t="shared" ref="W458" si="6675">C458-D458-E458</f>
        <v>2174</v>
      </c>
      <c r="X458" s="3">
        <f t="shared" ref="X458" si="6676">F458/W458</f>
        <v>3.4498620055197791E-2</v>
      </c>
      <c r="Y458">
        <f t="shared" ref="Y458" si="6677">E458-E457</f>
        <v>6</v>
      </c>
      <c r="Z458">
        <v>2877</v>
      </c>
      <c r="AA458">
        <v>1660</v>
      </c>
      <c r="AB458">
        <v>16075</v>
      </c>
      <c r="AC458">
        <v>2800</v>
      </c>
      <c r="AD458">
        <v>1615</v>
      </c>
      <c r="AE458">
        <v>15557</v>
      </c>
      <c r="AF458">
        <v>60</v>
      </c>
      <c r="AG458">
        <v>35</v>
      </c>
      <c r="AH458">
        <v>312</v>
      </c>
      <c r="AI458">
        <f t="shared" ref="AI458" si="6678">Z458-AC458-AF458</f>
        <v>17</v>
      </c>
      <c r="AJ458">
        <f t="shared" ref="AJ458" si="6679">AA458-AD458-AG458</f>
        <v>10</v>
      </c>
      <c r="AK458">
        <f t="shared" ref="AK458" si="6680">AB458-AE458-AH458</f>
        <v>206</v>
      </c>
      <c r="AS458">
        <f t="shared" ref="AS458" si="6681">BM458-BM457</f>
        <v>7052</v>
      </c>
      <c r="AT458">
        <f t="shared" ref="AT458" si="6682">BN458-BN457</f>
        <v>125</v>
      </c>
      <c r="AU458">
        <f t="shared" ref="AU458" si="6683">AT458/AS458</f>
        <v>1.772546795235394E-2</v>
      </c>
      <c r="AV458">
        <f t="shared" ref="AV458" si="6684">BU458-BU457</f>
        <v>63</v>
      </c>
      <c r="AW458">
        <f t="shared" ref="AW458" si="6685">BV458-BV457</f>
        <v>0</v>
      </c>
      <c r="AX458">
        <f t="shared" ref="AX458" si="6686">CK458-CK457</f>
        <v>297</v>
      </c>
      <c r="AY458">
        <f t="shared" ref="AY458" si="6687">CL458-CL457</f>
        <v>15</v>
      </c>
      <c r="AZ458">
        <f t="shared" ref="AZ458" si="6688">CC458-CC457</f>
        <v>38</v>
      </c>
      <c r="BA458">
        <f t="shared" ref="BA458" si="6689">CD458-CD457</f>
        <v>-2</v>
      </c>
      <c r="BB458">
        <f t="shared" ref="BB458" si="6690">AW458/AV458</f>
        <v>0</v>
      </c>
      <c r="BC458">
        <f t="shared" ref="BC458" si="6691">AY458/AX458</f>
        <v>5.0505050505050504E-2</v>
      </c>
      <c r="BD458">
        <f t="shared" si="5732"/>
        <v>-5.2631578947368418E-2</v>
      </c>
      <c r="BE458">
        <f t="shared" ref="BE458" si="6692">SUM(AT452:AT458)/SUM(AS452:AS458)</f>
        <v>2.278321426427328E-2</v>
      </c>
      <c r="BF458">
        <f t="shared" ref="BF458" si="6693">SUM(AT445:AT458)/SUM(AS445:AS458)</f>
        <v>2.0611584827991768E-2</v>
      </c>
      <c r="BG458">
        <f t="shared" ref="BG458" si="6694">SUM(AW452:AW458)/SUM(AV452:AV458)</f>
        <v>1.1152416356877323E-2</v>
      </c>
      <c r="BH458">
        <f t="shared" ref="BH458" si="6695">SUM(AY452:AY458)/SUM(AX452:AX458)</f>
        <v>8.125445473984319E-2</v>
      </c>
      <c r="BI458">
        <f t="shared" ref="BI458" si="6696">SUM(BA452:BA458)/SUM(AZ452:AZ458)</f>
        <v>4.4247787610619468E-3</v>
      </c>
      <c r="BM458" s="20">
        <v>5136785</v>
      </c>
      <c r="BN458" s="20">
        <v>403573</v>
      </c>
      <c r="BO458" s="20">
        <v>1484646</v>
      </c>
      <c r="BP458" s="20">
        <v>298278</v>
      </c>
      <c r="BQ458" s="21">
        <f t="shared" si="2990"/>
        <v>1782924</v>
      </c>
      <c r="BR458" s="20">
        <v>307477</v>
      </c>
      <c r="BS458" s="20">
        <v>65417</v>
      </c>
      <c r="BT458" s="21">
        <f t="shared" si="2991"/>
        <v>372894</v>
      </c>
      <c r="BU458" s="20">
        <v>42180</v>
      </c>
      <c r="BV458" s="20">
        <v>3016</v>
      </c>
      <c r="BW458" s="20">
        <v>9577</v>
      </c>
      <c r="BX458" s="20">
        <v>3476</v>
      </c>
      <c r="BY458" s="21">
        <f t="shared" si="2992"/>
        <v>13053</v>
      </c>
      <c r="BZ458" s="20">
        <v>2222</v>
      </c>
      <c r="CA458" s="20">
        <v>659</v>
      </c>
      <c r="CB458" s="21">
        <f t="shared" si="2993"/>
        <v>2881</v>
      </c>
      <c r="CC458" s="20">
        <v>31127</v>
      </c>
      <c r="CD458" s="20">
        <v>1753</v>
      </c>
      <c r="CE458" s="20">
        <v>5602</v>
      </c>
      <c r="CF458" s="20">
        <v>1887</v>
      </c>
      <c r="CG458" s="21">
        <f t="shared" si="2994"/>
        <v>7489</v>
      </c>
      <c r="CH458" s="20">
        <v>1197</v>
      </c>
      <c r="CI458" s="20">
        <v>465</v>
      </c>
      <c r="CJ458" s="21">
        <f t="shared" si="2995"/>
        <v>1662</v>
      </c>
      <c r="CK458" s="20">
        <v>227607</v>
      </c>
      <c r="CL458" s="20">
        <v>17612</v>
      </c>
      <c r="CM458" s="20">
        <v>69439</v>
      </c>
      <c r="CN458" s="20">
        <v>5375</v>
      </c>
      <c r="CO458" s="21">
        <f t="shared" si="5223"/>
        <v>74814</v>
      </c>
      <c r="CP458" s="20">
        <v>15249</v>
      </c>
      <c r="CQ458" s="20">
        <v>865</v>
      </c>
      <c r="CR458" s="21">
        <f t="shared" si="5224"/>
        <v>16114</v>
      </c>
    </row>
    <row r="459" spans="1:96" x14ac:dyDescent="0.35">
      <c r="A459" s="14">
        <f t="shared" si="2761"/>
        <v>44365</v>
      </c>
      <c r="B459" s="9">
        <f t="shared" ref="B459" si="6697">BQ459</f>
        <v>1784094</v>
      </c>
      <c r="C459">
        <f t="shared" ref="C459" si="6698">BT459</f>
        <v>372964</v>
      </c>
      <c r="D459">
        <v>364757</v>
      </c>
      <c r="E459" s="9">
        <v>6109</v>
      </c>
      <c r="F459" s="9">
        <v>68</v>
      </c>
      <c r="H459">
        <v>17</v>
      </c>
      <c r="I459">
        <v>14</v>
      </c>
      <c r="J459">
        <v>26</v>
      </c>
      <c r="K459">
        <v>7</v>
      </c>
      <c r="L459">
        <v>4</v>
      </c>
      <c r="M459">
        <f t="shared" ref="M459" si="6699">-(J459-J458)+L459</f>
        <v>8</v>
      </c>
      <c r="N459" s="7">
        <f t="shared" ref="N459" si="6700">B459-C459</f>
        <v>1411130</v>
      </c>
      <c r="O459" s="4">
        <f t="shared" ref="O459" si="6701">C459/B459</f>
        <v>0.20904952317534839</v>
      </c>
      <c r="R459">
        <f t="shared" ref="R459" si="6702">C459-C458</f>
        <v>70</v>
      </c>
      <c r="S459">
        <f t="shared" ref="S459" si="6703">N459-N458</f>
        <v>1100</v>
      </c>
      <c r="T459" s="8">
        <f t="shared" ref="T459" si="6704">R459/V459</f>
        <v>5.9829059829059832E-2</v>
      </c>
      <c r="U459" s="8">
        <f t="shared" ref="U459" si="6705">SUM(R453:R459)/SUM(V453:V459)</f>
        <v>6.9842023993348379E-2</v>
      </c>
      <c r="V459">
        <f t="shared" ref="V459" si="6706">B459-B458</f>
        <v>1170</v>
      </c>
      <c r="W459">
        <f t="shared" ref="W459" si="6707">C459-D459-E459</f>
        <v>2098</v>
      </c>
      <c r="X459" s="3">
        <f t="shared" ref="X459" si="6708">F459/W459</f>
        <v>3.2411820781696854E-2</v>
      </c>
      <c r="Y459">
        <f t="shared" ref="Y459" si="6709">E459-E458</f>
        <v>0</v>
      </c>
      <c r="Z459">
        <v>2881</v>
      </c>
      <c r="AA459">
        <v>1662</v>
      </c>
      <c r="AB459">
        <v>16114</v>
      </c>
      <c r="AC459">
        <v>2799</v>
      </c>
      <c r="AD459">
        <v>1615</v>
      </c>
      <c r="AE459">
        <v>15570</v>
      </c>
      <c r="AF459">
        <v>61</v>
      </c>
      <c r="AG459">
        <v>35</v>
      </c>
      <c r="AH459">
        <v>312</v>
      </c>
      <c r="AI459">
        <f t="shared" ref="AI459" si="6710">Z459-AC459-AF459</f>
        <v>21</v>
      </c>
      <c r="AJ459">
        <f t="shared" ref="AJ459" si="6711">AA459-AD459-AG459</f>
        <v>12</v>
      </c>
      <c r="AK459">
        <f t="shared" ref="AK459" si="6712">AB459-AE459-AH459</f>
        <v>232</v>
      </c>
      <c r="AS459">
        <f t="shared" ref="AS459" si="6713">BM459-BM458</f>
        <v>4833</v>
      </c>
      <c r="AT459">
        <f t="shared" ref="AT459" si="6714">BN459-BN458</f>
        <v>68</v>
      </c>
      <c r="AU459">
        <f t="shared" ref="AU459" si="6715">AT459/AS459</f>
        <v>1.4069935857645354E-2</v>
      </c>
      <c r="AV459">
        <f t="shared" ref="AV459" si="6716">BU459-BU458</f>
        <v>42</v>
      </c>
      <c r="AW459">
        <f t="shared" ref="AW459" si="6717">BV459-BV458</f>
        <v>7</v>
      </c>
      <c r="AX459">
        <f t="shared" ref="AX459" si="6718">CK459-CK458</f>
        <v>208</v>
      </c>
      <c r="AY459">
        <f t="shared" ref="AY459" si="6719">CL459-CL458</f>
        <v>7</v>
      </c>
      <c r="AZ459">
        <f t="shared" ref="AZ459" si="6720">CC459-CC458</f>
        <v>31</v>
      </c>
      <c r="BA459">
        <f t="shared" ref="BA459" si="6721">CD459-CD458</f>
        <v>0</v>
      </c>
      <c r="BB459">
        <f t="shared" ref="BB459" si="6722">AW459/AV459</f>
        <v>0.16666666666666666</v>
      </c>
      <c r="BC459">
        <f t="shared" ref="BC459" si="6723">AY459/AX459</f>
        <v>3.3653846153846152E-2</v>
      </c>
      <c r="BD459">
        <f t="shared" si="5732"/>
        <v>0</v>
      </c>
      <c r="BE459">
        <f t="shared" ref="BE459" si="6724">SUM(AT453:AT459)/SUM(AS453:AS459)</f>
        <v>2.2766492083194576E-2</v>
      </c>
      <c r="BF459">
        <f t="shared" ref="BF459" si="6725">SUM(AT446:AT459)/SUM(AS446:AS459)</f>
        <v>2.0792004240175663E-2</v>
      </c>
      <c r="BG459">
        <f t="shared" ref="BG459" si="6726">SUM(AW453:AW459)/SUM(AV453:AV459)</f>
        <v>4.7210300429184553E-2</v>
      </c>
      <c r="BH459">
        <f t="shared" ref="BH459" si="6727">SUM(AY453:AY459)/SUM(AX453:AX459)</f>
        <v>6.9014084507042259E-2</v>
      </c>
      <c r="BI459">
        <f t="shared" ref="BI459" si="6728">SUM(BA453:BA459)/SUM(AZ453:AZ459)</f>
        <v>4.3478260869565218E-3</v>
      </c>
      <c r="BM459" s="20">
        <v>5141618</v>
      </c>
      <c r="BN459" s="20">
        <v>403641</v>
      </c>
      <c r="BO459" s="20">
        <v>1485669</v>
      </c>
      <c r="BP459" s="20">
        <v>298425</v>
      </c>
      <c r="BQ459" s="21">
        <f t="shared" si="2990"/>
        <v>1784094</v>
      </c>
      <c r="BR459" s="20">
        <v>307535</v>
      </c>
      <c r="BS459" s="20">
        <v>65429</v>
      </c>
      <c r="BT459" s="21">
        <f t="shared" si="2991"/>
        <v>372964</v>
      </c>
      <c r="BU459" s="20">
        <v>42222</v>
      </c>
      <c r="BV459" s="20">
        <v>3023</v>
      </c>
      <c r="BW459" s="20">
        <v>9593</v>
      </c>
      <c r="BX459" s="20">
        <v>3478</v>
      </c>
      <c r="BY459" s="21">
        <f t="shared" si="2992"/>
        <v>13071</v>
      </c>
      <c r="BZ459" s="20">
        <v>2224</v>
      </c>
      <c r="CA459" s="20">
        <v>659</v>
      </c>
      <c r="CB459" s="21">
        <f t="shared" si="2993"/>
        <v>2883</v>
      </c>
      <c r="CC459" s="20">
        <v>31158</v>
      </c>
      <c r="CD459" s="20">
        <v>1753</v>
      </c>
      <c r="CE459" s="20">
        <v>5607</v>
      </c>
      <c r="CF459" s="20">
        <v>1891</v>
      </c>
      <c r="CG459" s="21">
        <f t="shared" si="2994"/>
        <v>7498</v>
      </c>
      <c r="CH459" s="20">
        <v>1197</v>
      </c>
      <c r="CI459" s="20">
        <v>465</v>
      </c>
      <c r="CJ459" s="21">
        <f t="shared" si="2995"/>
        <v>1662</v>
      </c>
      <c r="CK459" s="20">
        <v>227815</v>
      </c>
      <c r="CL459" s="20">
        <v>17619</v>
      </c>
      <c r="CM459" s="20">
        <v>69491</v>
      </c>
      <c r="CN459" s="20">
        <v>5373</v>
      </c>
      <c r="CO459" s="21">
        <f t="shared" si="5223"/>
        <v>74864</v>
      </c>
      <c r="CP459" s="20">
        <v>15261</v>
      </c>
      <c r="CQ459" s="20">
        <v>865</v>
      </c>
      <c r="CR459" s="21">
        <f t="shared" si="5224"/>
        <v>16126</v>
      </c>
    </row>
    <row r="460" spans="1:96" x14ac:dyDescent="0.35">
      <c r="A460" s="14">
        <f t="shared" si="2761"/>
        <v>44366</v>
      </c>
      <c r="B460" s="9">
        <f t="shared" ref="B460" si="6729">BQ460</f>
        <v>1785160</v>
      </c>
      <c r="C460">
        <f t="shared" ref="C460" si="6730">BT460</f>
        <v>373043</v>
      </c>
      <c r="D460">
        <v>364941</v>
      </c>
      <c r="E460" s="9">
        <v>6109</v>
      </c>
      <c r="F460" s="9">
        <v>68</v>
      </c>
      <c r="H460">
        <v>17</v>
      </c>
      <c r="I460">
        <v>13</v>
      </c>
      <c r="J460">
        <v>23</v>
      </c>
      <c r="K460">
        <v>5</v>
      </c>
      <c r="L460">
        <v>2</v>
      </c>
      <c r="M460">
        <f t="shared" ref="M460" si="6731">-(J460-J459)+L460</f>
        <v>5</v>
      </c>
      <c r="N460" s="7">
        <f t="shared" ref="N460" si="6732">B460-C460</f>
        <v>1412117</v>
      </c>
      <c r="O460" s="4">
        <f t="shared" ref="O460" si="6733">C460/B460</f>
        <v>0.20896894396020524</v>
      </c>
      <c r="R460">
        <f t="shared" ref="R460" si="6734">C460-C459</f>
        <v>79</v>
      </c>
      <c r="S460">
        <f t="shared" ref="S460" si="6735">N460-N459</f>
        <v>987</v>
      </c>
      <c r="T460" s="8">
        <f t="shared" ref="T460" si="6736">R460/V460</f>
        <v>7.410881801125703E-2</v>
      </c>
      <c r="U460" s="8">
        <f t="shared" ref="U460" si="6737">SUM(R454:R460)/SUM(V454:V460)</f>
        <v>7.0369875817866204E-2</v>
      </c>
      <c r="V460">
        <f t="shared" ref="V460" si="6738">B460-B459</f>
        <v>1066</v>
      </c>
      <c r="W460">
        <f t="shared" ref="W460" si="6739">C460-D460-E460</f>
        <v>1993</v>
      </c>
      <c r="X460" s="3">
        <f t="shared" ref="X460" si="6740">F460/W460</f>
        <v>3.4119417962870047E-2</v>
      </c>
      <c r="Y460">
        <f t="shared" ref="Y460" si="6741">E460-E459</f>
        <v>0</v>
      </c>
      <c r="Z460">
        <v>2883</v>
      </c>
      <c r="AA460">
        <v>1662</v>
      </c>
      <c r="AB460">
        <v>16126</v>
      </c>
      <c r="AC460">
        <v>2800</v>
      </c>
      <c r="AD460">
        <v>1618</v>
      </c>
      <c r="AE460">
        <v>15582</v>
      </c>
      <c r="AF460">
        <v>61</v>
      </c>
      <c r="AG460">
        <v>35</v>
      </c>
      <c r="AH460">
        <v>312</v>
      </c>
      <c r="AI460">
        <f t="shared" ref="AI460" si="6742">Z460-AC460-AF460</f>
        <v>22</v>
      </c>
      <c r="AJ460">
        <f t="shared" ref="AJ460" si="6743">AA460-AD460-AG460</f>
        <v>9</v>
      </c>
      <c r="AK460">
        <f t="shared" ref="AK460" si="6744">AB460-AE460-AH460</f>
        <v>232</v>
      </c>
      <c r="AS460">
        <f t="shared" ref="AS460" si="6745">BM460-BM459</f>
        <v>5164</v>
      </c>
      <c r="AT460">
        <f t="shared" ref="AT460" si="6746">BN460-BN459</f>
        <v>91</v>
      </c>
      <c r="AU460">
        <f t="shared" ref="AU460" si="6747">AT460/AS460</f>
        <v>1.7621998450813324E-2</v>
      </c>
      <c r="AV460">
        <f t="shared" ref="AV460" si="6748">BU460-BU459</f>
        <v>107</v>
      </c>
      <c r="AW460">
        <f t="shared" ref="AW460" si="6749">BV460-BV459</f>
        <v>-2</v>
      </c>
      <c r="AX460">
        <f t="shared" ref="AX460" si="6750">CK460-CK459</f>
        <v>394</v>
      </c>
      <c r="AY460">
        <f t="shared" ref="AY460" si="6751">CL460-CL459</f>
        <v>17</v>
      </c>
      <c r="AZ460">
        <f t="shared" ref="AZ460" si="6752">CC460-CC459</f>
        <v>18</v>
      </c>
      <c r="BA460">
        <f t="shared" ref="BA460" si="6753">CD460-CD459</f>
        <v>2</v>
      </c>
      <c r="BB460">
        <f t="shared" ref="BB460" si="6754">AW460/AV460</f>
        <v>-1.8691588785046728E-2</v>
      </c>
      <c r="BC460">
        <f t="shared" ref="BC460" si="6755">AY460/AX460</f>
        <v>4.3147208121827409E-2</v>
      </c>
      <c r="BD460">
        <f t="shared" ref="BD460" si="6756">BA460/AZ460</f>
        <v>0.1111111111111111</v>
      </c>
      <c r="BE460">
        <f t="shared" ref="BE460" si="6757">SUM(AT454:AT460)/SUM(AS454:AS460)</f>
        <v>2.1254434788269376E-2</v>
      </c>
      <c r="BF460">
        <f t="shared" ref="BF460" si="6758">SUM(AT447:AT460)/SUM(AS447:AS460)</f>
        <v>2.0502859609366569E-2</v>
      </c>
      <c r="BG460">
        <f t="shared" ref="BG460" si="6759">SUM(AW454:AW460)/SUM(AV454:AV460)</f>
        <v>1.3071895424836602E-2</v>
      </c>
      <c r="BH460">
        <f t="shared" ref="BH460" si="6760">SUM(AY454:AY460)/SUM(AX454:AX460)</f>
        <v>6.6761363636363633E-2</v>
      </c>
      <c r="BI460">
        <f t="shared" ref="BI460" si="6761">SUM(BA454:BA460)/SUM(AZ454:AZ460)</f>
        <v>3.4722222222222224E-2</v>
      </c>
      <c r="BM460" s="20">
        <v>5146782</v>
      </c>
      <c r="BN460" s="20">
        <v>403732</v>
      </c>
      <c r="BO460" s="20">
        <v>1486492</v>
      </c>
      <c r="BP460" s="20">
        <v>298668</v>
      </c>
      <c r="BQ460" s="21">
        <f t="shared" si="2990"/>
        <v>1785160</v>
      </c>
      <c r="BR460" s="20">
        <v>307595</v>
      </c>
      <c r="BS460" s="20">
        <v>65448</v>
      </c>
      <c r="BT460" s="21">
        <f t="shared" si="2991"/>
        <v>373043</v>
      </c>
      <c r="BU460" s="20">
        <v>42329</v>
      </c>
      <c r="BV460" s="20">
        <v>3021</v>
      </c>
      <c r="BW460" s="20">
        <v>9597</v>
      </c>
      <c r="BX460" s="20">
        <v>3483</v>
      </c>
      <c r="BY460" s="21">
        <f t="shared" si="2992"/>
        <v>13080</v>
      </c>
      <c r="BZ460" s="20">
        <v>2225</v>
      </c>
      <c r="CA460" s="20">
        <v>659</v>
      </c>
      <c r="CB460" s="21">
        <f t="shared" si="2993"/>
        <v>2884</v>
      </c>
      <c r="CC460" s="20">
        <v>31176</v>
      </c>
      <c r="CD460" s="20">
        <v>1755</v>
      </c>
      <c r="CE460" s="20">
        <v>5611</v>
      </c>
      <c r="CF460" s="20">
        <v>1892</v>
      </c>
      <c r="CG460" s="21">
        <f t="shared" si="2994"/>
        <v>7503</v>
      </c>
      <c r="CH460" s="20">
        <v>1198</v>
      </c>
      <c r="CI460" s="20">
        <v>465</v>
      </c>
      <c r="CJ460" s="21">
        <f t="shared" si="2995"/>
        <v>1663</v>
      </c>
      <c r="CK460" s="20">
        <v>228209</v>
      </c>
      <c r="CL460" s="20">
        <v>17636</v>
      </c>
      <c r="CM460" s="20">
        <v>69514</v>
      </c>
      <c r="CN460" s="20">
        <v>5404</v>
      </c>
      <c r="CO460" s="21">
        <f t="shared" si="5223"/>
        <v>74918</v>
      </c>
      <c r="CP460" s="20">
        <v>15272</v>
      </c>
      <c r="CQ460" s="20">
        <v>867</v>
      </c>
      <c r="CR460" s="21">
        <f t="shared" si="5224"/>
        <v>16139</v>
      </c>
    </row>
    <row r="461" spans="1:96" x14ac:dyDescent="0.35">
      <c r="A461" s="14">
        <f t="shared" si="2761"/>
        <v>44367</v>
      </c>
      <c r="B461" s="9">
        <f t="shared" ref="B461" si="6762">BQ461</f>
        <v>1785965</v>
      </c>
      <c r="C461">
        <f t="shared" ref="C461" si="6763">BT461</f>
        <v>373100</v>
      </c>
      <c r="D461">
        <v>365018</v>
      </c>
      <c r="E461" s="9">
        <v>6112</v>
      </c>
      <c r="F461" s="9">
        <v>65</v>
      </c>
      <c r="H461">
        <v>15</v>
      </c>
      <c r="I461">
        <v>14</v>
      </c>
      <c r="J461">
        <v>24</v>
      </c>
      <c r="K461">
        <v>5</v>
      </c>
      <c r="L461">
        <v>5</v>
      </c>
      <c r="M461">
        <f t="shared" ref="M461" si="6764">-(J461-J460)+L461</f>
        <v>4</v>
      </c>
      <c r="N461" s="7">
        <f t="shared" ref="N461" si="6765">B461-C461</f>
        <v>1412865</v>
      </c>
      <c r="O461" s="4">
        <f t="shared" ref="O461" si="6766">C461/B461</f>
        <v>0.20890666950360171</v>
      </c>
      <c r="R461">
        <f t="shared" ref="R461" si="6767">C461-C460</f>
        <v>57</v>
      </c>
      <c r="S461">
        <f t="shared" ref="S461" si="6768">N461-N460</f>
        <v>748</v>
      </c>
      <c r="T461" s="8">
        <f t="shared" ref="T461" si="6769">R461/V461</f>
        <v>7.0807453416149066E-2</v>
      </c>
      <c r="U461" s="8">
        <f t="shared" ref="U461" si="6770">SUM(R455:R461)/SUM(V455:V461)</f>
        <v>7.0019854401058901E-2</v>
      </c>
      <c r="V461">
        <f t="shared" ref="V461" si="6771">B461-B460</f>
        <v>805</v>
      </c>
      <c r="W461">
        <f t="shared" ref="W461" si="6772">C461-D461-E461</f>
        <v>1970</v>
      </c>
      <c r="X461" s="3">
        <f t="shared" ref="X461" si="6773">F461/W461</f>
        <v>3.2994923857868022E-2</v>
      </c>
      <c r="Y461">
        <f t="shared" ref="Y461" si="6774">E461-E460</f>
        <v>3</v>
      </c>
      <c r="Z461">
        <v>2884</v>
      </c>
      <c r="AA461">
        <v>1663</v>
      </c>
      <c r="AB461">
        <v>16139</v>
      </c>
      <c r="AC461">
        <v>2800</v>
      </c>
      <c r="AD461">
        <v>1618</v>
      </c>
      <c r="AE461">
        <v>15590</v>
      </c>
      <c r="AF461">
        <v>61</v>
      </c>
      <c r="AG461">
        <v>35</v>
      </c>
      <c r="AH461">
        <v>312</v>
      </c>
      <c r="AI461">
        <f t="shared" ref="AI461" si="6775">Z461-AC461-AF461</f>
        <v>23</v>
      </c>
      <c r="AJ461">
        <f t="shared" ref="AJ461" si="6776">AA461-AD461-AG461</f>
        <v>10</v>
      </c>
      <c r="AK461">
        <f t="shared" ref="AK461" si="6777">AB461-AE461-AH461</f>
        <v>237</v>
      </c>
      <c r="AS461">
        <f t="shared" ref="AS461" si="6778">BM461-BM460</f>
        <v>2648</v>
      </c>
      <c r="AT461">
        <f t="shared" ref="AT461" si="6779">BN461-BN460</f>
        <v>62</v>
      </c>
      <c r="AU461">
        <f t="shared" ref="AU461" si="6780">AT461/AS461</f>
        <v>2.3413897280966767E-2</v>
      </c>
      <c r="AV461">
        <f t="shared" ref="AV461" si="6781">BU461-BU460</f>
        <v>11</v>
      </c>
      <c r="AW461">
        <f t="shared" ref="AW461" si="6782">BV461-BV460</f>
        <v>-3</v>
      </c>
      <c r="AX461">
        <f t="shared" ref="AX461" si="6783">CK461-CK460</f>
        <v>116</v>
      </c>
      <c r="AY461">
        <f t="shared" ref="AY461" si="6784">CL461-CL460</f>
        <v>18</v>
      </c>
      <c r="AZ461">
        <f t="shared" ref="AZ461" si="6785">CC461-CC460</f>
        <v>3</v>
      </c>
      <c r="BA461">
        <f t="shared" ref="BA461" si="6786">CD461-CD460</f>
        <v>1</v>
      </c>
      <c r="BB461">
        <f t="shared" ref="BB461" si="6787">AW461/AV461</f>
        <v>-0.27272727272727271</v>
      </c>
      <c r="BC461">
        <f t="shared" ref="BC461" si="6788">AY461/AX461</f>
        <v>0.15517241379310345</v>
      </c>
      <c r="BD461">
        <f t="shared" ref="BD461" si="6789">BA461/AZ461</f>
        <v>0.33333333333333331</v>
      </c>
      <c r="BE461">
        <f t="shared" ref="BE461" si="6790">SUM(AT455:AT461)/SUM(AS455:AS461)</f>
        <v>2.1687684377735276E-2</v>
      </c>
      <c r="BF461">
        <f t="shared" ref="BF461" si="6791">SUM(AT448:AT461)/SUM(AS448:AS461)</f>
        <v>2.0596863624495063E-2</v>
      </c>
      <c r="BG461">
        <f t="shared" ref="BG461" si="6792">SUM(AW455:AW461)/SUM(AV455:AV461)</f>
        <v>2.5477707006369428E-2</v>
      </c>
      <c r="BH461">
        <f t="shared" ref="BH461" si="6793">SUM(AY455:AY461)/SUM(AX455:AX461)</f>
        <v>6.5426997245179058E-2</v>
      </c>
      <c r="BI461">
        <f t="shared" ref="BI461" si="6794">SUM(BA455:BA461)/SUM(AZ455:AZ461)</f>
        <v>2.1276595744680851E-2</v>
      </c>
      <c r="BM461" s="20">
        <v>5149430</v>
      </c>
      <c r="BN461" s="20">
        <v>403794</v>
      </c>
      <c r="BO461" s="20">
        <v>1487289</v>
      </c>
      <c r="BP461" s="20">
        <v>298676</v>
      </c>
      <c r="BQ461" s="21">
        <f t="shared" si="2990"/>
        <v>1785965</v>
      </c>
      <c r="BR461" s="20">
        <v>307654</v>
      </c>
      <c r="BS461" s="20">
        <v>65446</v>
      </c>
      <c r="BT461" s="21">
        <f t="shared" si="2991"/>
        <v>373100</v>
      </c>
      <c r="BU461" s="20">
        <v>42340</v>
      </c>
      <c r="BV461" s="20">
        <v>3018</v>
      </c>
      <c r="BW461" s="20">
        <v>9601</v>
      </c>
      <c r="BX461" s="20">
        <v>3487</v>
      </c>
      <c r="BY461" s="21">
        <f t="shared" si="2992"/>
        <v>13088</v>
      </c>
      <c r="BZ461" s="20">
        <v>2225</v>
      </c>
      <c r="CA461" s="20">
        <v>659</v>
      </c>
      <c r="CB461" s="21">
        <f t="shared" si="2993"/>
        <v>2884</v>
      </c>
      <c r="CC461" s="20">
        <v>31179</v>
      </c>
      <c r="CD461" s="20">
        <v>1756</v>
      </c>
      <c r="CE461" s="20">
        <v>5612</v>
      </c>
      <c r="CF461" s="20">
        <v>1891</v>
      </c>
      <c r="CG461" s="21">
        <f t="shared" si="2994"/>
        <v>7503</v>
      </c>
      <c r="CH461" s="20">
        <v>1198</v>
      </c>
      <c r="CI461" s="20">
        <v>465</v>
      </c>
      <c r="CJ461" s="21">
        <f t="shared" si="2995"/>
        <v>1663</v>
      </c>
      <c r="CK461" s="20">
        <v>228325</v>
      </c>
      <c r="CL461" s="20">
        <v>17654</v>
      </c>
      <c r="CM461" s="20">
        <v>69565</v>
      </c>
      <c r="CN461" s="20">
        <v>5402</v>
      </c>
      <c r="CO461" s="21">
        <f t="shared" si="5223"/>
        <v>74967</v>
      </c>
      <c r="CP461" s="20">
        <v>15292</v>
      </c>
      <c r="CQ461" s="20">
        <v>867</v>
      </c>
      <c r="CR461" s="21">
        <f t="shared" si="5224"/>
        <v>16159</v>
      </c>
    </row>
    <row r="462" spans="1:96" x14ac:dyDescent="0.35">
      <c r="A462" s="14">
        <f t="shared" si="2761"/>
        <v>44368</v>
      </c>
      <c r="B462" s="9">
        <f t="shared" ref="B462" si="6795">BQ462</f>
        <v>1786442</v>
      </c>
      <c r="C462">
        <f t="shared" ref="C462" si="6796">BT462</f>
        <v>373130</v>
      </c>
      <c r="D462">
        <v>365083</v>
      </c>
      <c r="E462" s="9">
        <v>6114</v>
      </c>
      <c r="F462" s="9">
        <v>54</v>
      </c>
      <c r="H462">
        <v>14</v>
      </c>
      <c r="I462">
        <v>6</v>
      </c>
      <c r="J462">
        <v>18</v>
      </c>
      <c r="K462">
        <v>5</v>
      </c>
      <c r="L462">
        <v>2</v>
      </c>
      <c r="M462">
        <f t="shared" ref="M462" si="6797">-(J462-J461)+L462</f>
        <v>8</v>
      </c>
      <c r="N462" s="7">
        <f t="shared" ref="N462" si="6798">B462-C462</f>
        <v>1413312</v>
      </c>
      <c r="O462" s="4">
        <f t="shared" ref="O462" si="6799">C462/B462</f>
        <v>0.20886768224213267</v>
      </c>
      <c r="R462">
        <f t="shared" ref="R462" si="6800">C462-C461</f>
        <v>30</v>
      </c>
      <c r="S462">
        <f t="shared" ref="S462" si="6801">N462-N461</f>
        <v>447</v>
      </c>
      <c r="T462" s="8">
        <f t="shared" ref="T462" si="6802">R462/V462</f>
        <v>6.2893081761006289E-2</v>
      </c>
      <c r="U462" s="8">
        <f t="shared" ref="U462" si="6803">SUM(R456:R462)/SUM(V456:V462)</f>
        <v>6.9216008771929821E-2</v>
      </c>
      <c r="V462">
        <f t="shared" ref="V462" si="6804">B462-B461</f>
        <v>477</v>
      </c>
      <c r="W462">
        <f t="shared" ref="W462" si="6805">C462-D462-E462</f>
        <v>1933</v>
      </c>
      <c r="X462" s="3">
        <f t="shared" ref="X462" si="6806">F462/W462</f>
        <v>2.7935851008794619E-2</v>
      </c>
      <c r="Y462">
        <f t="shared" ref="Y462" si="6807">E462-E461</f>
        <v>2</v>
      </c>
      <c r="Z462">
        <v>2884</v>
      </c>
      <c r="AA462">
        <v>1663</v>
      </c>
      <c r="AB462">
        <v>16159</v>
      </c>
      <c r="AC462">
        <v>2801</v>
      </c>
      <c r="AD462">
        <v>1618</v>
      </c>
      <c r="AE462">
        <v>15590</v>
      </c>
      <c r="AF462">
        <v>61</v>
      </c>
      <c r="AG462">
        <v>35</v>
      </c>
      <c r="AH462">
        <v>312</v>
      </c>
      <c r="AI462">
        <f t="shared" ref="AI462" si="6808">Z462-AC462-AF462</f>
        <v>22</v>
      </c>
      <c r="AJ462">
        <f t="shared" ref="AJ462" si="6809">AA462-AD462-AG462</f>
        <v>10</v>
      </c>
      <c r="AK462">
        <f t="shared" ref="AK462" si="6810">AB462-AE462-AH462</f>
        <v>257</v>
      </c>
      <c r="AS462">
        <f t="shared" ref="AS462" si="6811">BM462-BM461</f>
        <v>1822</v>
      </c>
      <c r="AT462">
        <f t="shared" ref="AT462" si="6812">BN462-BN461</f>
        <v>45</v>
      </c>
      <c r="AU462">
        <f t="shared" ref="AU462" si="6813">AT462/AS462</f>
        <v>2.4698133918770581E-2</v>
      </c>
      <c r="AV462">
        <f t="shared" ref="AV462" si="6814">BU462-BU461</f>
        <v>4</v>
      </c>
      <c r="AW462">
        <f t="shared" ref="AW462" si="6815">BV462-BV461</f>
        <v>4</v>
      </c>
      <c r="AX462">
        <f t="shared" ref="AX462" si="6816">CK462-CK461</f>
        <v>64</v>
      </c>
      <c r="AY462">
        <f t="shared" ref="AY462" si="6817">CL462-CL461</f>
        <v>8</v>
      </c>
      <c r="AZ462">
        <f t="shared" ref="AZ462" si="6818">CC462-CC461</f>
        <v>3</v>
      </c>
      <c r="BA462">
        <f t="shared" ref="BA462" si="6819">CD462-CD461</f>
        <v>-1</v>
      </c>
      <c r="BB462">
        <f t="shared" ref="BB462" si="6820">AW462/AV462</f>
        <v>1</v>
      </c>
      <c r="BC462">
        <f t="shared" ref="BC462" si="6821">AY462/AX462</f>
        <v>0.125</v>
      </c>
      <c r="BD462">
        <f t="shared" ref="BD462" si="6822">BA462/AZ462</f>
        <v>-0.33333333333333331</v>
      </c>
      <c r="BE462">
        <f t="shared" ref="BE462" si="6823">SUM(AT456:AT462)/SUM(AS456:AS462)</f>
        <v>2.1236153896572064E-2</v>
      </c>
      <c r="BF462">
        <f t="shared" ref="BF462" si="6824">SUM(AT449:AT462)/SUM(AS449:AS462)</f>
        <v>2.0209732458668993E-2</v>
      </c>
      <c r="BG462">
        <f t="shared" ref="BG462" si="6825">SUM(AW456:AW462)/SUM(AV456:AV462)</f>
        <v>2.9801324503311258E-2</v>
      </c>
      <c r="BH462">
        <f t="shared" ref="BH462" si="6826">SUM(AY456:AY462)/SUM(AX456:AX462)</f>
        <v>7.2443181818181823E-2</v>
      </c>
      <c r="BI462">
        <f t="shared" ref="BI462" si="6827">SUM(BA456:BA462)/SUM(AZ456:AZ462)</f>
        <v>1.4598540145985401E-2</v>
      </c>
      <c r="BM462" s="20">
        <v>5151252</v>
      </c>
      <c r="BN462" s="20">
        <v>403839</v>
      </c>
      <c r="BO462" s="20">
        <v>1487764</v>
      </c>
      <c r="BP462" s="20">
        <v>298678</v>
      </c>
      <c r="BQ462" s="21">
        <f t="shared" si="2990"/>
        <v>1786442</v>
      </c>
      <c r="BR462" s="20">
        <v>307684</v>
      </c>
      <c r="BS462" s="20">
        <v>65446</v>
      </c>
      <c r="BT462" s="21">
        <f t="shared" si="2991"/>
        <v>373130</v>
      </c>
      <c r="BU462" s="20">
        <v>42344</v>
      </c>
      <c r="BV462" s="20">
        <v>3022</v>
      </c>
      <c r="BW462" s="20">
        <v>9602</v>
      </c>
      <c r="BX462" s="20">
        <v>3487</v>
      </c>
      <c r="BY462" s="21">
        <f t="shared" si="2992"/>
        <v>13089</v>
      </c>
      <c r="BZ462" s="20">
        <v>2227</v>
      </c>
      <c r="CA462" s="20">
        <v>659</v>
      </c>
      <c r="CB462" s="21">
        <f t="shared" si="2993"/>
        <v>2886</v>
      </c>
      <c r="CC462" s="20">
        <v>31182</v>
      </c>
      <c r="CD462" s="20">
        <v>1755</v>
      </c>
      <c r="CE462" s="20">
        <v>5613</v>
      </c>
      <c r="CF462" s="20">
        <v>1891</v>
      </c>
      <c r="CG462" s="21">
        <f t="shared" si="2994"/>
        <v>7504</v>
      </c>
      <c r="CH462" s="20">
        <v>1198</v>
      </c>
      <c r="CI462" s="20">
        <v>465</v>
      </c>
      <c r="CJ462" s="21">
        <f t="shared" si="2995"/>
        <v>1663</v>
      </c>
      <c r="CK462" s="20">
        <v>228389</v>
      </c>
      <c r="CL462" s="20">
        <v>17662</v>
      </c>
      <c r="CM462" s="20">
        <v>69584</v>
      </c>
      <c r="CN462" s="20">
        <v>5404</v>
      </c>
      <c r="CO462" s="21">
        <f t="shared" si="5223"/>
        <v>74988</v>
      </c>
      <c r="CP462" s="20">
        <v>15296</v>
      </c>
      <c r="CQ462" s="20">
        <v>867</v>
      </c>
      <c r="CR462" s="21">
        <f t="shared" si="5224"/>
        <v>16163</v>
      </c>
    </row>
    <row r="463" spans="1:96" x14ac:dyDescent="0.35">
      <c r="A463" s="14">
        <f t="shared" si="2761"/>
        <v>44369</v>
      </c>
      <c r="B463" s="9">
        <f t="shared" ref="B463" si="6828">BQ463</f>
        <v>1787272</v>
      </c>
      <c r="C463">
        <f t="shared" ref="C463" si="6829">BT463</f>
        <v>373186</v>
      </c>
      <c r="D463">
        <v>365294</v>
      </c>
      <c r="E463" s="9">
        <v>6114</v>
      </c>
      <c r="F463" s="9">
        <v>62</v>
      </c>
      <c r="H463">
        <v>15</v>
      </c>
      <c r="I463">
        <v>11</v>
      </c>
      <c r="J463">
        <v>21</v>
      </c>
      <c r="K463">
        <v>5</v>
      </c>
      <c r="L463">
        <v>3</v>
      </c>
      <c r="M463">
        <f t="shared" ref="M463" si="6830">-(J463-J462)+L463</f>
        <v>0</v>
      </c>
      <c r="N463" s="7">
        <f t="shared" ref="N463" si="6831">B463-C463</f>
        <v>1414086</v>
      </c>
      <c r="O463" s="4">
        <f t="shared" ref="O463" si="6832">C463/B463</f>
        <v>0.20880201782381194</v>
      </c>
      <c r="R463">
        <f t="shared" ref="R463" si="6833">C463-C462</f>
        <v>56</v>
      </c>
      <c r="S463">
        <f t="shared" ref="S463" si="6834">N463-N462</f>
        <v>774</v>
      </c>
      <c r="T463" s="8">
        <f t="shared" ref="T463" si="6835">R463/V463</f>
        <v>6.746987951807229E-2</v>
      </c>
      <c r="U463" s="8">
        <f t="shared" ref="U463" si="6836">SUM(R457:R463)/SUM(V457:V463)</f>
        <v>6.5828092243186587E-2</v>
      </c>
      <c r="V463">
        <f t="shared" ref="V463" si="6837">B463-B462</f>
        <v>830</v>
      </c>
      <c r="W463">
        <f t="shared" ref="W463:W464" si="6838">C463-D463-E463</f>
        <v>1778</v>
      </c>
      <c r="X463" s="3">
        <f t="shared" ref="X463:X464" si="6839">F463/W463</f>
        <v>3.4870641169853771E-2</v>
      </c>
      <c r="Y463">
        <f t="shared" ref="Y463" si="6840">E463-E462</f>
        <v>0</v>
      </c>
      <c r="Z463">
        <v>2886</v>
      </c>
      <c r="AA463">
        <v>1663</v>
      </c>
      <c r="AB463">
        <v>16163</v>
      </c>
      <c r="AC463">
        <v>2802</v>
      </c>
      <c r="AD463">
        <v>1619</v>
      </c>
      <c r="AE463">
        <v>15611</v>
      </c>
      <c r="AF463">
        <v>61</v>
      </c>
      <c r="AG463">
        <v>35</v>
      </c>
      <c r="AH463">
        <v>312</v>
      </c>
      <c r="AI463">
        <f t="shared" ref="AI463" si="6841">Z463-AC463-AF463</f>
        <v>23</v>
      </c>
      <c r="AJ463">
        <f t="shared" ref="AJ463" si="6842">AA463-AD463-AG463</f>
        <v>9</v>
      </c>
      <c r="AK463">
        <f t="shared" ref="AK463" si="6843">AB463-AE463-AH463</f>
        <v>240</v>
      </c>
      <c r="AS463">
        <f t="shared" ref="AS463" si="6844">BM463-BM462</f>
        <v>3484</v>
      </c>
      <c r="AT463">
        <f t="shared" ref="AT463" si="6845">BN463-BN462</f>
        <v>70</v>
      </c>
      <c r="AU463">
        <f t="shared" ref="AU463" si="6846">AT463/AS463</f>
        <v>2.0091848450057407E-2</v>
      </c>
      <c r="AV463">
        <f t="shared" ref="AV463" si="6847">BU463-BU462</f>
        <v>48</v>
      </c>
      <c r="AW463">
        <f t="shared" ref="AW463" si="6848">BV463-BV462</f>
        <v>-1</v>
      </c>
      <c r="AX463">
        <f t="shared" ref="AX463" si="6849">CK463-CK462</f>
        <v>194</v>
      </c>
      <c r="AY463">
        <f t="shared" ref="AY463" si="6850">CL463-CL462</f>
        <v>11</v>
      </c>
      <c r="AZ463">
        <f t="shared" ref="AZ463" si="6851">CC463-CC462</f>
        <v>23</v>
      </c>
      <c r="BA463">
        <f t="shared" ref="BA463" si="6852">CD463-CD462</f>
        <v>3</v>
      </c>
      <c r="BB463">
        <f t="shared" ref="BB463" si="6853">AW463/AV463</f>
        <v>-2.0833333333333332E-2</v>
      </c>
      <c r="BC463">
        <f t="shared" ref="BC463" si="6854">AY463/AX463</f>
        <v>5.6701030927835051E-2</v>
      </c>
      <c r="BD463">
        <f t="shared" ref="BD463" si="6855">BA463/AZ463</f>
        <v>0.13043478260869565</v>
      </c>
      <c r="BE463">
        <f t="shared" ref="BE463" si="6856">SUM(AT457:AT463)/SUM(AS457:AS463)</f>
        <v>1.8439953232002673E-2</v>
      </c>
      <c r="BF463">
        <f t="shared" ref="BF463" si="6857">SUM(AT450:AT463)/SUM(AS450:AS463)</f>
        <v>2.1032172429049995E-2</v>
      </c>
      <c r="BG463">
        <f t="shared" ref="BG463" si="6858">SUM(AW457:AW463)/SUM(AV457:AV463)</f>
        <v>3.3742331288343558E-2</v>
      </c>
      <c r="BH463">
        <f t="shared" ref="BH463" si="6859">SUM(AY457:AY463)/SUM(AX457:AX463)</f>
        <v>6.7109634551495018E-2</v>
      </c>
      <c r="BI463">
        <f t="shared" ref="BI463" si="6860">SUM(BA457:BA463)/SUM(AZ457:AZ463)</f>
        <v>2.7397260273972601E-2</v>
      </c>
      <c r="BM463" s="20">
        <v>5154736</v>
      </c>
      <c r="BN463" s="20">
        <v>403909</v>
      </c>
      <c r="BO463" s="20">
        <v>1488468</v>
      </c>
      <c r="BP463" s="20">
        <v>298804</v>
      </c>
      <c r="BQ463" s="21">
        <f t="shared" si="2990"/>
        <v>1787272</v>
      </c>
      <c r="BR463" s="20">
        <v>307734</v>
      </c>
      <c r="BS463" s="20">
        <v>65452</v>
      </c>
      <c r="BT463" s="21">
        <f t="shared" si="2991"/>
        <v>373186</v>
      </c>
      <c r="BU463" s="20">
        <v>42392</v>
      </c>
      <c r="BV463" s="20">
        <v>3021</v>
      </c>
      <c r="BW463" s="20">
        <v>9606</v>
      </c>
      <c r="BX463" s="20">
        <v>3493</v>
      </c>
      <c r="BY463" s="21">
        <f t="shared" si="2992"/>
        <v>13099</v>
      </c>
      <c r="BZ463" s="20">
        <v>2227</v>
      </c>
      <c r="CA463" s="20">
        <v>660</v>
      </c>
      <c r="CB463" s="21">
        <f t="shared" si="2993"/>
        <v>2887</v>
      </c>
      <c r="CC463" s="20">
        <v>31205</v>
      </c>
      <c r="CD463" s="20">
        <v>1758</v>
      </c>
      <c r="CE463" s="20">
        <v>5617</v>
      </c>
      <c r="CF463" s="20">
        <v>1892</v>
      </c>
      <c r="CG463" s="21">
        <f t="shared" si="2994"/>
        <v>7509</v>
      </c>
      <c r="CH463" s="20">
        <v>1199</v>
      </c>
      <c r="CI463" s="20">
        <v>466</v>
      </c>
      <c r="CJ463" s="21">
        <f t="shared" si="2995"/>
        <v>1665</v>
      </c>
      <c r="CK463" s="20">
        <v>228583</v>
      </c>
      <c r="CL463" s="20">
        <v>17673</v>
      </c>
      <c r="CM463" s="20">
        <v>69632</v>
      </c>
      <c r="CN463" s="20">
        <v>5406</v>
      </c>
      <c r="CO463" s="21">
        <f t="shared" si="5223"/>
        <v>75038</v>
      </c>
      <c r="CP463" s="20">
        <v>15309</v>
      </c>
      <c r="CQ463" s="20">
        <v>868</v>
      </c>
      <c r="CR463" s="21">
        <f t="shared" si="5224"/>
        <v>16177</v>
      </c>
    </row>
    <row r="464" spans="1:96" x14ac:dyDescent="0.35">
      <c r="A464" s="14">
        <f t="shared" si="2761"/>
        <v>44370</v>
      </c>
      <c r="B464" s="9">
        <f t="shared" ref="B464" si="6861">BQ464</f>
        <v>1788804</v>
      </c>
      <c r="C464">
        <f t="shared" ref="C464" si="6862">BT464</f>
        <v>373310</v>
      </c>
      <c r="D464">
        <v>365447</v>
      </c>
      <c r="E464" s="9">
        <v>6117</v>
      </c>
      <c r="F464" s="9">
        <v>69</v>
      </c>
      <c r="H464">
        <v>21</v>
      </c>
      <c r="I464">
        <v>19</v>
      </c>
      <c r="J464">
        <v>24</v>
      </c>
      <c r="K464">
        <v>6</v>
      </c>
      <c r="L464">
        <v>7</v>
      </c>
      <c r="M464">
        <f t="shared" ref="M464" si="6863">-(J464-J463)+L464</f>
        <v>4</v>
      </c>
      <c r="N464" s="7">
        <f t="shared" ref="N464" si="6864">B464-C464</f>
        <v>1415494</v>
      </c>
      <c r="O464" s="4">
        <f t="shared" ref="O464" si="6865">C464/B464</f>
        <v>0.20869251186826504</v>
      </c>
      <c r="R464">
        <f t="shared" ref="R464" si="6866">C464-C463</f>
        <v>124</v>
      </c>
      <c r="S464">
        <f t="shared" ref="S464" si="6867">N464-N463</f>
        <v>1408</v>
      </c>
      <c r="T464" s="8">
        <f t="shared" ref="T464" si="6868">R464/V464</f>
        <v>8.0939947780678853E-2</v>
      </c>
      <c r="U464" s="8">
        <f t="shared" ref="U464" si="6869">SUM(R458:R464)/SUM(V458:V464)</f>
        <v>6.7782987273945078E-2</v>
      </c>
      <c r="V464">
        <f t="shared" ref="V464" si="6870">B464-B463</f>
        <v>1532</v>
      </c>
      <c r="W464">
        <f t="shared" ref="W464" si="6871">C464-D464-E464</f>
        <v>1746</v>
      </c>
      <c r="X464" s="3">
        <f t="shared" ref="X464" si="6872">F464/W464</f>
        <v>3.951890034364261E-2</v>
      </c>
      <c r="Y464">
        <f t="shared" ref="Y464" si="6873">E464-E463</f>
        <v>3</v>
      </c>
      <c r="AS464">
        <f t="shared" ref="AS464" si="6874">BM464-BM463</f>
        <v>6126</v>
      </c>
      <c r="AT464">
        <f t="shared" ref="AT464" si="6875">BN464-BN463</f>
        <v>161</v>
      </c>
      <c r="AU464">
        <f t="shared" ref="AU464" si="6876">AT464/AS464</f>
        <v>2.6281423441070845E-2</v>
      </c>
      <c r="AV464">
        <f t="shared" ref="AV464" si="6877">BU464-BU463</f>
        <v>127</v>
      </c>
      <c r="AW464">
        <f t="shared" ref="AW464" si="6878">BV464-BV463</f>
        <v>6</v>
      </c>
      <c r="AX464">
        <f t="shared" ref="AX464" si="6879">CK464-CK463</f>
        <v>328</v>
      </c>
      <c r="AY464">
        <f t="shared" ref="AY464" si="6880">CL464-CL463</f>
        <v>30</v>
      </c>
      <c r="AZ464">
        <f t="shared" ref="AZ464" si="6881">CC464-CC463</f>
        <v>44</v>
      </c>
      <c r="BA464">
        <f t="shared" ref="BA464" si="6882">CD464-CD463</f>
        <v>-1</v>
      </c>
      <c r="BB464">
        <f t="shared" ref="BB464" si="6883">AW464/AV464</f>
        <v>4.7244094488188976E-2</v>
      </c>
      <c r="BC464">
        <f t="shared" ref="BC464" si="6884">AY464/AX464</f>
        <v>9.1463414634146339E-2</v>
      </c>
      <c r="BD464">
        <f t="shared" ref="BD464" si="6885">BA464/AZ464</f>
        <v>-2.2727272727272728E-2</v>
      </c>
      <c r="BE464">
        <f t="shared" ref="BE464" si="6886">SUM(AT458:AT464)/SUM(AS458:AS464)</f>
        <v>1.9981367856339749E-2</v>
      </c>
      <c r="BF464">
        <f t="shared" ref="BF464" si="6887">SUM(AT451:AT464)/SUM(AS451:AS464)</f>
        <v>2.1446287020376403E-2</v>
      </c>
      <c r="BG464">
        <f t="shared" ref="BG464" si="6888">SUM(AW458:AW464)/SUM(AV458:AV464)</f>
        <v>2.736318407960199E-2</v>
      </c>
      <c r="BH464">
        <f t="shared" ref="BH464" si="6889">SUM(AY458:AY464)/SUM(AX458:AX464)</f>
        <v>6.6208619612742034E-2</v>
      </c>
      <c r="BI464">
        <f t="shared" ref="BI464" si="6890">SUM(BA458:BA464)/SUM(AZ458:AZ464)</f>
        <v>1.2500000000000001E-2</v>
      </c>
      <c r="BM464" s="20">
        <v>5160862</v>
      </c>
      <c r="BN464" s="20">
        <v>404070</v>
      </c>
      <c r="BO464" s="20">
        <v>1489792</v>
      </c>
      <c r="BP464" s="20">
        <v>299012</v>
      </c>
      <c r="BQ464" s="21">
        <f t="shared" si="2990"/>
        <v>1788804</v>
      </c>
      <c r="BR464" s="20">
        <v>307833</v>
      </c>
      <c r="BS464" s="20">
        <v>65477</v>
      </c>
      <c r="BT464" s="21">
        <f t="shared" si="2991"/>
        <v>373310</v>
      </c>
      <c r="BU464" s="20">
        <v>42519</v>
      </c>
      <c r="BV464" s="20">
        <v>3027</v>
      </c>
      <c r="BW464" s="20">
        <v>9611</v>
      </c>
      <c r="BX464" s="20">
        <v>3499</v>
      </c>
      <c r="BY464" s="21">
        <f t="shared" si="2992"/>
        <v>13110</v>
      </c>
      <c r="BZ464" s="20">
        <v>2228</v>
      </c>
      <c r="CA464" s="20">
        <v>660</v>
      </c>
      <c r="CB464" s="21">
        <f t="shared" si="2993"/>
        <v>2888</v>
      </c>
      <c r="CC464" s="20">
        <v>31249</v>
      </c>
      <c r="CD464" s="20">
        <v>1757</v>
      </c>
      <c r="CE464" s="20">
        <v>5624</v>
      </c>
      <c r="CF464" s="20">
        <v>1896</v>
      </c>
      <c r="CG464" s="21">
        <f t="shared" si="2994"/>
        <v>7520</v>
      </c>
      <c r="CH464" s="20">
        <v>1199</v>
      </c>
      <c r="CI464" s="20">
        <v>466</v>
      </c>
      <c r="CJ464" s="21">
        <f t="shared" si="2995"/>
        <v>1665</v>
      </c>
      <c r="CK464" s="20">
        <v>228911</v>
      </c>
      <c r="CL464" s="20">
        <v>17703</v>
      </c>
      <c r="CM464" s="20">
        <v>69695</v>
      </c>
      <c r="CN464" s="20">
        <v>5414</v>
      </c>
      <c r="CO464" s="21">
        <f t="shared" si="5223"/>
        <v>75109</v>
      </c>
      <c r="CP464" s="20">
        <v>15330</v>
      </c>
      <c r="CQ464" s="20">
        <v>868</v>
      </c>
      <c r="CR464" s="21">
        <f t="shared" si="5224"/>
        <v>16198</v>
      </c>
    </row>
  </sheetData>
  <conditionalFormatting sqref="AH228">
    <cfRule type="cellIs" dxfId="26" priority="19" operator="equal">
      <formula>"max($AG:$AG)"</formula>
    </cfRule>
  </conditionalFormatting>
  <pageMargins left="0.7" right="0.7" top="0.75" bottom="0.75" header="0.3" footer="0.3"/>
  <pageSetup orientation="portrait" r:id="rId1"/>
  <extLst>
    <ext xmlns:x14="http://schemas.microsoft.com/office/spreadsheetml/2009/9/main" uri="{78C0D931-6437-407d-A8EE-F0AAD7539E65}">
      <x14:conditionalFormattings>
        <x14:conditionalFormatting xmlns:xm="http://schemas.microsoft.com/office/excel/2006/main">
          <x14:cfRule type="cellIs" priority="27" operator="equal" id="{4BFA8ACD-C669-45D0-8FE9-D7E5FDE65DE1}">
            <xm:f>Sheet2!$K$2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R228:R464</xm:sqref>
        </x14:conditionalFormatting>
        <x14:conditionalFormatting xmlns:xm="http://schemas.microsoft.com/office/excel/2006/main">
          <x14:cfRule type="cellIs" priority="26" operator="equal" id="{E5309D98-D036-43E8-AE0C-F104DC358831}">
            <xm:f>Sheet2!$Q$2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Y228:Y464</xm:sqref>
        </x14:conditionalFormatting>
        <x14:conditionalFormatting xmlns:xm="http://schemas.microsoft.com/office/excel/2006/main">
          <x14:cfRule type="cellIs" priority="25" operator="equal" id="{5269D26C-9211-46B2-914A-48345DF37DEF}">
            <xm:f>Sheet2!$F$2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F228:F464</xm:sqref>
        </x14:conditionalFormatting>
        <x14:conditionalFormatting xmlns:xm="http://schemas.microsoft.com/office/excel/2006/main">
          <x14:cfRule type="cellIs" priority="24" operator="equal" id="{24843253-84F3-44AF-847D-C74D74C4F05A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H228</xm:sqref>
        </x14:conditionalFormatting>
        <x14:conditionalFormatting xmlns:xm="http://schemas.microsoft.com/office/excel/2006/main">
          <x14:cfRule type="cellIs" priority="23" operator="equal" id="{2907C4E7-41B4-4142-AC3C-44AADDE98A89}">
            <xm:f>Sheet2!$I$2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J228:J452 J454:J464</xm:sqref>
        </x14:conditionalFormatting>
        <x14:conditionalFormatting xmlns:xm="http://schemas.microsoft.com/office/excel/2006/main">
          <x14:cfRule type="cellIs" priority="22" operator="equal" id="{6F562D16-6A18-4369-973E-028D1B5F7CFF}">
            <xm:f>Sheet2!$J$2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K228:K464 L453:L464</xm:sqref>
        </x14:conditionalFormatting>
        <x14:conditionalFormatting xmlns:xm="http://schemas.microsoft.com/office/excel/2006/main">
          <x14:cfRule type="cellIs" priority="21" operator="equal" id="{735BDD8A-2F04-47F3-825F-41FCBFA8ADD5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AF228</xm:sqref>
        </x14:conditionalFormatting>
        <x14:conditionalFormatting xmlns:xm="http://schemas.microsoft.com/office/excel/2006/main">
          <x14:cfRule type="cellIs" priority="20" operator="equal" id="{27EFB46B-2173-495D-9504-76EF39E1783E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AG228</xm:sqref>
        </x14:conditionalFormatting>
        <x14:conditionalFormatting xmlns:xm="http://schemas.microsoft.com/office/excel/2006/main">
          <x14:cfRule type="cellIs" priority="18" operator="equal" id="{8BDEBC79-D4A6-4A33-AA11-140D95E39A5A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AH228</xm:sqref>
        </x14:conditionalFormatting>
        <x14:conditionalFormatting xmlns:xm="http://schemas.microsoft.com/office/excel/2006/main">
          <x14:cfRule type="cellIs" priority="17" operator="equal" id="{778777A4-820D-4182-842F-56FD616BFD64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AI228:AI266</xm:sqref>
        </x14:conditionalFormatting>
        <x14:conditionalFormatting xmlns:xm="http://schemas.microsoft.com/office/excel/2006/main">
          <x14:cfRule type="cellIs" priority="16" operator="equal" id="{A5D8B9CD-D171-4616-8063-8E2F3DB2617E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AJ228:AJ266</xm:sqref>
        </x14:conditionalFormatting>
        <x14:conditionalFormatting xmlns:xm="http://schemas.microsoft.com/office/excel/2006/main">
          <x14:cfRule type="cellIs" priority="15" operator="equal" id="{525B83D9-8CB5-4E31-BB6E-B59F9B6585E1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AF1:AF1048576</xm:sqref>
        </x14:conditionalFormatting>
        <x14:conditionalFormatting xmlns:xm="http://schemas.microsoft.com/office/excel/2006/main">
          <x14:cfRule type="cellIs" priority="14" operator="equal" id="{F01D074C-642F-402A-86C2-FA96328B00D3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AG1:AG1048576</xm:sqref>
        </x14:conditionalFormatting>
        <x14:conditionalFormatting xmlns:xm="http://schemas.microsoft.com/office/excel/2006/main">
          <x14:cfRule type="cellIs" priority="13" operator="equal" id="{EF4E51C4-A697-4F45-A157-48E127C46265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AH1:AH1048576</xm:sqref>
        </x14:conditionalFormatting>
        <x14:conditionalFormatting xmlns:xm="http://schemas.microsoft.com/office/excel/2006/main">
          <x14:cfRule type="cellIs" priority="12" operator="equal" id="{3872BC11-8E4F-4B07-87B7-E418377175CF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AI1:AI1048576</xm:sqref>
        </x14:conditionalFormatting>
        <x14:conditionalFormatting xmlns:xm="http://schemas.microsoft.com/office/excel/2006/main">
          <x14:cfRule type="cellIs" priority="11" operator="equal" id="{47957B24-1740-4C43-AFA0-247581999300}">
            <xm:f>Sheet2!$V$2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AJ1:AJ1048576</xm:sqref>
        </x14:conditionalFormatting>
        <x14:conditionalFormatting xmlns:xm="http://schemas.microsoft.com/office/excel/2006/main">
          <x14:cfRule type="cellIs" priority="10" operator="equal" id="{A26BEB78-5F6F-424A-9CAF-592A4332B205}">
            <xm:f>Sheet2!$W$2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AK1:AK1048576</xm:sqref>
        </x14:conditionalFormatting>
        <x14:conditionalFormatting xmlns:xm="http://schemas.microsoft.com/office/excel/2006/main">
          <x14:cfRule type="cellIs" priority="9" operator="equal" id="{C7ACFAD9-A351-4DE8-9EBB-67A834A43415}">
            <xm:f>Sheet2!$X$2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AL1:AL1048576</xm:sqref>
        </x14:conditionalFormatting>
        <x14:conditionalFormatting xmlns:xm="http://schemas.microsoft.com/office/excel/2006/main">
          <x14:cfRule type="cellIs" priority="8" operator="equal" id="{D2342483-8E59-4E9C-BF69-D946BE3EC580}">
            <xm:f>Sheet2!$Y$2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AM1:AM1048576</xm:sqref>
        </x14:conditionalFormatting>
        <x14:conditionalFormatting xmlns:xm="http://schemas.microsoft.com/office/excel/2006/main">
          <x14:cfRule type="cellIs" priority="7" operator="equal" id="{DCA392FB-E56E-4BF4-8AC7-992ABA725EA9}">
            <xm:f>Sheet2!$Z$2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AN1:AN1048576</xm:sqref>
        </x14:conditionalFormatting>
        <x14:conditionalFormatting xmlns:xm="http://schemas.microsoft.com/office/excel/2006/main">
          <x14:cfRule type="cellIs" priority="6" operator="equal" id="{055CF24B-4FE1-4F98-87A7-89FF51107069}">
            <xm:f>Sheet2!$H$2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H1:H1048576 I229:I464</xm:sqref>
        </x14:conditionalFormatting>
        <x14:conditionalFormatting xmlns:xm="http://schemas.microsoft.com/office/excel/2006/main">
          <x14:cfRule type="cellIs" priority="5" operator="equal" id="{8F0BE21B-C8AC-4EAD-AE58-244C59D5B0FC}">
            <xm:f>Sheet2!$O$2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W229:W464</xm:sqref>
        </x14:conditionalFormatting>
        <x14:conditionalFormatting xmlns:xm="http://schemas.microsoft.com/office/excel/2006/main">
          <x14:cfRule type="cellIs" priority="4" operator="equal" id="{1E8928FA-49DC-4D75-B5F9-CDED6D6B432E}">
            <xm:f>Sheet2!$R$2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AE349</xm:sqref>
        </x14:conditionalFormatting>
        <x14:conditionalFormatting xmlns:xm="http://schemas.microsoft.com/office/excel/2006/main">
          <x14:cfRule type="cellIs" priority="3" operator="equal" id="{2C0C5D31-B182-42F6-96BD-C7E40C59AA4A}">
            <xm:f>Sheet2!$S$2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AF349</xm:sqref>
        </x14:conditionalFormatting>
        <x14:conditionalFormatting xmlns:xm="http://schemas.microsoft.com/office/excel/2006/main">
          <x14:cfRule type="cellIs" priority="2" operator="equal" id="{B77E3A17-6433-4EC0-925C-79695CBA37EF}">
            <xm:f>Sheet2!$T$2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AG349</xm:sqref>
        </x14:conditionalFormatting>
        <x14:conditionalFormatting xmlns:xm="http://schemas.microsoft.com/office/excel/2006/main">
          <x14:cfRule type="cellIs" priority="1" operator="equal" id="{18875D0F-3232-475A-AB65-D8B0D84240C5}">
            <xm:f>Sheet2!$U$2</xm:f>
            <x14:dxf>
              <font>
                <color rgb="FF9C0006"/>
              </font>
              <fill>
                <patternFill>
                  <bgColor rgb="FFFFC7CE"/>
                </patternFill>
              </fill>
            </x14:dxf>
          </x14:cfRule>
          <xm:sqref>AH349</xm:sqref>
        </x14:conditionalFormatting>
      </x14:conditionalFormattings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5E6789-177F-4707-8258-EFFA27DED671}">
  <dimension ref="A1:H230"/>
  <sheetViews>
    <sheetView workbookViewId="0">
      <pane ySplit="1" topLeftCell="A225" activePane="bottomLeft" state="frozen"/>
      <selection pane="bottomLeft" activeCell="G225" sqref="G225:H230"/>
    </sheetView>
  </sheetViews>
  <sheetFormatPr defaultRowHeight="14.5" x14ac:dyDescent="0.35"/>
  <cols>
    <col min="3" max="3" width="16" style="1" bestFit="1" customWidth="1"/>
    <col min="4" max="4" width="17.36328125" style="1" bestFit="1" customWidth="1"/>
    <col min="7" max="7" width="11.7265625" customWidth="1"/>
    <col min="8" max="8" width="13.90625" customWidth="1"/>
  </cols>
  <sheetData>
    <row r="1" spans="1:8" x14ac:dyDescent="0.35">
      <c r="A1" s="11" t="s">
        <v>58</v>
      </c>
      <c r="B1" s="11" t="s">
        <v>59</v>
      </c>
      <c r="C1" s="11" t="s">
        <v>60</v>
      </c>
      <c r="D1" s="11" t="s">
        <v>61</v>
      </c>
      <c r="E1" t="s">
        <v>398</v>
      </c>
      <c r="F1" t="s">
        <v>399</v>
      </c>
      <c r="G1" s="11" t="s">
        <v>164</v>
      </c>
      <c r="H1" s="11" t="s">
        <v>3</v>
      </c>
    </row>
    <row r="2" spans="1:8" x14ac:dyDescent="0.35">
      <c r="A2" s="11"/>
      <c r="B2" s="11" t="s">
        <v>62</v>
      </c>
      <c r="C2" s="12">
        <v>44043</v>
      </c>
      <c r="D2" s="12">
        <v>44134</v>
      </c>
      <c r="E2">
        <v>44071</v>
      </c>
      <c r="F2">
        <v>44053</v>
      </c>
      <c r="G2" s="1">
        <f>C2+10</f>
        <v>44053</v>
      </c>
      <c r="H2" s="1">
        <f>C2+28</f>
        <v>44071</v>
      </c>
    </row>
    <row r="3" spans="1:8" x14ac:dyDescent="0.35">
      <c r="A3" s="11"/>
      <c r="B3" s="11" t="s">
        <v>63</v>
      </c>
      <c r="C3" s="12">
        <v>44047</v>
      </c>
      <c r="D3" s="12">
        <v>44137</v>
      </c>
      <c r="E3">
        <v>44075</v>
      </c>
      <c r="F3">
        <v>44057</v>
      </c>
      <c r="G3" s="1">
        <f t="shared" ref="G3:G66" si="0">C3+10</f>
        <v>44057</v>
      </c>
      <c r="H3" s="1">
        <f t="shared" ref="H3:H66" si="1">C3+28</f>
        <v>44075</v>
      </c>
    </row>
    <row r="4" spans="1:8" x14ac:dyDescent="0.35">
      <c r="A4" s="11"/>
      <c r="B4" s="11" t="s">
        <v>64</v>
      </c>
      <c r="C4" s="12">
        <v>44047</v>
      </c>
      <c r="D4" s="12">
        <v>44137</v>
      </c>
      <c r="E4">
        <v>44075</v>
      </c>
      <c r="F4">
        <v>44057</v>
      </c>
      <c r="G4" s="1">
        <f t="shared" si="0"/>
        <v>44057</v>
      </c>
      <c r="H4" s="1">
        <f t="shared" si="1"/>
        <v>44075</v>
      </c>
    </row>
    <row r="5" spans="1:8" x14ac:dyDescent="0.35">
      <c r="A5" s="11"/>
      <c r="B5" s="11" t="s">
        <v>65</v>
      </c>
      <c r="C5" s="12">
        <v>44047</v>
      </c>
      <c r="D5" s="12">
        <v>44137</v>
      </c>
      <c r="E5">
        <v>44075</v>
      </c>
      <c r="F5">
        <v>44057</v>
      </c>
      <c r="G5" s="1">
        <f t="shared" si="0"/>
        <v>44057</v>
      </c>
      <c r="H5" s="1">
        <f t="shared" si="1"/>
        <v>44075</v>
      </c>
    </row>
    <row r="6" spans="1:8" x14ac:dyDescent="0.35">
      <c r="A6" s="11"/>
      <c r="B6" s="11" t="s">
        <v>66</v>
      </c>
      <c r="C6" s="12">
        <v>44047</v>
      </c>
      <c r="D6" s="12">
        <v>44137</v>
      </c>
      <c r="E6">
        <v>44075</v>
      </c>
      <c r="F6">
        <v>44057</v>
      </c>
      <c r="G6" s="1">
        <f t="shared" si="0"/>
        <v>44057</v>
      </c>
      <c r="H6" s="1">
        <f t="shared" si="1"/>
        <v>44075</v>
      </c>
    </row>
    <row r="7" spans="1:8" x14ac:dyDescent="0.35">
      <c r="A7" s="11"/>
      <c r="B7" s="11" t="s">
        <v>67</v>
      </c>
      <c r="C7" s="12">
        <v>44047</v>
      </c>
      <c r="D7" s="12">
        <v>44137</v>
      </c>
      <c r="E7">
        <v>44075</v>
      </c>
      <c r="F7">
        <v>44057</v>
      </c>
      <c r="G7" s="1">
        <f t="shared" si="0"/>
        <v>44057</v>
      </c>
      <c r="H7" s="1">
        <f t="shared" si="1"/>
        <v>44075</v>
      </c>
    </row>
    <row r="8" spans="1:8" x14ac:dyDescent="0.35">
      <c r="A8" s="11"/>
      <c r="B8" s="11" t="s">
        <v>68</v>
      </c>
      <c r="C8" s="12">
        <v>44047</v>
      </c>
      <c r="D8" s="12">
        <v>44137</v>
      </c>
      <c r="E8">
        <v>44075</v>
      </c>
      <c r="F8">
        <v>44057</v>
      </c>
      <c r="G8" s="1">
        <f t="shared" si="0"/>
        <v>44057</v>
      </c>
      <c r="H8" s="1">
        <f t="shared" si="1"/>
        <v>44075</v>
      </c>
    </row>
    <row r="9" spans="1:8" x14ac:dyDescent="0.35">
      <c r="A9" s="11"/>
      <c r="B9" s="11" t="s">
        <v>69</v>
      </c>
      <c r="C9" s="12">
        <v>44047</v>
      </c>
      <c r="D9" s="12">
        <v>44137</v>
      </c>
      <c r="E9">
        <v>44075</v>
      </c>
      <c r="F9">
        <v>44057</v>
      </c>
      <c r="G9" s="1">
        <f t="shared" si="0"/>
        <v>44057</v>
      </c>
      <c r="H9" s="1">
        <f t="shared" si="1"/>
        <v>44075</v>
      </c>
    </row>
    <row r="10" spans="1:8" x14ac:dyDescent="0.35">
      <c r="A10" s="11"/>
      <c r="B10" s="11" t="s">
        <v>70</v>
      </c>
      <c r="C10" s="12">
        <v>44047</v>
      </c>
      <c r="D10" s="12">
        <v>44137</v>
      </c>
      <c r="E10">
        <v>44075</v>
      </c>
      <c r="F10">
        <v>44057</v>
      </c>
      <c r="G10" s="1">
        <f t="shared" si="0"/>
        <v>44057</v>
      </c>
      <c r="H10" s="1">
        <f t="shared" si="1"/>
        <v>44075</v>
      </c>
    </row>
    <row r="11" spans="1:8" x14ac:dyDescent="0.35">
      <c r="A11" s="11"/>
      <c r="B11" s="11" t="s">
        <v>71</v>
      </c>
      <c r="C11" s="12">
        <v>44047</v>
      </c>
      <c r="D11" s="12">
        <v>44137</v>
      </c>
      <c r="E11">
        <v>44075</v>
      </c>
      <c r="F11">
        <v>44057</v>
      </c>
      <c r="G11" s="1">
        <f t="shared" si="0"/>
        <v>44057</v>
      </c>
      <c r="H11" s="1">
        <f t="shared" si="1"/>
        <v>44075</v>
      </c>
    </row>
    <row r="12" spans="1:8" x14ac:dyDescent="0.35">
      <c r="A12" s="11"/>
      <c r="B12" s="11" t="s">
        <v>72</v>
      </c>
      <c r="C12" s="12">
        <v>44047</v>
      </c>
      <c r="D12" s="12">
        <v>44137</v>
      </c>
      <c r="E12">
        <v>44075</v>
      </c>
      <c r="F12">
        <v>44057</v>
      </c>
      <c r="G12" s="1">
        <f t="shared" si="0"/>
        <v>44057</v>
      </c>
      <c r="H12" s="1">
        <f t="shared" si="1"/>
        <v>44075</v>
      </c>
    </row>
    <row r="13" spans="1:8" x14ac:dyDescent="0.35">
      <c r="A13" s="11"/>
      <c r="B13" s="11" t="s">
        <v>73</v>
      </c>
      <c r="C13" s="12">
        <v>44047</v>
      </c>
      <c r="D13" s="12">
        <v>44137</v>
      </c>
      <c r="E13">
        <v>44075</v>
      </c>
      <c r="F13">
        <v>44057</v>
      </c>
      <c r="G13" s="1">
        <f t="shared" si="0"/>
        <v>44057</v>
      </c>
      <c r="H13" s="1">
        <f t="shared" si="1"/>
        <v>44075</v>
      </c>
    </row>
    <row r="14" spans="1:8" x14ac:dyDescent="0.35">
      <c r="A14" s="11"/>
      <c r="B14" s="11" t="s">
        <v>74</v>
      </c>
      <c r="C14" s="12">
        <v>44047</v>
      </c>
      <c r="D14" s="12">
        <v>44137</v>
      </c>
      <c r="E14">
        <v>44075</v>
      </c>
      <c r="F14">
        <v>44057</v>
      </c>
      <c r="G14" s="1">
        <f t="shared" si="0"/>
        <v>44057</v>
      </c>
      <c r="H14" s="1">
        <f t="shared" si="1"/>
        <v>44075</v>
      </c>
    </row>
    <row r="15" spans="1:8" x14ac:dyDescent="0.35">
      <c r="A15" s="11"/>
      <c r="B15" s="11" t="s">
        <v>75</v>
      </c>
      <c r="C15" s="12">
        <v>44047</v>
      </c>
      <c r="D15" s="12">
        <v>44137</v>
      </c>
      <c r="E15">
        <v>44075</v>
      </c>
      <c r="F15">
        <v>44057</v>
      </c>
      <c r="G15" s="1">
        <f t="shared" si="0"/>
        <v>44057</v>
      </c>
      <c r="H15" s="1">
        <f t="shared" si="1"/>
        <v>44075</v>
      </c>
    </row>
    <row r="16" spans="1:8" x14ac:dyDescent="0.35">
      <c r="A16" s="11"/>
      <c r="B16" s="11" t="s">
        <v>76</v>
      </c>
      <c r="C16" s="12">
        <v>44047</v>
      </c>
      <c r="D16" s="12">
        <v>44137</v>
      </c>
      <c r="E16">
        <v>44075</v>
      </c>
      <c r="F16">
        <v>44057</v>
      </c>
      <c r="G16" s="1">
        <f t="shared" si="0"/>
        <v>44057</v>
      </c>
      <c r="H16" s="1">
        <f t="shared" si="1"/>
        <v>44075</v>
      </c>
    </row>
    <row r="17" spans="1:8" x14ac:dyDescent="0.35">
      <c r="A17" s="11"/>
      <c r="B17" s="11" t="s">
        <v>77</v>
      </c>
      <c r="C17" s="12">
        <v>44047</v>
      </c>
      <c r="D17" s="12">
        <v>44137</v>
      </c>
      <c r="E17">
        <v>44075</v>
      </c>
      <c r="F17">
        <v>44057</v>
      </c>
      <c r="G17" s="1">
        <f t="shared" si="0"/>
        <v>44057</v>
      </c>
      <c r="H17" s="1">
        <f t="shared" si="1"/>
        <v>44075</v>
      </c>
    </row>
    <row r="18" spans="1:8" x14ac:dyDescent="0.35">
      <c r="A18" s="11"/>
      <c r="B18" s="11" t="s">
        <v>78</v>
      </c>
      <c r="C18" s="12">
        <v>44050</v>
      </c>
      <c r="D18" s="12">
        <v>44140</v>
      </c>
      <c r="E18">
        <v>44078</v>
      </c>
      <c r="F18">
        <v>44060</v>
      </c>
      <c r="G18" s="1">
        <f t="shared" si="0"/>
        <v>44060</v>
      </c>
      <c r="H18" s="1">
        <f t="shared" si="1"/>
        <v>44078</v>
      </c>
    </row>
    <row r="19" spans="1:8" x14ac:dyDescent="0.35">
      <c r="A19" s="11"/>
      <c r="B19" s="11" t="s">
        <v>79</v>
      </c>
      <c r="C19" s="12">
        <v>44059</v>
      </c>
      <c r="D19" s="12">
        <v>44149</v>
      </c>
      <c r="E19">
        <v>44087</v>
      </c>
      <c r="F19">
        <v>44069</v>
      </c>
      <c r="G19" s="1">
        <f t="shared" si="0"/>
        <v>44069</v>
      </c>
      <c r="H19" s="1">
        <f t="shared" si="1"/>
        <v>44087</v>
      </c>
    </row>
    <row r="20" spans="1:8" x14ac:dyDescent="0.35">
      <c r="A20" s="11"/>
      <c r="B20" s="11" t="s">
        <v>80</v>
      </c>
      <c r="C20" s="12">
        <v>44058</v>
      </c>
      <c r="D20" s="12">
        <v>44148</v>
      </c>
      <c r="E20">
        <v>44086</v>
      </c>
      <c r="F20">
        <v>44068</v>
      </c>
      <c r="G20" s="1">
        <f t="shared" si="0"/>
        <v>44068</v>
      </c>
      <c r="H20" s="1">
        <f t="shared" si="1"/>
        <v>44086</v>
      </c>
    </row>
    <row r="21" spans="1:8" x14ac:dyDescent="0.35">
      <c r="A21" s="11"/>
      <c r="B21" s="11" t="s">
        <v>81</v>
      </c>
      <c r="C21" s="12">
        <v>44062</v>
      </c>
      <c r="D21" s="12">
        <v>44152</v>
      </c>
      <c r="E21">
        <v>44090</v>
      </c>
      <c r="F21">
        <v>44072</v>
      </c>
      <c r="G21" s="1">
        <f t="shared" si="0"/>
        <v>44072</v>
      </c>
      <c r="H21" s="1">
        <f t="shared" si="1"/>
        <v>44090</v>
      </c>
    </row>
    <row r="22" spans="1:8" x14ac:dyDescent="0.35">
      <c r="A22" s="11"/>
      <c r="B22" s="11" t="s">
        <v>82</v>
      </c>
      <c r="C22" s="12">
        <v>44071</v>
      </c>
      <c r="D22" s="12">
        <v>44161</v>
      </c>
      <c r="E22">
        <v>44099</v>
      </c>
      <c r="F22">
        <v>44081</v>
      </c>
      <c r="G22" s="1">
        <f t="shared" si="0"/>
        <v>44081</v>
      </c>
      <c r="H22" s="1">
        <f t="shared" si="1"/>
        <v>44099</v>
      </c>
    </row>
    <row r="23" spans="1:8" x14ac:dyDescent="0.35">
      <c r="A23" s="11">
        <v>1233496</v>
      </c>
      <c r="B23" s="11" t="s">
        <v>83</v>
      </c>
      <c r="C23" s="12">
        <v>44061</v>
      </c>
      <c r="D23" s="12">
        <v>44151</v>
      </c>
      <c r="E23">
        <v>44089</v>
      </c>
      <c r="F23">
        <v>44071</v>
      </c>
      <c r="G23" s="1">
        <f t="shared" si="0"/>
        <v>44071</v>
      </c>
      <c r="H23" s="1">
        <f t="shared" si="1"/>
        <v>44089</v>
      </c>
    </row>
    <row r="24" spans="1:8" x14ac:dyDescent="0.35">
      <c r="A24" s="11">
        <v>1239767</v>
      </c>
      <c r="B24" s="11" t="s">
        <v>84</v>
      </c>
      <c r="C24" s="12">
        <v>44067</v>
      </c>
      <c r="D24" s="12">
        <v>44157</v>
      </c>
      <c r="E24">
        <v>44095</v>
      </c>
      <c r="F24">
        <v>44077</v>
      </c>
      <c r="G24" s="1">
        <f t="shared" si="0"/>
        <v>44077</v>
      </c>
      <c r="H24" s="1">
        <f t="shared" si="1"/>
        <v>44095</v>
      </c>
    </row>
    <row r="25" spans="1:8" x14ac:dyDescent="0.35">
      <c r="A25" s="11">
        <v>1233431</v>
      </c>
      <c r="B25" s="11" t="s">
        <v>85</v>
      </c>
      <c r="C25" s="12">
        <v>44070</v>
      </c>
      <c r="D25" s="12">
        <v>44160</v>
      </c>
      <c r="E25">
        <v>44098</v>
      </c>
      <c r="F25">
        <v>44080</v>
      </c>
      <c r="G25" s="1">
        <f t="shared" si="0"/>
        <v>44080</v>
      </c>
      <c r="H25" s="1">
        <f t="shared" si="1"/>
        <v>44098</v>
      </c>
    </row>
    <row r="26" spans="1:8" x14ac:dyDescent="0.35">
      <c r="A26" s="11">
        <v>1222083</v>
      </c>
      <c r="B26" s="11" t="s">
        <v>86</v>
      </c>
      <c r="C26" s="12">
        <v>44069</v>
      </c>
      <c r="D26" s="12">
        <v>44159</v>
      </c>
      <c r="E26">
        <v>44097</v>
      </c>
      <c r="F26">
        <v>44079</v>
      </c>
      <c r="G26" s="1">
        <f t="shared" si="0"/>
        <v>44079</v>
      </c>
      <c r="H26" s="1">
        <f t="shared" si="1"/>
        <v>44097</v>
      </c>
    </row>
    <row r="27" spans="1:8" x14ac:dyDescent="0.35">
      <c r="A27" s="11"/>
      <c r="B27" s="11" t="s">
        <v>87</v>
      </c>
      <c r="C27" s="12">
        <v>44070</v>
      </c>
      <c r="D27" s="12">
        <v>44160</v>
      </c>
      <c r="E27">
        <v>44098</v>
      </c>
      <c r="F27">
        <v>44080</v>
      </c>
      <c r="G27" s="1">
        <f t="shared" si="0"/>
        <v>44080</v>
      </c>
      <c r="H27" s="1">
        <f t="shared" si="1"/>
        <v>44098</v>
      </c>
    </row>
    <row r="28" spans="1:8" x14ac:dyDescent="0.35">
      <c r="A28" s="11"/>
      <c r="B28" s="11" t="s">
        <v>88</v>
      </c>
      <c r="C28" s="12">
        <v>44070</v>
      </c>
      <c r="D28" s="12">
        <v>44160</v>
      </c>
      <c r="E28">
        <v>44098</v>
      </c>
      <c r="F28">
        <v>44080</v>
      </c>
      <c r="G28" s="1">
        <f t="shared" si="0"/>
        <v>44080</v>
      </c>
      <c r="H28" s="1">
        <f t="shared" si="1"/>
        <v>44098</v>
      </c>
    </row>
    <row r="29" spans="1:8" x14ac:dyDescent="0.35">
      <c r="A29" s="11"/>
      <c r="B29" s="11" t="s">
        <v>89</v>
      </c>
      <c r="C29" s="12">
        <v>44070</v>
      </c>
      <c r="D29" s="12">
        <v>44160</v>
      </c>
      <c r="E29">
        <v>44098</v>
      </c>
      <c r="F29">
        <v>44080</v>
      </c>
      <c r="G29" s="1">
        <f t="shared" si="0"/>
        <v>44080</v>
      </c>
      <c r="H29" s="1">
        <f t="shared" si="1"/>
        <v>44098</v>
      </c>
    </row>
    <row r="30" spans="1:8" x14ac:dyDescent="0.35">
      <c r="A30" s="11"/>
      <c r="B30" s="11" t="s">
        <v>90</v>
      </c>
      <c r="C30" s="12">
        <v>44071</v>
      </c>
      <c r="D30" s="12">
        <v>44161</v>
      </c>
      <c r="E30">
        <v>44099</v>
      </c>
      <c r="F30">
        <v>44081</v>
      </c>
      <c r="G30" s="1">
        <f t="shared" si="0"/>
        <v>44081</v>
      </c>
      <c r="H30" s="1">
        <f t="shared" si="1"/>
        <v>44099</v>
      </c>
    </row>
    <row r="31" spans="1:8" x14ac:dyDescent="0.35">
      <c r="A31" s="11"/>
      <c r="B31" s="11" t="s">
        <v>91</v>
      </c>
      <c r="C31" s="12">
        <v>44071</v>
      </c>
      <c r="D31" s="12">
        <v>44161</v>
      </c>
      <c r="E31">
        <v>44099</v>
      </c>
      <c r="F31">
        <v>44081</v>
      </c>
      <c r="G31" s="1">
        <f t="shared" si="0"/>
        <v>44081</v>
      </c>
      <c r="H31" s="1">
        <f t="shared" si="1"/>
        <v>44099</v>
      </c>
    </row>
    <row r="32" spans="1:8" x14ac:dyDescent="0.35">
      <c r="A32" s="11"/>
      <c r="B32" s="11" t="s">
        <v>92</v>
      </c>
      <c r="C32" s="12">
        <v>44071</v>
      </c>
      <c r="D32" s="12">
        <v>44161</v>
      </c>
      <c r="E32">
        <v>44099</v>
      </c>
      <c r="F32">
        <v>44081</v>
      </c>
      <c r="G32" s="1">
        <f t="shared" si="0"/>
        <v>44081</v>
      </c>
      <c r="H32" s="1">
        <f t="shared" si="1"/>
        <v>44099</v>
      </c>
    </row>
    <row r="33" spans="1:8" x14ac:dyDescent="0.35">
      <c r="A33" s="11"/>
      <c r="B33" s="11" t="s">
        <v>93</v>
      </c>
      <c r="C33" s="12">
        <v>44071</v>
      </c>
      <c r="D33" s="12">
        <v>44161</v>
      </c>
      <c r="E33">
        <v>44099</v>
      </c>
      <c r="F33">
        <v>44081</v>
      </c>
      <c r="G33" s="1">
        <f t="shared" si="0"/>
        <v>44081</v>
      </c>
      <c r="H33" s="1">
        <f t="shared" si="1"/>
        <v>44099</v>
      </c>
    </row>
    <row r="34" spans="1:8" x14ac:dyDescent="0.35">
      <c r="A34" s="11"/>
      <c r="B34" s="11" t="s">
        <v>94</v>
      </c>
      <c r="C34" s="12">
        <v>44071</v>
      </c>
      <c r="D34" s="12">
        <v>44161</v>
      </c>
      <c r="E34">
        <v>44099</v>
      </c>
      <c r="F34">
        <v>44081</v>
      </c>
      <c r="G34" s="1">
        <f t="shared" si="0"/>
        <v>44081</v>
      </c>
      <c r="H34" s="1">
        <f t="shared" si="1"/>
        <v>44099</v>
      </c>
    </row>
    <row r="35" spans="1:8" x14ac:dyDescent="0.35">
      <c r="A35" s="11"/>
      <c r="B35" s="11" t="s">
        <v>95</v>
      </c>
      <c r="C35" s="12">
        <v>44071</v>
      </c>
      <c r="D35" s="12">
        <v>44161</v>
      </c>
      <c r="E35">
        <v>44099</v>
      </c>
      <c r="F35">
        <v>44081</v>
      </c>
      <c r="G35" s="1">
        <f t="shared" si="0"/>
        <v>44081</v>
      </c>
      <c r="H35" s="1">
        <f t="shared" si="1"/>
        <v>44099</v>
      </c>
    </row>
    <row r="36" spans="1:8" x14ac:dyDescent="0.35">
      <c r="A36" s="11"/>
      <c r="B36" s="11" t="s">
        <v>96</v>
      </c>
      <c r="C36" s="12">
        <v>44071</v>
      </c>
      <c r="D36" s="12">
        <v>44161</v>
      </c>
      <c r="E36">
        <v>44099</v>
      </c>
      <c r="F36">
        <v>44081</v>
      </c>
      <c r="G36" s="1">
        <f t="shared" si="0"/>
        <v>44081</v>
      </c>
      <c r="H36" s="1">
        <f t="shared" si="1"/>
        <v>44099</v>
      </c>
    </row>
    <row r="37" spans="1:8" x14ac:dyDescent="0.35">
      <c r="A37" s="11"/>
      <c r="B37" s="11" t="s">
        <v>97</v>
      </c>
      <c r="C37" s="12">
        <v>44072</v>
      </c>
      <c r="D37" s="12">
        <v>44162</v>
      </c>
      <c r="E37">
        <v>44100</v>
      </c>
      <c r="F37">
        <v>44082</v>
      </c>
      <c r="G37" s="1">
        <f t="shared" si="0"/>
        <v>44082</v>
      </c>
      <c r="H37" s="1">
        <f t="shared" si="1"/>
        <v>44100</v>
      </c>
    </row>
    <row r="38" spans="1:8" x14ac:dyDescent="0.35">
      <c r="A38" s="11"/>
      <c r="B38" s="11" t="s">
        <v>98</v>
      </c>
      <c r="C38" s="12">
        <v>44072</v>
      </c>
      <c r="D38" s="12">
        <v>44162</v>
      </c>
      <c r="E38">
        <v>44100</v>
      </c>
      <c r="F38">
        <v>44082</v>
      </c>
      <c r="G38" s="1">
        <f t="shared" si="0"/>
        <v>44082</v>
      </c>
      <c r="H38" s="1">
        <f t="shared" si="1"/>
        <v>44100</v>
      </c>
    </row>
    <row r="39" spans="1:8" x14ac:dyDescent="0.35">
      <c r="A39" s="11"/>
      <c r="B39" s="11" t="s">
        <v>99</v>
      </c>
      <c r="C39" s="12">
        <v>44072</v>
      </c>
      <c r="D39" s="12">
        <v>44162</v>
      </c>
      <c r="E39">
        <v>44100</v>
      </c>
      <c r="F39">
        <v>44082</v>
      </c>
      <c r="G39" s="1">
        <f t="shared" si="0"/>
        <v>44082</v>
      </c>
      <c r="H39" s="1">
        <f t="shared" si="1"/>
        <v>44100</v>
      </c>
    </row>
    <row r="40" spans="1:8" x14ac:dyDescent="0.35">
      <c r="A40" s="11"/>
      <c r="B40" s="11" t="s">
        <v>100</v>
      </c>
      <c r="C40" s="12">
        <v>44073</v>
      </c>
      <c r="D40" s="12">
        <v>44163</v>
      </c>
      <c r="E40">
        <v>44101</v>
      </c>
      <c r="F40">
        <v>44083</v>
      </c>
      <c r="G40" s="1">
        <f t="shared" si="0"/>
        <v>44083</v>
      </c>
      <c r="H40" s="1">
        <f t="shared" si="1"/>
        <v>44101</v>
      </c>
    </row>
    <row r="41" spans="1:8" x14ac:dyDescent="0.35">
      <c r="A41" s="11"/>
      <c r="B41" s="11" t="s">
        <v>101</v>
      </c>
      <c r="C41" s="12">
        <v>44074</v>
      </c>
      <c r="D41" s="12">
        <v>44164</v>
      </c>
      <c r="E41">
        <v>44102</v>
      </c>
      <c r="F41">
        <v>44084</v>
      </c>
      <c r="G41" s="1">
        <f t="shared" si="0"/>
        <v>44084</v>
      </c>
      <c r="H41" s="1">
        <f t="shared" si="1"/>
        <v>44102</v>
      </c>
    </row>
    <row r="42" spans="1:8" x14ac:dyDescent="0.35">
      <c r="A42" s="11">
        <v>1093584</v>
      </c>
      <c r="B42" s="11" t="s">
        <v>102</v>
      </c>
      <c r="C42" s="12">
        <v>44071</v>
      </c>
      <c r="D42" s="12">
        <v>44161</v>
      </c>
      <c r="E42">
        <v>44099</v>
      </c>
      <c r="F42">
        <v>44081</v>
      </c>
      <c r="G42" s="1">
        <f t="shared" si="0"/>
        <v>44081</v>
      </c>
      <c r="H42" s="1">
        <f t="shared" si="1"/>
        <v>44099</v>
      </c>
    </row>
    <row r="43" spans="1:8" x14ac:dyDescent="0.35">
      <c r="A43" s="11">
        <v>1216062</v>
      </c>
      <c r="B43" s="11" t="s">
        <v>103</v>
      </c>
      <c r="C43" s="12">
        <v>44071</v>
      </c>
      <c r="D43" s="12">
        <v>44161</v>
      </c>
      <c r="E43">
        <v>44099</v>
      </c>
      <c r="F43">
        <v>44081</v>
      </c>
      <c r="G43" s="1">
        <f t="shared" si="0"/>
        <v>44081</v>
      </c>
      <c r="H43" s="1">
        <f t="shared" si="1"/>
        <v>44099</v>
      </c>
    </row>
    <row r="44" spans="1:8" x14ac:dyDescent="0.35">
      <c r="A44" s="11">
        <v>1229259</v>
      </c>
      <c r="B44" s="11" t="s">
        <v>104</v>
      </c>
      <c r="C44" s="12">
        <v>44071</v>
      </c>
      <c r="D44" s="12">
        <v>44161</v>
      </c>
      <c r="E44">
        <v>44099</v>
      </c>
      <c r="F44">
        <v>44081</v>
      </c>
      <c r="G44" s="1">
        <f t="shared" si="0"/>
        <v>44081</v>
      </c>
      <c r="H44" s="1">
        <f t="shared" si="1"/>
        <v>44099</v>
      </c>
    </row>
    <row r="45" spans="1:8" x14ac:dyDescent="0.35">
      <c r="A45" s="11">
        <v>1228823</v>
      </c>
      <c r="B45" s="11" t="s">
        <v>105</v>
      </c>
      <c r="C45" s="12">
        <v>44071</v>
      </c>
      <c r="D45" s="12">
        <v>44161</v>
      </c>
      <c r="E45">
        <v>44099</v>
      </c>
      <c r="F45">
        <v>44081</v>
      </c>
      <c r="G45" s="1">
        <f t="shared" si="0"/>
        <v>44081</v>
      </c>
      <c r="H45" s="1">
        <f t="shared" si="1"/>
        <v>44099</v>
      </c>
    </row>
    <row r="46" spans="1:8" x14ac:dyDescent="0.35">
      <c r="A46" s="11">
        <v>1102336</v>
      </c>
      <c r="B46" s="11" t="s">
        <v>106</v>
      </c>
      <c r="C46" s="12">
        <v>44070</v>
      </c>
      <c r="D46" s="12">
        <v>44160</v>
      </c>
      <c r="E46">
        <v>44098</v>
      </c>
      <c r="F46">
        <v>44080</v>
      </c>
      <c r="G46" s="1">
        <f t="shared" si="0"/>
        <v>44080</v>
      </c>
      <c r="H46" s="1">
        <f t="shared" si="1"/>
        <v>44098</v>
      </c>
    </row>
    <row r="47" spans="1:8" x14ac:dyDescent="0.35">
      <c r="A47" s="11">
        <v>1227710</v>
      </c>
      <c r="B47" s="11" t="s">
        <v>107</v>
      </c>
      <c r="C47" s="12">
        <v>44074</v>
      </c>
      <c r="D47" s="12">
        <v>44164</v>
      </c>
      <c r="E47">
        <v>44102</v>
      </c>
      <c r="F47">
        <v>44084</v>
      </c>
      <c r="G47" s="1">
        <f t="shared" si="0"/>
        <v>44084</v>
      </c>
      <c r="H47" s="1">
        <f t="shared" si="1"/>
        <v>44102</v>
      </c>
    </row>
    <row r="48" spans="1:8" x14ac:dyDescent="0.35">
      <c r="A48" s="11">
        <v>983268</v>
      </c>
      <c r="B48" s="11" t="s">
        <v>108</v>
      </c>
      <c r="C48" s="12">
        <v>44071</v>
      </c>
      <c r="D48" s="12">
        <v>44161</v>
      </c>
      <c r="E48">
        <v>44099</v>
      </c>
      <c r="F48">
        <v>44081</v>
      </c>
      <c r="G48" s="1">
        <f t="shared" si="0"/>
        <v>44081</v>
      </c>
      <c r="H48" s="1">
        <f t="shared" si="1"/>
        <v>44099</v>
      </c>
    </row>
    <row r="49" spans="1:8" x14ac:dyDescent="0.35">
      <c r="A49" s="11">
        <v>1227868</v>
      </c>
      <c r="B49" s="11" t="s">
        <v>109</v>
      </c>
      <c r="C49" s="12">
        <v>44436</v>
      </c>
      <c r="D49" s="12">
        <v>44161</v>
      </c>
      <c r="E49">
        <v>44464</v>
      </c>
      <c r="F49">
        <v>44446</v>
      </c>
      <c r="G49" s="1">
        <f t="shared" si="0"/>
        <v>44446</v>
      </c>
      <c r="H49" s="1">
        <f t="shared" si="1"/>
        <v>44464</v>
      </c>
    </row>
    <row r="50" spans="1:8" x14ac:dyDescent="0.35">
      <c r="A50" s="11">
        <v>1227597</v>
      </c>
      <c r="B50" s="11" t="s">
        <v>110</v>
      </c>
      <c r="C50" s="12">
        <v>44801</v>
      </c>
      <c r="D50" s="12">
        <v>44161</v>
      </c>
      <c r="E50">
        <v>44829</v>
      </c>
      <c r="F50">
        <v>44811</v>
      </c>
      <c r="G50" s="1">
        <f t="shared" si="0"/>
        <v>44811</v>
      </c>
      <c r="H50" s="1">
        <f t="shared" si="1"/>
        <v>44829</v>
      </c>
    </row>
    <row r="51" spans="1:8" x14ac:dyDescent="0.35">
      <c r="A51" s="11">
        <v>1093560</v>
      </c>
      <c r="B51" s="11" t="s">
        <v>111</v>
      </c>
      <c r="C51" s="12">
        <v>45166</v>
      </c>
      <c r="D51" s="12">
        <v>44161</v>
      </c>
      <c r="E51">
        <v>45194</v>
      </c>
      <c r="F51">
        <v>45176</v>
      </c>
      <c r="G51" s="1">
        <f t="shared" si="0"/>
        <v>45176</v>
      </c>
      <c r="H51" s="1">
        <f t="shared" si="1"/>
        <v>45194</v>
      </c>
    </row>
    <row r="52" spans="1:8" x14ac:dyDescent="0.35">
      <c r="A52" s="11">
        <v>1224820</v>
      </c>
      <c r="B52" s="11" t="s">
        <v>112</v>
      </c>
      <c r="C52" s="12">
        <v>45532</v>
      </c>
      <c r="D52" s="12">
        <v>44161</v>
      </c>
      <c r="E52">
        <v>45560</v>
      </c>
      <c r="F52">
        <v>45542</v>
      </c>
      <c r="G52" s="1">
        <f t="shared" si="0"/>
        <v>45542</v>
      </c>
      <c r="H52" s="1">
        <f t="shared" si="1"/>
        <v>45560</v>
      </c>
    </row>
    <row r="53" spans="1:8" x14ac:dyDescent="0.35">
      <c r="A53" s="11">
        <v>983841</v>
      </c>
      <c r="B53" s="11" t="s">
        <v>113</v>
      </c>
      <c r="C53" s="12">
        <v>45897</v>
      </c>
      <c r="D53" s="12">
        <v>44161</v>
      </c>
      <c r="E53">
        <v>45925</v>
      </c>
      <c r="F53">
        <v>45907</v>
      </c>
      <c r="G53" s="1">
        <f t="shared" si="0"/>
        <v>45907</v>
      </c>
      <c r="H53" s="1">
        <f t="shared" si="1"/>
        <v>45925</v>
      </c>
    </row>
    <row r="54" spans="1:8" x14ac:dyDescent="0.35">
      <c r="A54" s="11">
        <v>877801</v>
      </c>
      <c r="B54" s="11" t="s">
        <v>114</v>
      </c>
      <c r="C54" s="12">
        <v>46262</v>
      </c>
      <c r="D54" s="12">
        <v>44161</v>
      </c>
      <c r="E54">
        <v>46290</v>
      </c>
      <c r="F54">
        <v>46272</v>
      </c>
      <c r="G54" s="1">
        <f t="shared" si="0"/>
        <v>46272</v>
      </c>
      <c r="H54" s="1">
        <f t="shared" si="1"/>
        <v>46290</v>
      </c>
    </row>
    <row r="55" spans="1:8" x14ac:dyDescent="0.35">
      <c r="A55" s="11">
        <v>1229581</v>
      </c>
      <c r="B55" s="11" t="s">
        <v>115</v>
      </c>
      <c r="C55" s="12">
        <v>46627</v>
      </c>
      <c r="D55" s="12">
        <v>44161</v>
      </c>
      <c r="E55">
        <v>46655</v>
      </c>
      <c r="F55">
        <v>46637</v>
      </c>
      <c r="G55" s="1">
        <f t="shared" si="0"/>
        <v>46637</v>
      </c>
      <c r="H55" s="1">
        <f t="shared" si="1"/>
        <v>46655</v>
      </c>
    </row>
    <row r="56" spans="1:8" x14ac:dyDescent="0.35">
      <c r="A56" s="11">
        <v>1230421</v>
      </c>
      <c r="B56" s="11" t="s">
        <v>116</v>
      </c>
      <c r="C56" s="12">
        <v>46993</v>
      </c>
      <c r="D56" s="12">
        <v>44161</v>
      </c>
      <c r="E56">
        <v>47021</v>
      </c>
      <c r="F56">
        <v>47003</v>
      </c>
      <c r="G56" s="1">
        <f t="shared" si="0"/>
        <v>47003</v>
      </c>
      <c r="H56" s="1">
        <f t="shared" si="1"/>
        <v>47021</v>
      </c>
    </row>
    <row r="57" spans="1:8" x14ac:dyDescent="0.35">
      <c r="A57" s="11">
        <v>1235428</v>
      </c>
      <c r="B57" s="11" t="s">
        <v>117</v>
      </c>
      <c r="C57" s="12">
        <v>47358</v>
      </c>
      <c r="D57" s="12">
        <v>44161</v>
      </c>
      <c r="E57">
        <v>47386</v>
      </c>
      <c r="F57">
        <v>47368</v>
      </c>
      <c r="G57" s="1">
        <f t="shared" si="0"/>
        <v>47368</v>
      </c>
      <c r="H57" s="1">
        <f t="shared" si="1"/>
        <v>47386</v>
      </c>
    </row>
    <row r="58" spans="1:8" x14ac:dyDescent="0.35">
      <c r="A58" s="11">
        <v>1229913</v>
      </c>
      <c r="B58" s="11" t="s">
        <v>118</v>
      </c>
      <c r="C58" s="12">
        <v>47723</v>
      </c>
      <c r="D58" s="12">
        <v>44161</v>
      </c>
      <c r="E58">
        <v>47751</v>
      </c>
      <c r="F58">
        <v>47733</v>
      </c>
      <c r="G58" s="1">
        <f t="shared" si="0"/>
        <v>47733</v>
      </c>
      <c r="H58" s="1">
        <f t="shared" si="1"/>
        <v>47751</v>
      </c>
    </row>
    <row r="59" spans="1:8" x14ac:dyDescent="0.35">
      <c r="A59" s="11">
        <v>1227425</v>
      </c>
      <c r="B59" s="11" t="s">
        <v>119</v>
      </c>
      <c r="C59" s="12">
        <v>48088</v>
      </c>
      <c r="D59" s="12">
        <v>44161</v>
      </c>
      <c r="E59">
        <v>48116</v>
      </c>
      <c r="F59">
        <v>48098</v>
      </c>
      <c r="G59" s="1">
        <f t="shared" si="0"/>
        <v>48098</v>
      </c>
      <c r="H59" s="1">
        <f t="shared" si="1"/>
        <v>48116</v>
      </c>
    </row>
    <row r="60" spans="1:8" x14ac:dyDescent="0.35">
      <c r="A60" s="11">
        <v>1227427</v>
      </c>
      <c r="B60" s="11" t="s">
        <v>120</v>
      </c>
      <c r="C60" s="12">
        <v>48454</v>
      </c>
      <c r="D60" s="12">
        <v>44161</v>
      </c>
      <c r="E60">
        <v>48482</v>
      </c>
      <c r="F60">
        <v>48464</v>
      </c>
      <c r="G60" s="1">
        <f t="shared" si="0"/>
        <v>48464</v>
      </c>
      <c r="H60" s="1">
        <f t="shared" si="1"/>
        <v>48482</v>
      </c>
    </row>
    <row r="61" spans="1:8" x14ac:dyDescent="0.35">
      <c r="A61" s="11">
        <v>1234554</v>
      </c>
      <c r="B61" s="11" t="s">
        <v>121</v>
      </c>
      <c r="C61" s="12">
        <v>48819</v>
      </c>
      <c r="D61" s="12">
        <v>44161</v>
      </c>
      <c r="E61">
        <v>48847</v>
      </c>
      <c r="F61">
        <v>48829</v>
      </c>
      <c r="G61" s="1">
        <f t="shared" si="0"/>
        <v>48829</v>
      </c>
      <c r="H61" s="1">
        <f t="shared" si="1"/>
        <v>48847</v>
      </c>
    </row>
    <row r="62" spans="1:8" x14ac:dyDescent="0.35">
      <c r="A62" s="11">
        <v>1232664</v>
      </c>
      <c r="B62" s="11" t="s">
        <v>122</v>
      </c>
      <c r="C62" s="12">
        <v>49184</v>
      </c>
      <c r="D62" s="12">
        <v>44161</v>
      </c>
      <c r="E62">
        <v>49212</v>
      </c>
      <c r="F62">
        <v>49194</v>
      </c>
      <c r="G62" s="1">
        <f t="shared" si="0"/>
        <v>49194</v>
      </c>
      <c r="H62" s="1">
        <f t="shared" si="1"/>
        <v>49212</v>
      </c>
    </row>
    <row r="63" spans="1:8" x14ac:dyDescent="0.35">
      <c r="A63" s="11">
        <v>1237850</v>
      </c>
      <c r="B63" s="11" t="s">
        <v>123</v>
      </c>
      <c r="C63" s="12">
        <v>49549</v>
      </c>
      <c r="D63" s="12">
        <v>44161</v>
      </c>
      <c r="E63">
        <v>49577</v>
      </c>
      <c r="F63">
        <v>49559</v>
      </c>
      <c r="G63" s="1">
        <f t="shared" si="0"/>
        <v>49559</v>
      </c>
      <c r="H63" s="1">
        <f t="shared" si="1"/>
        <v>49577</v>
      </c>
    </row>
    <row r="64" spans="1:8" x14ac:dyDescent="0.35">
      <c r="A64" s="11">
        <v>1244748</v>
      </c>
      <c r="B64" s="11" t="s">
        <v>124</v>
      </c>
      <c r="C64" s="12">
        <v>49915</v>
      </c>
      <c r="D64" s="12">
        <v>44161</v>
      </c>
      <c r="E64">
        <v>49943</v>
      </c>
      <c r="F64">
        <v>49925</v>
      </c>
      <c r="G64" s="1">
        <f t="shared" si="0"/>
        <v>49925</v>
      </c>
      <c r="H64" s="1">
        <f t="shared" si="1"/>
        <v>49943</v>
      </c>
    </row>
    <row r="65" spans="1:8" x14ac:dyDescent="0.35">
      <c r="A65" s="11">
        <v>1224659</v>
      </c>
      <c r="B65" s="11" t="s">
        <v>125</v>
      </c>
      <c r="C65" s="12">
        <v>44074</v>
      </c>
      <c r="D65" s="12">
        <v>44164</v>
      </c>
      <c r="E65">
        <v>44102</v>
      </c>
      <c r="F65">
        <v>44084</v>
      </c>
      <c r="G65" s="1">
        <f t="shared" si="0"/>
        <v>44084</v>
      </c>
      <c r="H65" s="1">
        <f t="shared" si="1"/>
        <v>44102</v>
      </c>
    </row>
    <row r="66" spans="1:8" x14ac:dyDescent="0.35">
      <c r="A66" s="11">
        <v>1223656</v>
      </c>
      <c r="B66" s="11" t="s">
        <v>126</v>
      </c>
      <c r="C66" s="12">
        <v>44001</v>
      </c>
      <c r="D66" s="13">
        <v>44091</v>
      </c>
      <c r="E66">
        <v>44029</v>
      </c>
      <c r="F66">
        <v>44011</v>
      </c>
      <c r="G66" s="1">
        <f t="shared" si="0"/>
        <v>44011</v>
      </c>
      <c r="H66" s="1">
        <f t="shared" si="1"/>
        <v>44029</v>
      </c>
    </row>
    <row r="67" spans="1:8" x14ac:dyDescent="0.35">
      <c r="A67" s="11">
        <v>1241799</v>
      </c>
      <c r="B67" s="11" t="s">
        <v>127</v>
      </c>
      <c r="C67" s="12">
        <v>44075</v>
      </c>
      <c r="D67" s="12">
        <v>44164</v>
      </c>
      <c r="E67">
        <v>44103</v>
      </c>
      <c r="F67">
        <v>44085</v>
      </c>
      <c r="G67" s="1">
        <f t="shared" ref="G67:G103" si="2">C67+10</f>
        <v>44085</v>
      </c>
      <c r="H67" s="1">
        <f t="shared" ref="H67:H103" si="3">C67+28</f>
        <v>44103</v>
      </c>
    </row>
    <row r="68" spans="1:8" x14ac:dyDescent="0.35">
      <c r="A68" s="11">
        <v>1239521</v>
      </c>
      <c r="B68" s="11" t="s">
        <v>128</v>
      </c>
      <c r="C68" s="12">
        <v>44075</v>
      </c>
      <c r="D68" s="12">
        <v>44164</v>
      </c>
      <c r="E68">
        <v>44103</v>
      </c>
      <c r="F68">
        <v>44085</v>
      </c>
      <c r="G68" s="1">
        <f t="shared" si="2"/>
        <v>44085</v>
      </c>
      <c r="H68" s="1">
        <f t="shared" si="3"/>
        <v>44103</v>
      </c>
    </row>
    <row r="69" spans="1:8" x14ac:dyDescent="0.35">
      <c r="A69" s="11">
        <v>1227874</v>
      </c>
      <c r="B69" s="11" t="s">
        <v>129</v>
      </c>
      <c r="C69" s="12">
        <v>44075</v>
      </c>
      <c r="D69" s="12">
        <v>44164</v>
      </c>
      <c r="E69">
        <v>44103</v>
      </c>
      <c r="F69">
        <v>44085</v>
      </c>
      <c r="G69" s="1">
        <f t="shared" si="2"/>
        <v>44085</v>
      </c>
      <c r="H69" s="1">
        <f t="shared" si="3"/>
        <v>44103</v>
      </c>
    </row>
    <row r="70" spans="1:8" x14ac:dyDescent="0.35">
      <c r="A70" s="11">
        <v>1221470</v>
      </c>
      <c r="B70" s="11" t="s">
        <v>130</v>
      </c>
      <c r="C70" s="12">
        <v>44079</v>
      </c>
      <c r="D70" s="12">
        <v>44168</v>
      </c>
      <c r="E70">
        <v>44107</v>
      </c>
      <c r="F70">
        <v>44089</v>
      </c>
      <c r="G70" s="1">
        <f t="shared" si="2"/>
        <v>44089</v>
      </c>
      <c r="H70" s="1">
        <f t="shared" si="3"/>
        <v>44107</v>
      </c>
    </row>
    <row r="71" spans="1:8" x14ac:dyDescent="0.35">
      <c r="A71" s="11">
        <v>1240643</v>
      </c>
      <c r="B71" s="11" t="s">
        <v>131</v>
      </c>
      <c r="C71" s="12">
        <v>44078</v>
      </c>
      <c r="D71" s="12">
        <v>44167</v>
      </c>
      <c r="E71">
        <v>44106</v>
      </c>
      <c r="F71">
        <v>44088</v>
      </c>
      <c r="G71" s="1">
        <f t="shared" si="2"/>
        <v>44088</v>
      </c>
      <c r="H71" s="1">
        <f t="shared" si="3"/>
        <v>44106</v>
      </c>
    </row>
    <row r="72" spans="1:8" x14ac:dyDescent="0.35">
      <c r="A72" s="11">
        <v>1238917</v>
      </c>
      <c r="B72" s="11" t="s">
        <v>132</v>
      </c>
      <c r="C72" s="12">
        <v>44078</v>
      </c>
      <c r="D72" s="12">
        <v>44167</v>
      </c>
      <c r="E72">
        <v>44106</v>
      </c>
      <c r="F72">
        <v>44088</v>
      </c>
      <c r="G72" s="1">
        <f t="shared" si="2"/>
        <v>44088</v>
      </c>
      <c r="H72" s="1">
        <f t="shared" si="3"/>
        <v>44106</v>
      </c>
    </row>
    <row r="73" spans="1:8" x14ac:dyDescent="0.35">
      <c r="A73" s="11">
        <v>1224711</v>
      </c>
      <c r="B73" s="11" t="s">
        <v>133</v>
      </c>
      <c r="C73" s="12">
        <v>44078</v>
      </c>
      <c r="D73" s="12">
        <v>44167</v>
      </c>
      <c r="E73">
        <v>44106</v>
      </c>
      <c r="F73">
        <v>44088</v>
      </c>
      <c r="G73" s="1">
        <f t="shared" si="2"/>
        <v>44088</v>
      </c>
      <c r="H73" s="1">
        <f t="shared" si="3"/>
        <v>44106</v>
      </c>
    </row>
    <row r="74" spans="1:8" x14ac:dyDescent="0.35">
      <c r="A74" s="11">
        <v>1224156</v>
      </c>
      <c r="B74" s="11" t="s">
        <v>134</v>
      </c>
      <c r="C74" s="12">
        <v>44078</v>
      </c>
      <c r="D74" s="12">
        <v>44167</v>
      </c>
      <c r="E74">
        <v>44106</v>
      </c>
      <c r="F74">
        <v>44088</v>
      </c>
      <c r="G74" s="1">
        <f t="shared" si="2"/>
        <v>44088</v>
      </c>
      <c r="H74" s="1">
        <f t="shared" si="3"/>
        <v>44106</v>
      </c>
    </row>
    <row r="75" spans="1:8" x14ac:dyDescent="0.35">
      <c r="A75" s="11">
        <v>1225769</v>
      </c>
      <c r="B75" s="11" t="s">
        <v>135</v>
      </c>
      <c r="C75" s="12">
        <v>44078</v>
      </c>
      <c r="D75" s="12">
        <v>44167</v>
      </c>
      <c r="E75">
        <v>44106</v>
      </c>
      <c r="F75">
        <v>44088</v>
      </c>
      <c r="G75" s="1">
        <f t="shared" si="2"/>
        <v>44088</v>
      </c>
      <c r="H75" s="1">
        <f t="shared" si="3"/>
        <v>44106</v>
      </c>
    </row>
    <row r="76" spans="1:8" x14ac:dyDescent="0.35">
      <c r="A76" s="11">
        <v>1239313</v>
      </c>
      <c r="B76" s="11" t="s">
        <v>136</v>
      </c>
      <c r="C76" s="12">
        <v>44078</v>
      </c>
      <c r="D76" s="12">
        <v>44167</v>
      </c>
      <c r="E76">
        <v>44106</v>
      </c>
      <c r="F76">
        <v>44088</v>
      </c>
      <c r="G76" s="1">
        <f t="shared" si="2"/>
        <v>44088</v>
      </c>
      <c r="H76" s="1">
        <f t="shared" si="3"/>
        <v>44106</v>
      </c>
    </row>
    <row r="77" spans="1:8" x14ac:dyDescent="0.35">
      <c r="A77" s="11">
        <v>1234008</v>
      </c>
      <c r="B77" s="11" t="s">
        <v>137</v>
      </c>
      <c r="C77" s="12">
        <v>44078</v>
      </c>
      <c r="D77" s="12">
        <v>44167</v>
      </c>
      <c r="E77">
        <v>44106</v>
      </c>
      <c r="F77">
        <v>44088</v>
      </c>
      <c r="G77" s="1">
        <f t="shared" si="2"/>
        <v>44088</v>
      </c>
      <c r="H77" s="1">
        <f t="shared" si="3"/>
        <v>44106</v>
      </c>
    </row>
    <row r="78" spans="1:8" x14ac:dyDescent="0.35">
      <c r="A78" s="11">
        <v>1234324</v>
      </c>
      <c r="B78" s="11" t="s">
        <v>138</v>
      </c>
      <c r="C78" s="12">
        <v>44078</v>
      </c>
      <c r="D78" s="12">
        <v>44167</v>
      </c>
      <c r="E78">
        <v>44106</v>
      </c>
      <c r="F78">
        <v>44088</v>
      </c>
      <c r="G78" s="1">
        <f t="shared" si="2"/>
        <v>44088</v>
      </c>
      <c r="H78" s="1">
        <f t="shared" si="3"/>
        <v>44106</v>
      </c>
    </row>
    <row r="79" spans="1:8" x14ac:dyDescent="0.35">
      <c r="A79" s="11">
        <v>1239995</v>
      </c>
      <c r="B79" s="11" t="s">
        <v>139</v>
      </c>
      <c r="C79" s="12">
        <v>44078</v>
      </c>
      <c r="D79" s="12">
        <v>44167</v>
      </c>
      <c r="E79">
        <v>44106</v>
      </c>
      <c r="F79">
        <v>44088</v>
      </c>
      <c r="G79" s="1">
        <f t="shared" si="2"/>
        <v>44088</v>
      </c>
      <c r="H79" s="1">
        <f t="shared" si="3"/>
        <v>44106</v>
      </c>
    </row>
    <row r="80" spans="1:8" x14ac:dyDescent="0.35">
      <c r="A80" s="11">
        <v>1224611</v>
      </c>
      <c r="B80" s="11" t="s">
        <v>140</v>
      </c>
      <c r="C80" s="12">
        <v>44078</v>
      </c>
      <c r="D80" s="12">
        <v>44167</v>
      </c>
      <c r="E80">
        <v>44106</v>
      </c>
      <c r="F80">
        <v>44088</v>
      </c>
      <c r="G80" s="1">
        <f t="shared" si="2"/>
        <v>44088</v>
      </c>
      <c r="H80" s="1">
        <f t="shared" si="3"/>
        <v>44106</v>
      </c>
    </row>
    <row r="81" spans="1:8" x14ac:dyDescent="0.35">
      <c r="A81" s="11">
        <v>1223474</v>
      </c>
      <c r="B81" s="11" t="s">
        <v>141</v>
      </c>
      <c r="C81" s="12">
        <v>44078</v>
      </c>
      <c r="D81" s="12">
        <v>44167</v>
      </c>
      <c r="E81">
        <v>44106</v>
      </c>
      <c r="F81">
        <v>44088</v>
      </c>
      <c r="G81" s="1">
        <f t="shared" si="2"/>
        <v>44088</v>
      </c>
      <c r="H81" s="1">
        <f t="shared" si="3"/>
        <v>44106</v>
      </c>
    </row>
    <row r="82" spans="1:8" x14ac:dyDescent="0.35">
      <c r="A82" s="11">
        <v>1233584</v>
      </c>
      <c r="B82" s="11" t="s">
        <v>142</v>
      </c>
      <c r="C82" s="12">
        <v>44078</v>
      </c>
      <c r="D82" s="12">
        <v>44167</v>
      </c>
      <c r="E82">
        <v>44106</v>
      </c>
      <c r="F82">
        <v>44088</v>
      </c>
      <c r="G82" s="1">
        <f t="shared" si="2"/>
        <v>44088</v>
      </c>
      <c r="H82" s="1">
        <f t="shared" si="3"/>
        <v>44106</v>
      </c>
    </row>
    <row r="83" spans="1:8" x14ac:dyDescent="0.35">
      <c r="A83" s="11">
        <v>1233381</v>
      </c>
      <c r="B83" s="11" t="s">
        <v>143</v>
      </c>
      <c r="C83" s="12">
        <v>44078</v>
      </c>
      <c r="D83" s="12">
        <v>44167</v>
      </c>
      <c r="E83">
        <v>44106</v>
      </c>
      <c r="F83">
        <v>44088</v>
      </c>
      <c r="G83" s="1">
        <f t="shared" si="2"/>
        <v>44088</v>
      </c>
      <c r="H83" s="1">
        <f t="shared" si="3"/>
        <v>44106</v>
      </c>
    </row>
    <row r="84" spans="1:8" x14ac:dyDescent="0.35">
      <c r="A84" s="11">
        <v>1244839</v>
      </c>
      <c r="B84" s="11" t="s">
        <v>144</v>
      </c>
      <c r="C84" s="12">
        <v>44078</v>
      </c>
      <c r="D84" s="12">
        <v>44167</v>
      </c>
      <c r="E84">
        <v>44106</v>
      </c>
      <c r="F84">
        <v>44088</v>
      </c>
      <c r="G84" s="1">
        <f t="shared" si="2"/>
        <v>44088</v>
      </c>
      <c r="H84" s="1">
        <f t="shared" si="3"/>
        <v>44106</v>
      </c>
    </row>
    <row r="85" spans="1:8" x14ac:dyDescent="0.35">
      <c r="A85" s="11">
        <v>1239508</v>
      </c>
      <c r="B85" s="11" t="s">
        <v>145</v>
      </c>
      <c r="C85" s="12">
        <v>44078</v>
      </c>
      <c r="D85" s="12">
        <v>44167</v>
      </c>
      <c r="E85">
        <v>44106</v>
      </c>
      <c r="F85">
        <v>44088</v>
      </c>
      <c r="G85" s="1">
        <f t="shared" si="2"/>
        <v>44088</v>
      </c>
      <c r="H85" s="1">
        <f t="shared" si="3"/>
        <v>44106</v>
      </c>
    </row>
    <row r="86" spans="1:8" x14ac:dyDescent="0.35">
      <c r="A86" s="11">
        <v>1223576</v>
      </c>
      <c r="B86" s="11" t="s">
        <v>146</v>
      </c>
      <c r="C86" s="12">
        <v>44077</v>
      </c>
      <c r="D86" s="12">
        <v>44167</v>
      </c>
      <c r="E86">
        <v>44105</v>
      </c>
      <c r="F86">
        <v>44087</v>
      </c>
      <c r="G86" s="1">
        <f t="shared" si="2"/>
        <v>44087</v>
      </c>
      <c r="H86" s="1">
        <f t="shared" si="3"/>
        <v>44105</v>
      </c>
    </row>
    <row r="87" spans="1:8" x14ac:dyDescent="0.35">
      <c r="A87" s="11">
        <v>1222666</v>
      </c>
      <c r="B87" s="11" t="s">
        <v>147</v>
      </c>
      <c r="C87" s="12">
        <v>44077</v>
      </c>
      <c r="D87" s="12">
        <v>44167</v>
      </c>
      <c r="E87">
        <v>44105</v>
      </c>
      <c r="F87">
        <v>44087</v>
      </c>
      <c r="G87" s="1">
        <f t="shared" si="2"/>
        <v>44087</v>
      </c>
      <c r="H87" s="1">
        <f t="shared" si="3"/>
        <v>44105</v>
      </c>
    </row>
    <row r="88" spans="1:8" x14ac:dyDescent="0.35">
      <c r="A88" s="11">
        <v>1233315</v>
      </c>
      <c r="B88" s="11" t="s">
        <v>148</v>
      </c>
      <c r="C88" s="12">
        <v>44076</v>
      </c>
      <c r="D88" s="12">
        <v>44166</v>
      </c>
      <c r="E88">
        <v>44104</v>
      </c>
      <c r="F88">
        <v>44086</v>
      </c>
      <c r="G88" s="1">
        <f t="shared" si="2"/>
        <v>44086</v>
      </c>
      <c r="H88" s="1">
        <f t="shared" si="3"/>
        <v>44104</v>
      </c>
    </row>
    <row r="89" spans="1:8" x14ac:dyDescent="0.35">
      <c r="A89" s="11">
        <v>1239055</v>
      </c>
      <c r="B89" s="11" t="s">
        <v>149</v>
      </c>
      <c r="C89" s="12">
        <v>44076</v>
      </c>
      <c r="D89" s="12">
        <v>44166</v>
      </c>
      <c r="E89">
        <v>44104</v>
      </c>
      <c r="F89">
        <v>44086</v>
      </c>
      <c r="G89" s="1">
        <f t="shared" si="2"/>
        <v>44086</v>
      </c>
      <c r="H89" s="1">
        <f t="shared" si="3"/>
        <v>44104</v>
      </c>
    </row>
    <row r="90" spans="1:8" x14ac:dyDescent="0.35">
      <c r="A90" s="11">
        <v>1223120</v>
      </c>
      <c r="B90" s="11" t="s">
        <v>150</v>
      </c>
      <c r="C90" s="12">
        <v>44076</v>
      </c>
      <c r="D90" s="12">
        <v>44166</v>
      </c>
      <c r="E90">
        <v>44104</v>
      </c>
      <c r="F90">
        <v>44086</v>
      </c>
      <c r="G90" s="1">
        <f t="shared" si="2"/>
        <v>44086</v>
      </c>
      <c r="H90" s="1">
        <f t="shared" si="3"/>
        <v>44104</v>
      </c>
    </row>
    <row r="91" spans="1:8" x14ac:dyDescent="0.35">
      <c r="A91" s="11">
        <v>1230550</v>
      </c>
      <c r="B91" s="11" t="s">
        <v>151</v>
      </c>
      <c r="C91" s="12">
        <v>44076</v>
      </c>
      <c r="D91" s="12">
        <v>44166</v>
      </c>
      <c r="E91">
        <v>44104</v>
      </c>
      <c r="F91">
        <v>44086</v>
      </c>
      <c r="G91" s="1">
        <f t="shared" si="2"/>
        <v>44086</v>
      </c>
      <c r="H91" s="1">
        <f t="shared" si="3"/>
        <v>44104</v>
      </c>
    </row>
    <row r="92" spans="1:8" x14ac:dyDescent="0.35">
      <c r="A92" s="11">
        <v>1228167</v>
      </c>
      <c r="B92" s="11" t="s">
        <v>152</v>
      </c>
      <c r="C92" s="12">
        <v>44076</v>
      </c>
      <c r="D92" s="12">
        <v>44166</v>
      </c>
      <c r="E92">
        <v>44104</v>
      </c>
      <c r="F92">
        <v>44086</v>
      </c>
      <c r="G92" s="1">
        <f t="shared" si="2"/>
        <v>44086</v>
      </c>
      <c r="H92" s="1">
        <f t="shared" si="3"/>
        <v>44104</v>
      </c>
    </row>
    <row r="93" spans="1:8" x14ac:dyDescent="0.35">
      <c r="A93" s="11">
        <v>1234346</v>
      </c>
      <c r="B93" s="11" t="s">
        <v>153</v>
      </c>
      <c r="C93" s="12">
        <v>44076</v>
      </c>
      <c r="D93" s="12">
        <v>44166</v>
      </c>
      <c r="E93">
        <v>44104</v>
      </c>
      <c r="F93">
        <v>44086</v>
      </c>
      <c r="G93" s="1">
        <f t="shared" si="2"/>
        <v>44086</v>
      </c>
      <c r="H93" s="1">
        <f t="shared" si="3"/>
        <v>44104</v>
      </c>
    </row>
    <row r="94" spans="1:8" x14ac:dyDescent="0.35">
      <c r="A94" s="11">
        <v>1239570</v>
      </c>
      <c r="B94" s="11" t="s">
        <v>154</v>
      </c>
      <c r="C94" s="12">
        <v>44076</v>
      </c>
      <c r="D94" s="12">
        <v>44166</v>
      </c>
      <c r="E94">
        <v>44104</v>
      </c>
      <c r="F94">
        <v>44086</v>
      </c>
      <c r="G94" s="1">
        <f t="shared" si="2"/>
        <v>44086</v>
      </c>
      <c r="H94" s="1">
        <f t="shared" si="3"/>
        <v>44104</v>
      </c>
    </row>
    <row r="95" spans="1:8" x14ac:dyDescent="0.35">
      <c r="A95" s="11">
        <v>1241593</v>
      </c>
      <c r="B95" s="11" t="s">
        <v>155</v>
      </c>
      <c r="C95" s="12">
        <v>44076</v>
      </c>
      <c r="D95" s="12">
        <v>44166</v>
      </c>
      <c r="E95">
        <v>44104</v>
      </c>
      <c r="F95">
        <v>44086</v>
      </c>
      <c r="G95" s="1">
        <f t="shared" si="2"/>
        <v>44086</v>
      </c>
      <c r="H95" s="1">
        <f t="shared" si="3"/>
        <v>44104</v>
      </c>
    </row>
    <row r="96" spans="1:8" x14ac:dyDescent="0.35">
      <c r="A96" s="11">
        <v>1240143</v>
      </c>
      <c r="B96" s="11" t="s">
        <v>156</v>
      </c>
      <c r="C96" s="12">
        <v>44076</v>
      </c>
      <c r="D96" s="12">
        <v>44166</v>
      </c>
      <c r="E96">
        <v>44104</v>
      </c>
      <c r="F96">
        <v>44086</v>
      </c>
      <c r="G96" s="1">
        <f t="shared" si="2"/>
        <v>44086</v>
      </c>
      <c r="H96" s="1">
        <f t="shared" si="3"/>
        <v>44104</v>
      </c>
    </row>
    <row r="97" spans="1:8" x14ac:dyDescent="0.35">
      <c r="A97" s="11">
        <v>1221754</v>
      </c>
      <c r="B97" s="11" t="s">
        <v>157</v>
      </c>
      <c r="C97" s="12">
        <v>44076</v>
      </c>
      <c r="D97" s="12">
        <v>44166</v>
      </c>
      <c r="E97">
        <v>44104</v>
      </c>
      <c r="F97">
        <v>44086</v>
      </c>
      <c r="G97" s="1">
        <f t="shared" si="2"/>
        <v>44086</v>
      </c>
      <c r="H97" s="1">
        <f t="shared" si="3"/>
        <v>44104</v>
      </c>
    </row>
    <row r="98" spans="1:8" x14ac:dyDescent="0.35">
      <c r="A98" s="11">
        <v>1225098</v>
      </c>
      <c r="B98" s="11" t="s">
        <v>158</v>
      </c>
      <c r="C98" s="12">
        <v>44076</v>
      </c>
      <c r="D98" s="12">
        <v>44166</v>
      </c>
      <c r="E98">
        <v>44104</v>
      </c>
      <c r="F98">
        <v>44086</v>
      </c>
      <c r="G98" s="1">
        <f t="shared" si="2"/>
        <v>44086</v>
      </c>
      <c r="H98" s="1">
        <f t="shared" si="3"/>
        <v>44104</v>
      </c>
    </row>
    <row r="99" spans="1:8" x14ac:dyDescent="0.35">
      <c r="A99" s="11">
        <v>1102347</v>
      </c>
      <c r="B99" s="11" t="s">
        <v>159</v>
      </c>
      <c r="C99" s="12">
        <v>44076</v>
      </c>
      <c r="D99" s="12">
        <v>44166</v>
      </c>
      <c r="E99">
        <v>44104</v>
      </c>
      <c r="F99">
        <v>44086</v>
      </c>
      <c r="G99" s="1">
        <f t="shared" si="2"/>
        <v>44086</v>
      </c>
      <c r="H99" s="1">
        <f t="shared" si="3"/>
        <v>44104</v>
      </c>
    </row>
    <row r="100" spans="1:8" x14ac:dyDescent="0.35">
      <c r="A100" s="11">
        <v>1224640</v>
      </c>
      <c r="B100" s="11" t="s">
        <v>160</v>
      </c>
      <c r="C100" s="12">
        <v>44076</v>
      </c>
      <c r="D100" s="12">
        <v>44166</v>
      </c>
      <c r="E100">
        <v>44104</v>
      </c>
      <c r="F100">
        <v>44086</v>
      </c>
      <c r="G100" s="1">
        <f t="shared" si="2"/>
        <v>44086</v>
      </c>
      <c r="H100" s="1">
        <f t="shared" si="3"/>
        <v>44104</v>
      </c>
    </row>
    <row r="101" spans="1:8" x14ac:dyDescent="0.35">
      <c r="A101" s="11">
        <v>1222300</v>
      </c>
      <c r="B101" s="11" t="s">
        <v>161</v>
      </c>
      <c r="C101" s="12">
        <v>44076</v>
      </c>
      <c r="D101" s="12">
        <v>44166</v>
      </c>
      <c r="E101">
        <v>44104</v>
      </c>
      <c r="F101">
        <v>44086</v>
      </c>
      <c r="G101" s="1">
        <f t="shared" si="2"/>
        <v>44086</v>
      </c>
      <c r="H101" s="1">
        <f t="shared" si="3"/>
        <v>44104</v>
      </c>
    </row>
    <row r="102" spans="1:8" x14ac:dyDescent="0.35">
      <c r="A102" s="11"/>
      <c r="B102" s="11" t="s">
        <v>162</v>
      </c>
      <c r="C102" s="12">
        <v>44034</v>
      </c>
      <c r="D102" s="12">
        <v>44125</v>
      </c>
      <c r="E102">
        <v>44062</v>
      </c>
      <c r="F102">
        <v>44044</v>
      </c>
      <c r="G102" s="1">
        <f t="shared" si="2"/>
        <v>44044</v>
      </c>
      <c r="H102" s="1">
        <f t="shared" si="3"/>
        <v>44062</v>
      </c>
    </row>
    <row r="103" spans="1:8" x14ac:dyDescent="0.35">
      <c r="A103" s="11">
        <v>983759</v>
      </c>
      <c r="B103" s="11" t="s">
        <v>163</v>
      </c>
      <c r="C103" s="12">
        <v>44081</v>
      </c>
      <c r="D103" s="12">
        <v>44171</v>
      </c>
      <c r="E103">
        <v>44109</v>
      </c>
      <c r="F103">
        <v>44091</v>
      </c>
      <c r="G103" s="1">
        <f t="shared" si="2"/>
        <v>44091</v>
      </c>
      <c r="H103" s="1">
        <f t="shared" si="3"/>
        <v>44109</v>
      </c>
    </row>
    <row r="104" spans="1:8" x14ac:dyDescent="0.35">
      <c r="A104" s="11">
        <v>1240207</v>
      </c>
      <c r="B104" s="11" t="s">
        <v>165</v>
      </c>
      <c r="C104" s="12">
        <v>44083</v>
      </c>
      <c r="D104" s="12">
        <v>44173</v>
      </c>
      <c r="E104">
        <v>44111</v>
      </c>
      <c r="F104">
        <v>44093</v>
      </c>
      <c r="G104" s="1">
        <f t="shared" ref="G104:G141" si="4">C104+10</f>
        <v>44093</v>
      </c>
      <c r="H104" s="1">
        <f t="shared" ref="H104:H141" si="5">C104+28</f>
        <v>44111</v>
      </c>
    </row>
    <row r="105" spans="1:8" ht="16" x14ac:dyDescent="0.45">
      <c r="A105" s="16">
        <v>1241861</v>
      </c>
      <c r="B105" s="11" t="s">
        <v>166</v>
      </c>
      <c r="C105" s="12">
        <v>44083</v>
      </c>
      <c r="D105" s="12">
        <v>44173</v>
      </c>
      <c r="E105">
        <v>44111</v>
      </c>
      <c r="F105">
        <v>44093</v>
      </c>
      <c r="G105" s="1">
        <f t="shared" si="4"/>
        <v>44093</v>
      </c>
      <c r="H105" s="1">
        <f t="shared" si="5"/>
        <v>44111</v>
      </c>
    </row>
    <row r="106" spans="1:8" x14ac:dyDescent="0.35">
      <c r="A106" s="11">
        <v>1244453</v>
      </c>
      <c r="B106" s="11" t="s">
        <v>167</v>
      </c>
      <c r="C106" s="12">
        <v>44085</v>
      </c>
      <c r="D106" s="12">
        <v>44175</v>
      </c>
      <c r="E106">
        <v>44113</v>
      </c>
      <c r="F106">
        <v>44095</v>
      </c>
      <c r="G106" s="1">
        <f t="shared" si="4"/>
        <v>44095</v>
      </c>
      <c r="H106" s="1">
        <f t="shared" si="5"/>
        <v>44113</v>
      </c>
    </row>
    <row r="107" spans="1:8" x14ac:dyDescent="0.35">
      <c r="A107" s="11">
        <v>1244727</v>
      </c>
      <c r="B107" s="11" t="s">
        <v>168</v>
      </c>
      <c r="C107" s="12">
        <v>44088</v>
      </c>
      <c r="D107" s="12">
        <v>44178</v>
      </c>
      <c r="E107">
        <v>44116</v>
      </c>
      <c r="F107">
        <v>44098</v>
      </c>
      <c r="G107" s="1">
        <f t="shared" si="4"/>
        <v>44098</v>
      </c>
      <c r="H107" s="1">
        <f t="shared" si="5"/>
        <v>44116</v>
      </c>
    </row>
    <row r="108" spans="1:8" x14ac:dyDescent="0.35">
      <c r="A108" s="11">
        <v>1244442</v>
      </c>
      <c r="B108" s="11" t="s">
        <v>169</v>
      </c>
      <c r="C108" s="12">
        <v>44088</v>
      </c>
      <c r="D108" s="12">
        <v>44178</v>
      </c>
      <c r="E108">
        <v>44116</v>
      </c>
      <c r="F108">
        <v>44098</v>
      </c>
      <c r="G108" s="1">
        <f t="shared" si="4"/>
        <v>44098</v>
      </c>
      <c r="H108" s="1">
        <f t="shared" si="5"/>
        <v>44116</v>
      </c>
    </row>
    <row r="109" spans="1:8" x14ac:dyDescent="0.35">
      <c r="A109" s="11">
        <v>1242029</v>
      </c>
      <c r="B109" s="11" t="s">
        <v>170</v>
      </c>
      <c r="C109" s="12">
        <v>44088</v>
      </c>
      <c r="D109" s="12">
        <v>44178</v>
      </c>
      <c r="E109">
        <v>44116</v>
      </c>
      <c r="F109">
        <v>44098</v>
      </c>
      <c r="G109" s="1">
        <f t="shared" si="4"/>
        <v>44098</v>
      </c>
      <c r="H109" s="1">
        <f t="shared" si="5"/>
        <v>44116</v>
      </c>
    </row>
    <row r="110" spans="1:8" ht="16" x14ac:dyDescent="0.45">
      <c r="A110" s="16">
        <v>1227238</v>
      </c>
      <c r="B110" s="11" t="s">
        <v>171</v>
      </c>
      <c r="C110" s="12">
        <v>44088</v>
      </c>
      <c r="D110" s="12">
        <v>44178</v>
      </c>
      <c r="E110">
        <v>44116</v>
      </c>
      <c r="F110">
        <v>44098</v>
      </c>
      <c r="G110" s="1">
        <f t="shared" si="4"/>
        <v>44098</v>
      </c>
      <c r="H110" s="1">
        <f t="shared" si="5"/>
        <v>44116</v>
      </c>
    </row>
    <row r="111" spans="1:8" x14ac:dyDescent="0.35">
      <c r="A111" s="11">
        <v>1243966</v>
      </c>
      <c r="B111" s="11" t="s">
        <v>172</v>
      </c>
      <c r="C111" s="12">
        <v>44088</v>
      </c>
      <c r="D111" s="12">
        <v>44178</v>
      </c>
      <c r="E111">
        <v>44116</v>
      </c>
      <c r="F111">
        <v>44098</v>
      </c>
      <c r="G111" s="1">
        <f t="shared" si="4"/>
        <v>44098</v>
      </c>
      <c r="H111" s="1">
        <f t="shared" si="5"/>
        <v>44116</v>
      </c>
    </row>
    <row r="112" spans="1:8" x14ac:dyDescent="0.35">
      <c r="A112" s="11">
        <v>1244603</v>
      </c>
      <c r="B112" s="11" t="s">
        <v>173</v>
      </c>
      <c r="C112" s="12">
        <v>44088</v>
      </c>
      <c r="D112" s="12">
        <v>44178</v>
      </c>
      <c r="E112">
        <v>44116</v>
      </c>
      <c r="F112">
        <v>44098</v>
      </c>
      <c r="G112" s="1">
        <f t="shared" si="4"/>
        <v>44098</v>
      </c>
      <c r="H112" s="1">
        <f t="shared" si="5"/>
        <v>44116</v>
      </c>
    </row>
    <row r="113" spans="1:8" x14ac:dyDescent="0.35">
      <c r="A113" s="11">
        <v>1244705</v>
      </c>
      <c r="B113" s="11" t="s">
        <v>174</v>
      </c>
      <c r="C113" s="12">
        <v>44088</v>
      </c>
      <c r="D113" s="12">
        <v>44178</v>
      </c>
      <c r="E113">
        <v>44116</v>
      </c>
      <c r="F113">
        <v>44098</v>
      </c>
      <c r="G113" s="1">
        <f t="shared" si="4"/>
        <v>44098</v>
      </c>
      <c r="H113" s="1">
        <f t="shared" si="5"/>
        <v>44116</v>
      </c>
    </row>
    <row r="114" spans="1:8" x14ac:dyDescent="0.35">
      <c r="A114" s="11">
        <v>1240803</v>
      </c>
      <c r="B114" s="11" t="s">
        <v>175</v>
      </c>
      <c r="C114" s="12">
        <v>44088</v>
      </c>
      <c r="D114" s="12">
        <v>44178</v>
      </c>
      <c r="E114">
        <v>44116</v>
      </c>
      <c r="F114">
        <v>44098</v>
      </c>
      <c r="G114" s="1">
        <f t="shared" si="4"/>
        <v>44098</v>
      </c>
      <c r="H114" s="1">
        <f t="shared" si="5"/>
        <v>44116</v>
      </c>
    </row>
    <row r="115" spans="1:8" x14ac:dyDescent="0.35">
      <c r="A115" s="11">
        <v>1235180</v>
      </c>
      <c r="B115" s="11" t="s">
        <v>176</v>
      </c>
      <c r="C115" s="12">
        <v>44089</v>
      </c>
      <c r="D115" s="12">
        <v>44179</v>
      </c>
      <c r="E115">
        <v>44117</v>
      </c>
      <c r="F115">
        <v>44099</v>
      </c>
      <c r="G115" s="1">
        <f t="shared" si="4"/>
        <v>44099</v>
      </c>
      <c r="H115" s="1">
        <f t="shared" si="5"/>
        <v>44117</v>
      </c>
    </row>
    <row r="116" spans="1:8" x14ac:dyDescent="0.35">
      <c r="A116" s="11">
        <v>1233667</v>
      </c>
      <c r="B116" s="11" t="s">
        <v>177</v>
      </c>
      <c r="C116" s="12">
        <v>44089</v>
      </c>
      <c r="D116" s="12">
        <v>44179</v>
      </c>
      <c r="E116">
        <v>44117</v>
      </c>
      <c r="F116">
        <v>44099</v>
      </c>
      <c r="G116" s="1">
        <f t="shared" si="4"/>
        <v>44099</v>
      </c>
      <c r="H116" s="1">
        <f t="shared" si="5"/>
        <v>44117</v>
      </c>
    </row>
    <row r="117" spans="1:8" x14ac:dyDescent="0.35">
      <c r="A117" s="11">
        <v>1233385</v>
      </c>
      <c r="B117" s="11" t="s">
        <v>178</v>
      </c>
      <c r="C117" s="12">
        <v>44089</v>
      </c>
      <c r="D117" s="12">
        <v>44179</v>
      </c>
      <c r="E117">
        <v>44117</v>
      </c>
      <c r="F117">
        <v>44099</v>
      </c>
      <c r="G117" s="1">
        <f t="shared" si="4"/>
        <v>44099</v>
      </c>
      <c r="H117" s="1">
        <f t="shared" si="5"/>
        <v>44117</v>
      </c>
    </row>
    <row r="118" spans="1:8" x14ac:dyDescent="0.35">
      <c r="A118" s="11">
        <v>1233380</v>
      </c>
      <c r="B118" s="11" t="s">
        <v>179</v>
      </c>
      <c r="C118" s="12">
        <v>44088</v>
      </c>
      <c r="D118" s="12">
        <v>44178</v>
      </c>
      <c r="E118">
        <v>44116</v>
      </c>
      <c r="F118">
        <v>44098</v>
      </c>
      <c r="G118" s="1">
        <f t="shared" si="4"/>
        <v>44098</v>
      </c>
      <c r="H118" s="1">
        <f t="shared" si="5"/>
        <v>44116</v>
      </c>
    </row>
    <row r="119" spans="1:8" x14ac:dyDescent="0.35">
      <c r="A119" s="11">
        <v>1234200</v>
      </c>
      <c r="B119" s="11" t="s">
        <v>180</v>
      </c>
      <c r="C119" s="12">
        <v>44089</v>
      </c>
      <c r="D119" s="12">
        <v>44178</v>
      </c>
      <c r="E119">
        <v>44117</v>
      </c>
      <c r="F119">
        <v>44099</v>
      </c>
      <c r="G119" s="1">
        <f t="shared" si="4"/>
        <v>44099</v>
      </c>
      <c r="H119" s="1">
        <f t="shared" si="5"/>
        <v>44117</v>
      </c>
    </row>
    <row r="120" spans="1:8" x14ac:dyDescent="0.35">
      <c r="A120" s="11">
        <v>1236149</v>
      </c>
      <c r="B120" s="11" t="s">
        <v>181</v>
      </c>
      <c r="C120" s="12">
        <v>44089</v>
      </c>
      <c r="D120" s="12">
        <v>44178</v>
      </c>
      <c r="E120">
        <v>44117</v>
      </c>
      <c r="F120">
        <v>44099</v>
      </c>
      <c r="G120" s="1">
        <f t="shared" si="4"/>
        <v>44099</v>
      </c>
      <c r="H120" s="1">
        <f t="shared" si="5"/>
        <v>44117</v>
      </c>
    </row>
    <row r="121" spans="1:8" x14ac:dyDescent="0.35">
      <c r="A121" s="11">
        <v>1234979</v>
      </c>
      <c r="B121" s="11" t="s">
        <v>182</v>
      </c>
      <c r="C121" s="12">
        <v>44088</v>
      </c>
      <c r="D121" s="12">
        <v>44178</v>
      </c>
      <c r="E121">
        <v>44116</v>
      </c>
      <c r="F121">
        <v>44098</v>
      </c>
      <c r="G121" s="1">
        <f t="shared" si="4"/>
        <v>44098</v>
      </c>
      <c r="H121" s="1">
        <f t="shared" si="5"/>
        <v>44116</v>
      </c>
    </row>
    <row r="122" spans="1:8" x14ac:dyDescent="0.35">
      <c r="A122" s="11">
        <v>1234055</v>
      </c>
      <c r="B122" s="11" t="s">
        <v>183</v>
      </c>
      <c r="C122" s="12">
        <v>44088</v>
      </c>
      <c r="D122" s="12">
        <v>44178</v>
      </c>
      <c r="E122">
        <v>44116</v>
      </c>
      <c r="F122">
        <v>44098</v>
      </c>
      <c r="G122" s="1">
        <f t="shared" si="4"/>
        <v>44098</v>
      </c>
      <c r="H122" s="1">
        <f t="shared" si="5"/>
        <v>44116</v>
      </c>
    </row>
    <row r="123" spans="1:8" ht="16" x14ac:dyDescent="0.45">
      <c r="A123" s="16">
        <v>1242671</v>
      </c>
      <c r="B123" s="11" t="s">
        <v>184</v>
      </c>
      <c r="C123" s="12">
        <v>44090</v>
      </c>
      <c r="D123" s="12">
        <v>44180</v>
      </c>
      <c r="E123">
        <v>44118</v>
      </c>
      <c r="F123">
        <v>44100</v>
      </c>
      <c r="G123" s="1">
        <f t="shared" si="4"/>
        <v>44100</v>
      </c>
      <c r="H123" s="1">
        <f t="shared" si="5"/>
        <v>44118</v>
      </c>
    </row>
    <row r="124" spans="1:8" ht="16" x14ac:dyDescent="0.45">
      <c r="A124" s="16">
        <v>1244546</v>
      </c>
      <c r="B124" s="11" t="s">
        <v>185</v>
      </c>
      <c r="C124" s="12">
        <v>44090</v>
      </c>
      <c r="D124" s="12">
        <v>44180</v>
      </c>
      <c r="E124">
        <v>44118</v>
      </c>
      <c r="F124">
        <v>44100</v>
      </c>
      <c r="G124" s="1">
        <f t="shared" si="4"/>
        <v>44100</v>
      </c>
      <c r="H124" s="1">
        <f t="shared" si="5"/>
        <v>44118</v>
      </c>
    </row>
    <row r="125" spans="1:8" x14ac:dyDescent="0.35">
      <c r="A125" s="11">
        <v>1243657</v>
      </c>
      <c r="B125" s="11" t="s">
        <v>186</v>
      </c>
      <c r="C125" s="12">
        <v>44090</v>
      </c>
      <c r="D125" s="12">
        <v>44180</v>
      </c>
      <c r="E125">
        <v>44118</v>
      </c>
      <c r="F125">
        <v>44100</v>
      </c>
      <c r="G125" s="1">
        <f t="shared" si="4"/>
        <v>44100</v>
      </c>
      <c r="H125" s="1">
        <f t="shared" si="5"/>
        <v>44118</v>
      </c>
    </row>
    <row r="126" spans="1:8" x14ac:dyDescent="0.35">
      <c r="A126" s="11">
        <v>1244466</v>
      </c>
      <c r="B126" s="11" t="s">
        <v>187</v>
      </c>
      <c r="C126" s="12">
        <v>44090</v>
      </c>
      <c r="D126" s="12">
        <v>44180</v>
      </c>
      <c r="E126">
        <v>44118</v>
      </c>
      <c r="F126">
        <v>44100</v>
      </c>
      <c r="G126" s="1">
        <f t="shared" si="4"/>
        <v>44100</v>
      </c>
      <c r="H126" s="1">
        <f t="shared" si="5"/>
        <v>44118</v>
      </c>
    </row>
    <row r="127" spans="1:8" ht="16" x14ac:dyDescent="0.45">
      <c r="A127" s="16">
        <v>1235741</v>
      </c>
      <c r="B127" s="11" t="s">
        <v>188</v>
      </c>
      <c r="C127" s="12">
        <v>44090</v>
      </c>
      <c r="D127" s="12">
        <v>44180</v>
      </c>
      <c r="E127">
        <v>44118</v>
      </c>
      <c r="F127">
        <v>44100</v>
      </c>
      <c r="G127" s="1">
        <f t="shared" si="4"/>
        <v>44100</v>
      </c>
      <c r="H127" s="1">
        <f t="shared" si="5"/>
        <v>44118</v>
      </c>
    </row>
    <row r="128" spans="1:8" ht="16" x14ac:dyDescent="0.45">
      <c r="A128" s="16">
        <v>1238885</v>
      </c>
      <c r="B128" s="11" t="s">
        <v>189</v>
      </c>
      <c r="C128" s="12">
        <v>44090</v>
      </c>
      <c r="D128" s="12">
        <v>44180</v>
      </c>
      <c r="E128">
        <v>44118</v>
      </c>
      <c r="F128">
        <v>44100</v>
      </c>
      <c r="G128" s="1">
        <f t="shared" si="4"/>
        <v>44100</v>
      </c>
      <c r="H128" s="1">
        <f t="shared" si="5"/>
        <v>44118</v>
      </c>
    </row>
    <row r="129" spans="1:8" x14ac:dyDescent="0.35">
      <c r="A129" s="11">
        <v>1233558</v>
      </c>
      <c r="B129" s="11" t="s">
        <v>190</v>
      </c>
      <c r="C129" s="12">
        <v>44089</v>
      </c>
      <c r="D129" s="12">
        <v>44179</v>
      </c>
      <c r="E129">
        <v>44117</v>
      </c>
      <c r="F129">
        <v>44099</v>
      </c>
      <c r="G129" s="1">
        <f t="shared" si="4"/>
        <v>44099</v>
      </c>
      <c r="H129" s="1">
        <f t="shared" si="5"/>
        <v>44117</v>
      </c>
    </row>
    <row r="130" spans="1:8" x14ac:dyDescent="0.35">
      <c r="A130" s="11">
        <v>1235480</v>
      </c>
      <c r="B130" s="11" t="s">
        <v>191</v>
      </c>
      <c r="C130" s="12">
        <v>44089</v>
      </c>
      <c r="D130" s="12">
        <v>44179</v>
      </c>
      <c r="E130">
        <v>44117</v>
      </c>
      <c r="F130">
        <v>44099</v>
      </c>
      <c r="G130" s="1">
        <f t="shared" si="4"/>
        <v>44099</v>
      </c>
      <c r="H130" s="1">
        <f t="shared" si="5"/>
        <v>44117</v>
      </c>
    </row>
    <row r="131" spans="1:8" ht="16" x14ac:dyDescent="0.45">
      <c r="A131" s="16">
        <v>1243913</v>
      </c>
      <c r="B131" s="11" t="s">
        <v>192</v>
      </c>
      <c r="C131" s="12">
        <v>44091</v>
      </c>
      <c r="D131" s="12">
        <v>44181</v>
      </c>
      <c r="E131">
        <v>44119</v>
      </c>
      <c r="F131">
        <v>44101</v>
      </c>
      <c r="G131" s="1">
        <f t="shared" si="4"/>
        <v>44101</v>
      </c>
      <c r="H131" s="1">
        <f t="shared" si="5"/>
        <v>44119</v>
      </c>
    </row>
    <row r="132" spans="1:8" x14ac:dyDescent="0.35">
      <c r="A132" s="11">
        <v>1236635</v>
      </c>
      <c r="B132" s="11" t="s">
        <v>193</v>
      </c>
      <c r="C132" s="12">
        <v>44091</v>
      </c>
      <c r="D132" s="12">
        <v>44181</v>
      </c>
      <c r="E132">
        <v>44119</v>
      </c>
      <c r="F132">
        <v>44101</v>
      </c>
      <c r="G132" s="1">
        <f t="shared" si="4"/>
        <v>44101</v>
      </c>
      <c r="H132" s="1">
        <f t="shared" si="5"/>
        <v>44119</v>
      </c>
    </row>
    <row r="133" spans="1:8" x14ac:dyDescent="0.35">
      <c r="A133" s="11">
        <v>1241405</v>
      </c>
      <c r="B133" s="11" t="s">
        <v>194</v>
      </c>
      <c r="C133" s="12">
        <v>44088</v>
      </c>
      <c r="D133" s="12">
        <v>44178</v>
      </c>
      <c r="E133">
        <v>44116</v>
      </c>
      <c r="F133">
        <v>44098</v>
      </c>
      <c r="G133" s="1">
        <f t="shared" si="4"/>
        <v>44098</v>
      </c>
      <c r="H133" s="1">
        <f t="shared" si="5"/>
        <v>44116</v>
      </c>
    </row>
    <row r="134" spans="1:8" x14ac:dyDescent="0.35">
      <c r="A134" s="11">
        <v>1233006</v>
      </c>
      <c r="B134" s="11" t="s">
        <v>195</v>
      </c>
      <c r="C134" s="12">
        <v>44089</v>
      </c>
      <c r="D134" s="12">
        <v>44179</v>
      </c>
      <c r="E134">
        <v>44117</v>
      </c>
      <c r="F134">
        <v>44099</v>
      </c>
      <c r="G134" s="1">
        <f t="shared" si="4"/>
        <v>44099</v>
      </c>
      <c r="H134" s="1">
        <f t="shared" si="5"/>
        <v>44117</v>
      </c>
    </row>
    <row r="135" spans="1:8" x14ac:dyDescent="0.35">
      <c r="A135" s="11">
        <v>1243924</v>
      </c>
      <c r="B135" s="11" t="s">
        <v>196</v>
      </c>
      <c r="C135" s="12">
        <v>44092</v>
      </c>
      <c r="D135" s="12">
        <v>44182</v>
      </c>
      <c r="E135">
        <v>44120</v>
      </c>
      <c r="F135">
        <v>44102</v>
      </c>
      <c r="G135" s="1">
        <f t="shared" si="4"/>
        <v>44102</v>
      </c>
      <c r="H135" s="1">
        <f t="shared" si="5"/>
        <v>44120</v>
      </c>
    </row>
    <row r="136" spans="1:8" ht="16" x14ac:dyDescent="0.45">
      <c r="A136" s="16">
        <v>1236755</v>
      </c>
      <c r="B136" s="11" t="s">
        <v>197</v>
      </c>
      <c r="C136" s="12">
        <v>44091</v>
      </c>
      <c r="D136" s="12">
        <v>44181</v>
      </c>
      <c r="E136">
        <v>44119</v>
      </c>
      <c r="F136">
        <v>44101</v>
      </c>
      <c r="G136" s="1">
        <f t="shared" si="4"/>
        <v>44101</v>
      </c>
      <c r="H136" s="1">
        <f t="shared" si="5"/>
        <v>44119</v>
      </c>
    </row>
    <row r="137" spans="1:8" ht="16" x14ac:dyDescent="0.45">
      <c r="A137" s="16">
        <v>1235286</v>
      </c>
      <c r="B137" s="11" t="s">
        <v>198</v>
      </c>
      <c r="C137" s="12">
        <v>44092</v>
      </c>
      <c r="D137" s="12">
        <v>44182</v>
      </c>
      <c r="E137">
        <v>44120</v>
      </c>
      <c r="F137">
        <v>44102</v>
      </c>
      <c r="G137" s="1">
        <f t="shared" si="4"/>
        <v>44102</v>
      </c>
      <c r="H137" s="1">
        <f t="shared" si="5"/>
        <v>44120</v>
      </c>
    </row>
    <row r="138" spans="1:8" x14ac:dyDescent="0.35">
      <c r="A138" s="11">
        <v>1239446</v>
      </c>
      <c r="B138" s="11" t="s">
        <v>199</v>
      </c>
      <c r="C138" s="12">
        <v>44092</v>
      </c>
      <c r="D138" s="12">
        <v>44182</v>
      </c>
      <c r="E138">
        <v>44120</v>
      </c>
      <c r="F138">
        <v>44102</v>
      </c>
      <c r="G138" s="1">
        <f t="shared" si="4"/>
        <v>44102</v>
      </c>
      <c r="H138" s="1">
        <f t="shared" si="5"/>
        <v>44120</v>
      </c>
    </row>
    <row r="139" spans="1:8" x14ac:dyDescent="0.35">
      <c r="A139" s="11"/>
      <c r="B139" s="11" t="s">
        <v>200</v>
      </c>
      <c r="C139" s="12">
        <v>44095</v>
      </c>
      <c r="D139" s="12">
        <v>44185</v>
      </c>
      <c r="E139">
        <v>44123</v>
      </c>
      <c r="F139">
        <v>44105</v>
      </c>
      <c r="G139" s="1">
        <f t="shared" si="4"/>
        <v>44105</v>
      </c>
      <c r="H139" s="1">
        <f t="shared" si="5"/>
        <v>44123</v>
      </c>
    </row>
    <row r="140" spans="1:8" ht="16" x14ac:dyDescent="0.45">
      <c r="A140" s="16">
        <v>1230738</v>
      </c>
      <c r="B140" s="11" t="s">
        <v>201</v>
      </c>
      <c r="C140" s="12">
        <v>44095</v>
      </c>
      <c r="D140" s="12">
        <v>44185</v>
      </c>
      <c r="E140">
        <v>44123</v>
      </c>
      <c r="F140">
        <v>44105</v>
      </c>
      <c r="G140" s="1">
        <f t="shared" si="4"/>
        <v>44105</v>
      </c>
      <c r="H140" s="1">
        <f t="shared" si="5"/>
        <v>44123</v>
      </c>
    </row>
    <row r="141" spans="1:8" x14ac:dyDescent="0.35">
      <c r="A141" s="11">
        <v>129886</v>
      </c>
      <c r="B141" s="11" t="s">
        <v>202</v>
      </c>
      <c r="C141" s="12">
        <v>44095</v>
      </c>
      <c r="D141" s="12">
        <v>44185</v>
      </c>
      <c r="E141">
        <v>44123</v>
      </c>
      <c r="F141">
        <v>44105</v>
      </c>
      <c r="G141" s="1">
        <f t="shared" si="4"/>
        <v>44105</v>
      </c>
      <c r="H141" s="1">
        <f t="shared" si="5"/>
        <v>44123</v>
      </c>
    </row>
    <row r="142" spans="1:8" x14ac:dyDescent="0.35">
      <c r="A142" s="17">
        <v>1232531</v>
      </c>
      <c r="B142" s="11" t="s">
        <v>203</v>
      </c>
      <c r="C142" s="12">
        <v>44096</v>
      </c>
      <c r="D142" s="12">
        <v>44186</v>
      </c>
      <c r="E142">
        <v>44124</v>
      </c>
      <c r="F142">
        <v>44106</v>
      </c>
      <c r="G142" s="1">
        <f t="shared" ref="G142" si="6">C142+10</f>
        <v>44106</v>
      </c>
      <c r="H142" s="1">
        <f t="shared" ref="H142" si="7">C142+28</f>
        <v>44124</v>
      </c>
    </row>
    <row r="143" spans="1:8" x14ac:dyDescent="0.35">
      <c r="A143" s="11">
        <v>983622</v>
      </c>
      <c r="B143" s="11" t="s">
        <v>204</v>
      </c>
      <c r="C143" s="18">
        <v>44102</v>
      </c>
      <c r="D143" s="19">
        <v>44192</v>
      </c>
      <c r="E143">
        <v>44130</v>
      </c>
      <c r="F143">
        <v>44112</v>
      </c>
      <c r="G143" s="1">
        <f t="shared" ref="G143:G144" si="8">C143+10</f>
        <v>44112</v>
      </c>
      <c r="H143" s="1">
        <f t="shared" ref="H143:H144" si="9">C143+28</f>
        <v>44130</v>
      </c>
    </row>
    <row r="144" spans="1:8" x14ac:dyDescent="0.35">
      <c r="A144" s="11">
        <v>1227911</v>
      </c>
      <c r="B144" s="11" t="s">
        <v>205</v>
      </c>
      <c r="C144" s="12">
        <v>44103</v>
      </c>
      <c r="D144" s="12">
        <v>44193</v>
      </c>
      <c r="E144">
        <v>44131</v>
      </c>
      <c r="F144">
        <v>44113</v>
      </c>
      <c r="G144" s="1">
        <f t="shared" si="8"/>
        <v>44113</v>
      </c>
      <c r="H144" s="1">
        <f t="shared" si="9"/>
        <v>44131</v>
      </c>
    </row>
    <row r="145" spans="1:8" x14ac:dyDescent="0.35">
      <c r="A145" s="11"/>
      <c r="B145" s="11" t="s">
        <v>206</v>
      </c>
      <c r="C145" s="12">
        <v>44026</v>
      </c>
      <c r="D145" s="12">
        <v>44116</v>
      </c>
      <c r="E145">
        <v>44054</v>
      </c>
      <c r="F145">
        <v>44036</v>
      </c>
      <c r="G145" s="1">
        <f t="shared" ref="G145:G151" si="10">C145+10</f>
        <v>44036</v>
      </c>
      <c r="H145" s="1">
        <f t="shared" ref="H145:H151" si="11">C145+28</f>
        <v>44054</v>
      </c>
    </row>
    <row r="146" spans="1:8" x14ac:dyDescent="0.35">
      <c r="A146">
        <v>1229446</v>
      </c>
      <c r="B146" t="s">
        <v>355</v>
      </c>
      <c r="C146" s="1">
        <v>44110</v>
      </c>
      <c r="D146" s="1">
        <v>44200</v>
      </c>
      <c r="E146">
        <v>44138</v>
      </c>
      <c r="F146">
        <v>44120</v>
      </c>
      <c r="G146" s="1">
        <f t="shared" si="10"/>
        <v>44120</v>
      </c>
      <c r="H146" s="1">
        <f t="shared" si="11"/>
        <v>44138</v>
      </c>
    </row>
    <row r="147" spans="1:8" x14ac:dyDescent="0.35">
      <c r="A147">
        <v>1222805</v>
      </c>
      <c r="B147" t="s">
        <v>356</v>
      </c>
      <c r="C147" s="1">
        <v>44111</v>
      </c>
      <c r="D147" s="1">
        <v>44201</v>
      </c>
      <c r="E147">
        <v>44139</v>
      </c>
      <c r="F147">
        <v>44121</v>
      </c>
      <c r="G147" s="1">
        <f t="shared" si="10"/>
        <v>44121</v>
      </c>
      <c r="H147" s="1">
        <f t="shared" si="11"/>
        <v>44139</v>
      </c>
    </row>
    <row r="148" spans="1:8" x14ac:dyDescent="0.35">
      <c r="A148">
        <v>1222082</v>
      </c>
      <c r="B148" t="s">
        <v>357</v>
      </c>
      <c r="C148" s="1">
        <v>44112</v>
      </c>
      <c r="D148" s="1">
        <v>44202</v>
      </c>
      <c r="E148">
        <v>44140</v>
      </c>
      <c r="F148">
        <v>44122</v>
      </c>
      <c r="G148" s="1">
        <f t="shared" si="10"/>
        <v>44122</v>
      </c>
      <c r="H148" s="1">
        <f t="shared" si="11"/>
        <v>44140</v>
      </c>
    </row>
    <row r="149" spans="1:8" x14ac:dyDescent="0.35">
      <c r="A149">
        <v>1223479</v>
      </c>
      <c r="B149" t="s">
        <v>358</v>
      </c>
      <c r="C149" s="1">
        <v>44112</v>
      </c>
      <c r="D149" s="1">
        <v>44202</v>
      </c>
      <c r="E149">
        <v>44140</v>
      </c>
      <c r="F149">
        <v>44122</v>
      </c>
      <c r="G149" s="1">
        <f t="shared" si="10"/>
        <v>44122</v>
      </c>
      <c r="H149" s="1">
        <f t="shared" si="11"/>
        <v>44140</v>
      </c>
    </row>
    <row r="150" spans="1:8" x14ac:dyDescent="0.35">
      <c r="A150">
        <v>1102304</v>
      </c>
      <c r="B150" t="s">
        <v>359</v>
      </c>
      <c r="C150" s="1">
        <v>44112</v>
      </c>
      <c r="D150" s="1">
        <v>44202</v>
      </c>
      <c r="E150">
        <v>44140</v>
      </c>
      <c r="F150">
        <v>44122</v>
      </c>
      <c r="G150" s="1">
        <f t="shared" si="10"/>
        <v>44122</v>
      </c>
      <c r="H150" s="1">
        <f t="shared" si="11"/>
        <v>44140</v>
      </c>
    </row>
    <row r="151" spans="1:8" x14ac:dyDescent="0.35">
      <c r="A151">
        <v>1222081</v>
      </c>
      <c r="B151" t="s">
        <v>360</v>
      </c>
      <c r="C151" s="1">
        <v>44113</v>
      </c>
      <c r="D151" s="1">
        <v>44203</v>
      </c>
      <c r="E151">
        <v>44141</v>
      </c>
      <c r="F151">
        <v>44123</v>
      </c>
      <c r="G151" s="1">
        <f t="shared" si="10"/>
        <v>44123</v>
      </c>
      <c r="H151" s="1">
        <f t="shared" si="11"/>
        <v>44141</v>
      </c>
    </row>
    <row r="152" spans="1:8" x14ac:dyDescent="0.35">
      <c r="A152">
        <v>1225489</v>
      </c>
      <c r="B152" t="s">
        <v>361</v>
      </c>
      <c r="C152" s="1">
        <v>44117</v>
      </c>
      <c r="D152" s="1">
        <v>44207</v>
      </c>
      <c r="E152">
        <v>44145</v>
      </c>
      <c r="F152">
        <v>44127</v>
      </c>
      <c r="G152" s="1">
        <f t="shared" ref="G152:G155" si="12">C152+10</f>
        <v>44127</v>
      </c>
      <c r="H152" s="1">
        <f t="shared" ref="H152:H155" si="13">C152+28</f>
        <v>44145</v>
      </c>
    </row>
    <row r="153" spans="1:8" x14ac:dyDescent="0.35">
      <c r="A153">
        <v>1221522</v>
      </c>
      <c r="B153" t="s">
        <v>362</v>
      </c>
      <c r="C153" s="1">
        <v>44119</v>
      </c>
      <c r="D153" s="1">
        <v>44209</v>
      </c>
      <c r="E153">
        <v>44147</v>
      </c>
      <c r="F153">
        <v>44129</v>
      </c>
      <c r="G153" s="1">
        <f t="shared" si="12"/>
        <v>44129</v>
      </c>
      <c r="H153" s="1">
        <f t="shared" si="13"/>
        <v>44147</v>
      </c>
    </row>
    <row r="154" spans="1:8" x14ac:dyDescent="0.35">
      <c r="A154">
        <v>1224379</v>
      </c>
      <c r="B154" t="s">
        <v>363</v>
      </c>
      <c r="C154" s="1">
        <v>44120</v>
      </c>
      <c r="D154" s="1">
        <v>44210</v>
      </c>
      <c r="E154">
        <v>44148</v>
      </c>
      <c r="F154">
        <v>44130</v>
      </c>
      <c r="G154" s="1">
        <f t="shared" si="12"/>
        <v>44130</v>
      </c>
      <c r="H154" s="1">
        <f t="shared" si="13"/>
        <v>44148</v>
      </c>
    </row>
    <row r="155" spans="1:8" x14ac:dyDescent="0.35">
      <c r="A155">
        <v>1240856</v>
      </c>
      <c r="B155" t="s">
        <v>364</v>
      </c>
      <c r="C155" s="1">
        <v>44123</v>
      </c>
      <c r="D155" s="1">
        <v>44213</v>
      </c>
      <c r="E155">
        <v>44151</v>
      </c>
      <c r="F155">
        <v>44133</v>
      </c>
      <c r="G155" s="1">
        <f t="shared" si="12"/>
        <v>44133</v>
      </c>
      <c r="H155" s="1">
        <f t="shared" si="13"/>
        <v>44151</v>
      </c>
    </row>
    <row r="156" spans="1:8" x14ac:dyDescent="0.35">
      <c r="A156">
        <v>1244604</v>
      </c>
      <c r="B156" t="s">
        <v>365</v>
      </c>
      <c r="C156" s="1">
        <v>44123</v>
      </c>
      <c r="D156" s="1">
        <v>44213</v>
      </c>
      <c r="E156">
        <v>44151</v>
      </c>
      <c r="F156">
        <v>44133</v>
      </c>
      <c r="G156" s="1">
        <f t="shared" ref="G156:G162" si="14">C156+10</f>
        <v>44133</v>
      </c>
      <c r="H156" s="1">
        <f t="shared" ref="H156:H162" si="15">C156+28</f>
        <v>44151</v>
      </c>
    </row>
    <row r="157" spans="1:8" x14ac:dyDescent="0.35">
      <c r="A157">
        <v>1237157</v>
      </c>
      <c r="B157" t="s">
        <v>366</v>
      </c>
      <c r="C157" s="1">
        <v>44124</v>
      </c>
      <c r="D157" s="1">
        <v>44214</v>
      </c>
      <c r="E157">
        <v>44152</v>
      </c>
      <c r="F157">
        <v>44134</v>
      </c>
      <c r="G157" s="1">
        <f t="shared" si="14"/>
        <v>44134</v>
      </c>
      <c r="H157" s="1">
        <f t="shared" si="15"/>
        <v>44152</v>
      </c>
    </row>
    <row r="158" spans="1:8" x14ac:dyDescent="0.35">
      <c r="A158">
        <v>1221448</v>
      </c>
      <c r="B158" t="s">
        <v>367</v>
      </c>
      <c r="C158" s="1">
        <v>44125</v>
      </c>
      <c r="D158" s="1">
        <v>44215</v>
      </c>
      <c r="E158">
        <v>44153</v>
      </c>
      <c r="F158">
        <v>44135</v>
      </c>
      <c r="G158" s="1">
        <f t="shared" si="14"/>
        <v>44135</v>
      </c>
      <c r="H158" s="1">
        <f t="shared" si="15"/>
        <v>44153</v>
      </c>
    </row>
    <row r="159" spans="1:8" x14ac:dyDescent="0.35">
      <c r="A159">
        <v>1223242</v>
      </c>
      <c r="B159" t="s">
        <v>368</v>
      </c>
      <c r="C159" s="1">
        <v>44126</v>
      </c>
      <c r="D159" s="1">
        <v>44216</v>
      </c>
      <c r="E159">
        <v>44154</v>
      </c>
      <c r="F159">
        <v>44136</v>
      </c>
      <c r="G159" s="1">
        <f t="shared" si="14"/>
        <v>44136</v>
      </c>
      <c r="H159" s="1">
        <f t="shared" si="15"/>
        <v>44154</v>
      </c>
    </row>
    <row r="160" spans="1:8" x14ac:dyDescent="0.35">
      <c r="A160">
        <v>1242700</v>
      </c>
      <c r="B160" t="s">
        <v>369</v>
      </c>
      <c r="C160" s="1">
        <v>44130</v>
      </c>
      <c r="D160" s="1">
        <v>44220</v>
      </c>
      <c r="E160">
        <v>44158</v>
      </c>
      <c r="F160">
        <v>44140</v>
      </c>
      <c r="G160" s="1">
        <f t="shared" si="14"/>
        <v>44140</v>
      </c>
      <c r="H160" s="1">
        <f t="shared" si="15"/>
        <v>44158</v>
      </c>
    </row>
    <row r="161" spans="1:8" x14ac:dyDescent="0.35">
      <c r="A161">
        <v>1242244</v>
      </c>
      <c r="B161" t="s">
        <v>370</v>
      </c>
      <c r="C161" s="1">
        <v>44130</v>
      </c>
      <c r="D161" s="1">
        <v>44220</v>
      </c>
      <c r="E161">
        <v>44158</v>
      </c>
      <c r="F161">
        <v>44140</v>
      </c>
      <c r="G161" s="1">
        <f t="shared" si="14"/>
        <v>44140</v>
      </c>
      <c r="H161" s="1">
        <f t="shared" si="15"/>
        <v>44158</v>
      </c>
    </row>
    <row r="162" spans="1:8" x14ac:dyDescent="0.35">
      <c r="A162">
        <v>1243568</v>
      </c>
      <c r="B162" t="s">
        <v>371</v>
      </c>
      <c r="C162" s="1">
        <v>44130</v>
      </c>
      <c r="D162" s="1">
        <v>44220</v>
      </c>
      <c r="E162">
        <v>44158</v>
      </c>
      <c r="F162">
        <v>44140</v>
      </c>
      <c r="G162" s="1">
        <f t="shared" si="14"/>
        <v>44140</v>
      </c>
      <c r="H162" s="1">
        <f t="shared" si="15"/>
        <v>44158</v>
      </c>
    </row>
    <row r="163" spans="1:8" x14ac:dyDescent="0.35">
      <c r="A163">
        <v>1102524</v>
      </c>
      <c r="B163" t="s">
        <v>372</v>
      </c>
      <c r="C163" s="1">
        <v>44127</v>
      </c>
      <c r="D163" s="1">
        <v>44217</v>
      </c>
      <c r="E163">
        <v>44155</v>
      </c>
      <c r="F163">
        <v>44137</v>
      </c>
      <c r="G163" s="1">
        <f t="shared" ref="G163:G170" si="16">C163+10</f>
        <v>44137</v>
      </c>
      <c r="H163" s="1">
        <f t="shared" ref="H163:H170" si="17">C163+28</f>
        <v>44155</v>
      </c>
    </row>
    <row r="164" spans="1:8" x14ac:dyDescent="0.35">
      <c r="A164">
        <v>1230152</v>
      </c>
      <c r="B164" t="s">
        <v>373</v>
      </c>
      <c r="C164" s="1">
        <v>44133</v>
      </c>
      <c r="D164" s="1">
        <v>44223</v>
      </c>
      <c r="E164">
        <v>44161</v>
      </c>
      <c r="F164">
        <v>44143</v>
      </c>
      <c r="G164" s="1">
        <f t="shared" si="16"/>
        <v>44143</v>
      </c>
      <c r="H164" s="1">
        <f t="shared" si="17"/>
        <v>44161</v>
      </c>
    </row>
    <row r="165" spans="1:8" x14ac:dyDescent="0.35">
      <c r="A165">
        <v>1239264</v>
      </c>
      <c r="B165" t="s">
        <v>374</v>
      </c>
      <c r="C165" s="1">
        <v>44133</v>
      </c>
      <c r="D165" s="1">
        <v>44223</v>
      </c>
      <c r="E165">
        <v>44161</v>
      </c>
      <c r="F165">
        <v>44143</v>
      </c>
      <c r="G165" s="1">
        <f t="shared" si="16"/>
        <v>44143</v>
      </c>
      <c r="H165" s="1">
        <f t="shared" si="17"/>
        <v>44161</v>
      </c>
    </row>
    <row r="166" spans="1:8" x14ac:dyDescent="0.35">
      <c r="A166">
        <v>1233238</v>
      </c>
      <c r="B166" t="s">
        <v>375</v>
      </c>
      <c r="C166" s="1">
        <v>44133</v>
      </c>
      <c r="D166" s="1">
        <v>44223</v>
      </c>
      <c r="E166">
        <v>44161</v>
      </c>
      <c r="F166">
        <v>44143</v>
      </c>
      <c r="G166" s="1">
        <f t="shared" si="16"/>
        <v>44143</v>
      </c>
      <c r="H166" s="1">
        <f t="shared" si="17"/>
        <v>44161</v>
      </c>
    </row>
    <row r="167" spans="1:8" x14ac:dyDescent="0.35">
      <c r="A167">
        <v>1233722</v>
      </c>
      <c r="B167" t="s">
        <v>376</v>
      </c>
      <c r="C167" s="1">
        <v>44134</v>
      </c>
      <c r="D167" s="1">
        <v>44224</v>
      </c>
      <c r="E167">
        <v>44162</v>
      </c>
      <c r="F167">
        <v>44144</v>
      </c>
      <c r="G167" s="1">
        <f t="shared" si="16"/>
        <v>44144</v>
      </c>
      <c r="H167" s="1">
        <f t="shared" si="17"/>
        <v>44162</v>
      </c>
    </row>
    <row r="168" spans="1:8" x14ac:dyDescent="0.35">
      <c r="A168">
        <v>1227803</v>
      </c>
      <c r="B168" t="s">
        <v>377</v>
      </c>
      <c r="C168" s="1">
        <v>44137</v>
      </c>
      <c r="D168" s="1">
        <v>44227</v>
      </c>
      <c r="E168">
        <v>44165</v>
      </c>
      <c r="F168">
        <v>44147</v>
      </c>
      <c r="G168" s="1">
        <f t="shared" si="16"/>
        <v>44147</v>
      </c>
      <c r="H168" s="1">
        <f t="shared" si="17"/>
        <v>44165</v>
      </c>
    </row>
    <row r="169" spans="1:8" x14ac:dyDescent="0.35">
      <c r="A169">
        <v>1234192</v>
      </c>
      <c r="B169" t="s">
        <v>378</v>
      </c>
      <c r="C169" s="1">
        <v>44138</v>
      </c>
      <c r="D169" s="1">
        <v>44228</v>
      </c>
      <c r="E169">
        <v>44166</v>
      </c>
      <c r="F169">
        <v>44148</v>
      </c>
      <c r="G169" s="1">
        <f t="shared" si="16"/>
        <v>44148</v>
      </c>
      <c r="H169" s="1">
        <f t="shared" si="17"/>
        <v>44166</v>
      </c>
    </row>
    <row r="170" spans="1:8" x14ac:dyDescent="0.35">
      <c r="A170">
        <v>1221905</v>
      </c>
      <c r="B170" t="s">
        <v>379</v>
      </c>
      <c r="C170" s="1">
        <v>44137</v>
      </c>
      <c r="D170" s="1">
        <v>44227</v>
      </c>
      <c r="E170">
        <v>44165</v>
      </c>
      <c r="F170">
        <v>44147</v>
      </c>
      <c r="G170" s="1">
        <f t="shared" si="16"/>
        <v>44147</v>
      </c>
      <c r="H170" s="1">
        <f t="shared" si="17"/>
        <v>44165</v>
      </c>
    </row>
    <row r="171" spans="1:8" x14ac:dyDescent="0.35">
      <c r="A171">
        <v>1234627</v>
      </c>
      <c r="B171" t="s">
        <v>380</v>
      </c>
      <c r="C171" s="1">
        <v>44139</v>
      </c>
      <c r="D171" s="1">
        <v>44229</v>
      </c>
      <c r="E171">
        <v>44167</v>
      </c>
      <c r="F171">
        <v>44149</v>
      </c>
      <c r="G171" s="1">
        <f t="shared" ref="G171:G180" si="18">C171+10</f>
        <v>44149</v>
      </c>
      <c r="H171" s="1">
        <f t="shared" ref="H171:H180" si="19">C171+28</f>
        <v>44167</v>
      </c>
    </row>
    <row r="172" spans="1:8" x14ac:dyDescent="0.35">
      <c r="A172">
        <v>1240846</v>
      </c>
      <c r="B172" t="s">
        <v>381</v>
      </c>
      <c r="C172" s="1">
        <v>44139</v>
      </c>
      <c r="D172" s="1">
        <v>44229</v>
      </c>
      <c r="E172">
        <v>44167</v>
      </c>
      <c r="F172">
        <v>44149</v>
      </c>
      <c r="G172" s="1">
        <f t="shared" si="18"/>
        <v>44149</v>
      </c>
      <c r="H172" s="1">
        <f t="shared" si="19"/>
        <v>44167</v>
      </c>
    </row>
    <row r="173" spans="1:8" x14ac:dyDescent="0.35">
      <c r="A173">
        <v>1093922</v>
      </c>
      <c r="B173" t="s">
        <v>382</v>
      </c>
      <c r="C173" s="1">
        <v>44140</v>
      </c>
      <c r="D173" s="1">
        <v>44230</v>
      </c>
      <c r="E173">
        <v>44168</v>
      </c>
      <c r="F173">
        <v>44150</v>
      </c>
      <c r="G173" s="1">
        <f t="shared" si="18"/>
        <v>44150</v>
      </c>
      <c r="H173" s="1">
        <f t="shared" si="19"/>
        <v>44168</v>
      </c>
    </row>
    <row r="174" spans="1:8" x14ac:dyDescent="0.35">
      <c r="A174">
        <v>1224940</v>
      </c>
      <c r="B174" t="s">
        <v>383</v>
      </c>
      <c r="C174" s="1">
        <v>44139</v>
      </c>
      <c r="D174" s="1">
        <v>44229</v>
      </c>
      <c r="E174">
        <v>44167</v>
      </c>
      <c r="F174">
        <v>44149</v>
      </c>
      <c r="G174" s="1">
        <f t="shared" si="18"/>
        <v>44149</v>
      </c>
      <c r="H174" s="1">
        <f t="shared" si="19"/>
        <v>44167</v>
      </c>
    </row>
    <row r="175" spans="1:8" x14ac:dyDescent="0.35">
      <c r="A175">
        <v>0</v>
      </c>
      <c r="B175" t="s">
        <v>384</v>
      </c>
      <c r="C175" s="1" t="e">
        <v>#N/A</v>
      </c>
      <c r="D175" s="1" t="e">
        <v>#N/A</v>
      </c>
      <c r="E175" t="e">
        <v>#N/A</v>
      </c>
      <c r="F175" t="e">
        <v>#N/A</v>
      </c>
      <c r="G175" s="1" t="e">
        <f t="shared" si="18"/>
        <v>#N/A</v>
      </c>
      <c r="H175" s="1" t="e">
        <f t="shared" si="19"/>
        <v>#N/A</v>
      </c>
    </row>
    <row r="176" spans="1:8" x14ac:dyDescent="0.35">
      <c r="A176">
        <v>1233860</v>
      </c>
      <c r="B176" t="s">
        <v>385</v>
      </c>
      <c r="C176" s="1">
        <v>44139</v>
      </c>
      <c r="D176" s="1">
        <v>44229</v>
      </c>
      <c r="E176">
        <v>44167</v>
      </c>
      <c r="F176">
        <v>44149</v>
      </c>
      <c r="G176" s="1">
        <f t="shared" si="18"/>
        <v>44149</v>
      </c>
      <c r="H176" s="1">
        <f t="shared" si="19"/>
        <v>44167</v>
      </c>
    </row>
    <row r="177" spans="1:8" x14ac:dyDescent="0.35">
      <c r="A177">
        <v>1238899</v>
      </c>
      <c r="B177" t="s">
        <v>386</v>
      </c>
      <c r="C177" s="1">
        <v>44141</v>
      </c>
      <c r="D177" s="1">
        <v>44231</v>
      </c>
      <c r="E177">
        <v>44169</v>
      </c>
      <c r="F177">
        <v>44151</v>
      </c>
      <c r="G177" s="1">
        <f t="shared" si="18"/>
        <v>44151</v>
      </c>
      <c r="H177" s="1">
        <f t="shared" si="19"/>
        <v>44169</v>
      </c>
    </row>
    <row r="178" spans="1:8" x14ac:dyDescent="0.35">
      <c r="A178">
        <v>1240655</v>
      </c>
      <c r="B178" t="s">
        <v>387</v>
      </c>
      <c r="C178" s="1">
        <v>44141</v>
      </c>
      <c r="D178" s="1">
        <v>44231</v>
      </c>
      <c r="E178">
        <v>44169</v>
      </c>
      <c r="F178">
        <v>44151</v>
      </c>
      <c r="G178" s="1">
        <f t="shared" si="18"/>
        <v>44151</v>
      </c>
      <c r="H178" s="1">
        <f t="shared" si="19"/>
        <v>44169</v>
      </c>
    </row>
    <row r="179" spans="1:8" x14ac:dyDescent="0.35">
      <c r="A179">
        <v>983760</v>
      </c>
      <c r="B179" t="s">
        <v>388</v>
      </c>
      <c r="C179" s="1">
        <v>44143</v>
      </c>
      <c r="D179" s="1">
        <v>44233</v>
      </c>
      <c r="E179">
        <v>44171</v>
      </c>
      <c r="F179">
        <v>44153</v>
      </c>
      <c r="G179" s="1">
        <f t="shared" si="18"/>
        <v>44153</v>
      </c>
      <c r="H179" s="1">
        <f t="shared" si="19"/>
        <v>44171</v>
      </c>
    </row>
    <row r="180" spans="1:8" x14ac:dyDescent="0.35">
      <c r="A180">
        <v>1225136</v>
      </c>
      <c r="B180" t="s">
        <v>389</v>
      </c>
      <c r="C180" s="1">
        <v>44143</v>
      </c>
      <c r="D180" s="1">
        <v>44233</v>
      </c>
      <c r="E180">
        <v>44171</v>
      </c>
      <c r="F180">
        <v>44153</v>
      </c>
      <c r="G180" s="1">
        <f t="shared" si="18"/>
        <v>44153</v>
      </c>
      <c r="H180" s="1">
        <f t="shared" si="19"/>
        <v>44171</v>
      </c>
    </row>
    <row r="181" spans="1:8" x14ac:dyDescent="0.35">
      <c r="A181">
        <v>1093304</v>
      </c>
      <c r="B181" t="s">
        <v>390</v>
      </c>
      <c r="C181" s="1">
        <v>44138</v>
      </c>
      <c r="D181" s="1">
        <v>44228</v>
      </c>
      <c r="E181">
        <v>44166</v>
      </c>
      <c r="F181">
        <v>44148</v>
      </c>
      <c r="G181" s="1">
        <f t="shared" ref="G181:G225" si="20">C181+10</f>
        <v>44148</v>
      </c>
      <c r="H181" s="1">
        <f t="shared" ref="H181:H225" si="21">C181+28</f>
        <v>44166</v>
      </c>
    </row>
    <row r="182" spans="1:8" x14ac:dyDescent="0.35">
      <c r="A182">
        <v>1229912</v>
      </c>
      <c r="B182" t="s">
        <v>400</v>
      </c>
      <c r="C182" s="1">
        <v>44144</v>
      </c>
      <c r="D182" s="1">
        <v>44234</v>
      </c>
      <c r="E182">
        <v>44172</v>
      </c>
      <c r="F182">
        <v>44154</v>
      </c>
      <c r="G182" s="1">
        <f t="shared" si="20"/>
        <v>44154</v>
      </c>
      <c r="H182" s="1">
        <f t="shared" si="21"/>
        <v>44172</v>
      </c>
    </row>
    <row r="183" spans="1:8" x14ac:dyDescent="0.35">
      <c r="A183">
        <v>1229353</v>
      </c>
      <c r="B183" t="s">
        <v>401</v>
      </c>
      <c r="C183" s="1">
        <v>44144</v>
      </c>
      <c r="D183" s="1">
        <v>44234</v>
      </c>
      <c r="E183">
        <v>44172</v>
      </c>
      <c r="F183">
        <v>44154</v>
      </c>
      <c r="G183" s="1">
        <f t="shared" si="20"/>
        <v>44154</v>
      </c>
      <c r="H183" s="1">
        <f t="shared" si="21"/>
        <v>44172</v>
      </c>
    </row>
    <row r="184" spans="1:8" x14ac:dyDescent="0.35">
      <c r="A184">
        <v>1238265</v>
      </c>
      <c r="B184" t="s">
        <v>402</v>
      </c>
      <c r="C184" s="1">
        <v>44143</v>
      </c>
      <c r="D184" s="1">
        <v>44233</v>
      </c>
      <c r="E184">
        <v>44171</v>
      </c>
      <c r="F184">
        <v>44153</v>
      </c>
      <c r="G184" s="1">
        <f t="shared" si="20"/>
        <v>44153</v>
      </c>
      <c r="H184" s="1">
        <f t="shared" si="21"/>
        <v>44171</v>
      </c>
    </row>
    <row r="185" spans="1:8" x14ac:dyDescent="0.35">
      <c r="A185">
        <v>1227429</v>
      </c>
      <c r="B185" t="s">
        <v>403</v>
      </c>
      <c r="C185" s="1">
        <v>44145</v>
      </c>
      <c r="D185" s="1">
        <v>44235</v>
      </c>
      <c r="E185">
        <v>44173</v>
      </c>
      <c r="F185">
        <v>44155</v>
      </c>
      <c r="G185" s="1">
        <f t="shared" si="20"/>
        <v>44155</v>
      </c>
      <c r="H185" s="1">
        <f t="shared" si="21"/>
        <v>44173</v>
      </c>
    </row>
    <row r="186" spans="1:8" x14ac:dyDescent="0.35">
      <c r="A186">
        <v>1093651</v>
      </c>
      <c r="B186" t="s">
        <v>404</v>
      </c>
      <c r="C186" s="1">
        <v>44145</v>
      </c>
      <c r="D186" s="1">
        <v>44235</v>
      </c>
      <c r="E186">
        <v>44173</v>
      </c>
      <c r="F186">
        <v>44155</v>
      </c>
      <c r="G186" s="1">
        <f t="shared" si="20"/>
        <v>44155</v>
      </c>
      <c r="H186" s="1">
        <f t="shared" si="21"/>
        <v>44173</v>
      </c>
    </row>
    <row r="187" spans="1:8" x14ac:dyDescent="0.35">
      <c r="A187">
        <v>1223371</v>
      </c>
      <c r="B187" t="s">
        <v>405</v>
      </c>
      <c r="C187" s="1">
        <v>44144</v>
      </c>
      <c r="D187" s="1">
        <v>44234</v>
      </c>
      <c r="E187">
        <v>44172</v>
      </c>
      <c r="F187">
        <v>44154</v>
      </c>
      <c r="G187" s="1">
        <f t="shared" si="20"/>
        <v>44154</v>
      </c>
      <c r="H187" s="1">
        <f t="shared" si="21"/>
        <v>44172</v>
      </c>
    </row>
    <row r="188" spans="1:8" x14ac:dyDescent="0.35">
      <c r="A188">
        <v>1212744</v>
      </c>
      <c r="B188" t="s">
        <v>406</v>
      </c>
      <c r="C188" s="1">
        <v>44144</v>
      </c>
      <c r="D188" s="1">
        <v>44234</v>
      </c>
      <c r="E188">
        <v>44172</v>
      </c>
      <c r="F188">
        <v>44154</v>
      </c>
      <c r="G188" s="1">
        <f t="shared" si="20"/>
        <v>44154</v>
      </c>
      <c r="H188" s="1">
        <f t="shared" si="21"/>
        <v>44172</v>
      </c>
    </row>
    <row r="189" spans="1:8" x14ac:dyDescent="0.35">
      <c r="A189">
        <v>1239683</v>
      </c>
      <c r="B189" t="s">
        <v>407</v>
      </c>
      <c r="C189" s="1">
        <v>44144</v>
      </c>
      <c r="D189" s="1">
        <v>44234</v>
      </c>
      <c r="E189">
        <v>44172</v>
      </c>
      <c r="F189">
        <v>44154</v>
      </c>
      <c r="G189" s="1">
        <f t="shared" si="20"/>
        <v>44154</v>
      </c>
      <c r="H189" s="1">
        <f t="shared" si="21"/>
        <v>44172</v>
      </c>
    </row>
    <row r="190" spans="1:8" x14ac:dyDescent="0.35">
      <c r="A190">
        <v>1240515</v>
      </c>
      <c r="B190" t="s">
        <v>408</v>
      </c>
      <c r="C190" s="1">
        <v>44144</v>
      </c>
      <c r="D190" s="1">
        <v>44234</v>
      </c>
      <c r="E190">
        <v>44172</v>
      </c>
      <c r="F190">
        <v>44154</v>
      </c>
      <c r="G190" s="1">
        <f t="shared" si="20"/>
        <v>44154</v>
      </c>
      <c r="H190" s="1">
        <f t="shared" si="21"/>
        <v>44172</v>
      </c>
    </row>
    <row r="191" spans="1:8" x14ac:dyDescent="0.35">
      <c r="A191">
        <v>1227426</v>
      </c>
      <c r="B191" t="s">
        <v>409</v>
      </c>
      <c r="C191" s="1">
        <v>44144</v>
      </c>
      <c r="D191" s="1">
        <v>44234</v>
      </c>
      <c r="E191">
        <v>44172</v>
      </c>
      <c r="F191">
        <v>44154</v>
      </c>
      <c r="G191" s="1">
        <f t="shared" si="20"/>
        <v>44154</v>
      </c>
      <c r="H191" s="1">
        <f t="shared" si="21"/>
        <v>44172</v>
      </c>
    </row>
    <row r="192" spans="1:8" x14ac:dyDescent="0.35">
      <c r="A192">
        <v>1229247</v>
      </c>
      <c r="B192" t="s">
        <v>410</v>
      </c>
      <c r="C192" s="1">
        <v>44146</v>
      </c>
      <c r="D192" s="1">
        <v>44236</v>
      </c>
      <c r="E192">
        <v>44174</v>
      </c>
      <c r="F192">
        <v>44156</v>
      </c>
      <c r="G192" s="1">
        <f t="shared" si="20"/>
        <v>44156</v>
      </c>
      <c r="H192" s="1">
        <f t="shared" si="21"/>
        <v>44174</v>
      </c>
    </row>
    <row r="193" spans="1:8" x14ac:dyDescent="0.35">
      <c r="A193">
        <v>1239070</v>
      </c>
      <c r="B193" t="s">
        <v>411</v>
      </c>
      <c r="C193" s="1">
        <v>44146</v>
      </c>
      <c r="D193" s="1">
        <v>44236</v>
      </c>
      <c r="E193">
        <v>44174</v>
      </c>
      <c r="F193">
        <v>44156</v>
      </c>
      <c r="G193" s="1">
        <f t="shared" si="20"/>
        <v>44156</v>
      </c>
      <c r="H193" s="1">
        <f t="shared" si="21"/>
        <v>44174</v>
      </c>
    </row>
    <row r="194" spans="1:8" x14ac:dyDescent="0.35">
      <c r="A194">
        <v>1219474</v>
      </c>
      <c r="B194" t="s">
        <v>412</v>
      </c>
      <c r="C194" s="1">
        <v>44146</v>
      </c>
      <c r="D194" s="1">
        <v>44236</v>
      </c>
      <c r="E194">
        <v>44174</v>
      </c>
      <c r="F194">
        <v>44156</v>
      </c>
      <c r="G194" s="1">
        <f t="shared" si="20"/>
        <v>44156</v>
      </c>
      <c r="H194" s="1">
        <f t="shared" si="21"/>
        <v>44174</v>
      </c>
    </row>
    <row r="195" spans="1:8" x14ac:dyDescent="0.35">
      <c r="A195">
        <v>1224244</v>
      </c>
      <c r="B195" t="s">
        <v>413</v>
      </c>
      <c r="C195" s="1">
        <v>44146</v>
      </c>
      <c r="D195" s="1">
        <v>44236</v>
      </c>
      <c r="E195">
        <v>44174</v>
      </c>
      <c r="F195">
        <v>44156</v>
      </c>
      <c r="G195" s="1">
        <f t="shared" si="20"/>
        <v>44156</v>
      </c>
      <c r="H195" s="1">
        <f t="shared" si="21"/>
        <v>44174</v>
      </c>
    </row>
    <row r="196" spans="1:8" x14ac:dyDescent="0.35">
      <c r="A196">
        <v>1235729</v>
      </c>
      <c r="B196" t="s">
        <v>414</v>
      </c>
      <c r="C196" s="1">
        <v>44147</v>
      </c>
      <c r="D196" s="1">
        <v>44237</v>
      </c>
      <c r="E196">
        <v>44175</v>
      </c>
      <c r="F196">
        <v>44157</v>
      </c>
      <c r="G196" s="1">
        <f t="shared" si="20"/>
        <v>44157</v>
      </c>
      <c r="H196" s="1">
        <f t="shared" si="21"/>
        <v>44175</v>
      </c>
    </row>
    <row r="197" spans="1:8" x14ac:dyDescent="0.35">
      <c r="A197">
        <v>1094103</v>
      </c>
      <c r="B197" t="s">
        <v>415</v>
      </c>
      <c r="C197" s="1">
        <v>44144</v>
      </c>
      <c r="D197" s="1">
        <v>44234</v>
      </c>
      <c r="E197">
        <v>44172</v>
      </c>
      <c r="F197">
        <v>44154</v>
      </c>
      <c r="G197" s="1">
        <f t="shared" si="20"/>
        <v>44154</v>
      </c>
      <c r="H197" s="1">
        <f t="shared" si="21"/>
        <v>44172</v>
      </c>
    </row>
    <row r="198" spans="1:8" x14ac:dyDescent="0.35">
      <c r="A198">
        <v>1236939</v>
      </c>
      <c r="B198" t="s">
        <v>416</v>
      </c>
      <c r="C198" s="1">
        <v>44147</v>
      </c>
      <c r="D198" s="1">
        <v>44237</v>
      </c>
      <c r="E198">
        <v>44175</v>
      </c>
      <c r="F198">
        <v>44157</v>
      </c>
      <c r="G198" s="1">
        <f t="shared" si="20"/>
        <v>44157</v>
      </c>
      <c r="H198" s="1">
        <f t="shared" si="21"/>
        <v>44175</v>
      </c>
    </row>
    <row r="199" spans="1:8" x14ac:dyDescent="0.35">
      <c r="A199">
        <v>1228964</v>
      </c>
      <c r="B199" t="s">
        <v>417</v>
      </c>
      <c r="C199" s="1">
        <v>44148</v>
      </c>
      <c r="D199" s="1">
        <v>44238</v>
      </c>
      <c r="E199">
        <v>44176</v>
      </c>
      <c r="F199">
        <v>44158</v>
      </c>
      <c r="G199" s="1">
        <f t="shared" si="20"/>
        <v>44158</v>
      </c>
      <c r="H199" s="1">
        <f t="shared" si="21"/>
        <v>44176</v>
      </c>
    </row>
    <row r="200" spans="1:8" x14ac:dyDescent="0.35">
      <c r="A200">
        <v>1234109</v>
      </c>
      <c r="B200" t="s">
        <v>418</v>
      </c>
      <c r="C200" s="1">
        <v>44148</v>
      </c>
      <c r="D200" s="1">
        <v>44238</v>
      </c>
      <c r="E200">
        <v>44176</v>
      </c>
      <c r="F200">
        <v>44158</v>
      </c>
      <c r="G200" s="1">
        <f t="shared" si="20"/>
        <v>44158</v>
      </c>
      <c r="H200" s="1">
        <f t="shared" si="21"/>
        <v>44176</v>
      </c>
    </row>
    <row r="201" spans="1:8" x14ac:dyDescent="0.35">
      <c r="A201">
        <v>1227237</v>
      </c>
      <c r="B201" t="s">
        <v>419</v>
      </c>
      <c r="C201" s="1">
        <v>44148</v>
      </c>
      <c r="D201" s="1">
        <v>44238</v>
      </c>
      <c r="E201">
        <v>44176</v>
      </c>
      <c r="F201">
        <v>44158</v>
      </c>
      <c r="G201" s="1">
        <f t="shared" si="20"/>
        <v>44158</v>
      </c>
      <c r="H201" s="1">
        <f t="shared" si="21"/>
        <v>44176</v>
      </c>
    </row>
    <row r="202" spans="1:8" x14ac:dyDescent="0.35">
      <c r="A202">
        <v>1231648</v>
      </c>
      <c r="B202" t="s">
        <v>420</v>
      </c>
      <c r="C202" s="1">
        <v>44148</v>
      </c>
      <c r="D202" s="1">
        <v>44238</v>
      </c>
      <c r="E202">
        <v>44176</v>
      </c>
      <c r="F202">
        <v>44158</v>
      </c>
      <c r="G202" s="1">
        <f t="shared" si="20"/>
        <v>44158</v>
      </c>
      <c r="H202" s="1">
        <f t="shared" si="21"/>
        <v>44176</v>
      </c>
    </row>
    <row r="203" spans="1:8" x14ac:dyDescent="0.35">
      <c r="A203">
        <v>1239583</v>
      </c>
      <c r="B203" t="s">
        <v>421</v>
      </c>
      <c r="C203" s="1">
        <v>44148</v>
      </c>
      <c r="D203" s="1">
        <v>44238</v>
      </c>
      <c r="E203">
        <v>44176</v>
      </c>
      <c r="F203">
        <v>44158</v>
      </c>
      <c r="G203" s="1">
        <f t="shared" si="20"/>
        <v>44158</v>
      </c>
      <c r="H203" s="1">
        <f t="shared" si="21"/>
        <v>44176</v>
      </c>
    </row>
    <row r="204" spans="1:8" x14ac:dyDescent="0.35">
      <c r="A204">
        <v>1225085</v>
      </c>
      <c r="B204" t="s">
        <v>422</v>
      </c>
      <c r="C204" s="1">
        <v>44148</v>
      </c>
      <c r="D204" s="1">
        <v>44238</v>
      </c>
      <c r="E204">
        <v>44176</v>
      </c>
      <c r="F204">
        <v>44158</v>
      </c>
      <c r="G204" s="1">
        <f t="shared" si="20"/>
        <v>44158</v>
      </c>
      <c r="H204" s="1">
        <f t="shared" si="21"/>
        <v>44176</v>
      </c>
    </row>
    <row r="205" spans="1:8" x14ac:dyDescent="0.35">
      <c r="A205">
        <v>1230737</v>
      </c>
      <c r="B205" t="s">
        <v>423</v>
      </c>
      <c r="C205" s="1">
        <v>44148</v>
      </c>
      <c r="D205" s="1">
        <v>44238</v>
      </c>
      <c r="E205">
        <v>44176</v>
      </c>
      <c r="F205">
        <v>44158</v>
      </c>
      <c r="G205" s="1">
        <f t="shared" si="20"/>
        <v>44158</v>
      </c>
      <c r="H205" s="1">
        <f t="shared" si="21"/>
        <v>44176</v>
      </c>
    </row>
    <row r="206" spans="1:8" x14ac:dyDescent="0.35">
      <c r="A206">
        <v>1237033</v>
      </c>
      <c r="B206" t="s">
        <v>424</v>
      </c>
      <c r="C206" s="1">
        <v>44148</v>
      </c>
      <c r="D206" s="1">
        <v>44238</v>
      </c>
      <c r="E206">
        <v>44176</v>
      </c>
      <c r="F206">
        <v>44158</v>
      </c>
      <c r="G206" s="1">
        <f t="shared" si="20"/>
        <v>44158</v>
      </c>
      <c r="H206" s="1">
        <f t="shared" si="21"/>
        <v>44176</v>
      </c>
    </row>
    <row r="207" spans="1:8" x14ac:dyDescent="0.35">
      <c r="A207">
        <v>1228109</v>
      </c>
      <c r="B207" t="s">
        <v>425</v>
      </c>
      <c r="C207" s="1">
        <v>44148</v>
      </c>
      <c r="D207" s="1">
        <v>44238</v>
      </c>
      <c r="E207">
        <v>44176</v>
      </c>
      <c r="F207">
        <v>44158</v>
      </c>
      <c r="G207" s="1">
        <f t="shared" si="20"/>
        <v>44158</v>
      </c>
      <c r="H207" s="1">
        <f t="shared" si="21"/>
        <v>44176</v>
      </c>
    </row>
    <row r="208" spans="1:8" x14ac:dyDescent="0.35">
      <c r="A208">
        <v>1227670</v>
      </c>
      <c r="B208" t="s">
        <v>426</v>
      </c>
      <c r="C208" s="1">
        <v>44148</v>
      </c>
      <c r="D208" s="1">
        <v>44238</v>
      </c>
      <c r="E208">
        <v>44176</v>
      </c>
      <c r="F208">
        <v>44158</v>
      </c>
      <c r="G208" s="1">
        <f t="shared" si="20"/>
        <v>44158</v>
      </c>
      <c r="H208" s="1">
        <f t="shared" si="21"/>
        <v>44176</v>
      </c>
    </row>
    <row r="209" spans="1:8" x14ac:dyDescent="0.35">
      <c r="A209">
        <v>1227407</v>
      </c>
      <c r="B209" t="s">
        <v>427</v>
      </c>
      <c r="C209" s="1">
        <v>44148</v>
      </c>
      <c r="D209" s="1">
        <v>44238</v>
      </c>
      <c r="E209">
        <v>44176</v>
      </c>
      <c r="F209">
        <v>44158</v>
      </c>
      <c r="G209" s="1">
        <f t="shared" si="20"/>
        <v>44158</v>
      </c>
      <c r="H209" s="1">
        <f t="shared" si="21"/>
        <v>44176</v>
      </c>
    </row>
    <row r="210" spans="1:8" x14ac:dyDescent="0.35">
      <c r="A210">
        <v>1226431</v>
      </c>
      <c r="B210" t="s">
        <v>428</v>
      </c>
      <c r="C210" s="1">
        <v>44146</v>
      </c>
      <c r="D210" s="1">
        <v>44236</v>
      </c>
      <c r="E210">
        <v>44174</v>
      </c>
      <c r="F210">
        <v>44156</v>
      </c>
      <c r="G210" s="1">
        <f t="shared" si="20"/>
        <v>44156</v>
      </c>
      <c r="H210" s="1">
        <f t="shared" si="21"/>
        <v>44174</v>
      </c>
    </row>
    <row r="211" spans="1:8" x14ac:dyDescent="0.35">
      <c r="A211">
        <v>1232223</v>
      </c>
      <c r="B211" t="s">
        <v>429</v>
      </c>
      <c r="C211" s="1">
        <v>44151</v>
      </c>
      <c r="D211" s="1">
        <v>44241</v>
      </c>
      <c r="E211">
        <v>44179</v>
      </c>
      <c r="F211">
        <v>44161</v>
      </c>
      <c r="G211" s="1">
        <f t="shared" si="20"/>
        <v>44161</v>
      </c>
      <c r="H211" s="1">
        <f t="shared" si="21"/>
        <v>44179</v>
      </c>
    </row>
    <row r="212" spans="1:8" x14ac:dyDescent="0.35">
      <c r="A212">
        <v>1223712</v>
      </c>
      <c r="B212" t="s">
        <v>430</v>
      </c>
      <c r="C212" s="1">
        <v>44151</v>
      </c>
      <c r="D212" s="1">
        <v>44241</v>
      </c>
      <c r="E212">
        <v>44179</v>
      </c>
      <c r="F212">
        <v>44161</v>
      </c>
      <c r="G212" s="1">
        <f t="shared" si="20"/>
        <v>44161</v>
      </c>
      <c r="H212" s="1">
        <f t="shared" si="21"/>
        <v>44179</v>
      </c>
    </row>
    <row r="213" spans="1:8" x14ac:dyDescent="0.35">
      <c r="A213">
        <v>1223409</v>
      </c>
      <c r="B213" t="s">
        <v>431</v>
      </c>
      <c r="C213" s="1">
        <v>44151</v>
      </c>
      <c r="D213" s="1">
        <v>44241</v>
      </c>
      <c r="E213">
        <v>44179</v>
      </c>
      <c r="F213">
        <v>44161</v>
      </c>
      <c r="G213" s="1">
        <f t="shared" si="20"/>
        <v>44161</v>
      </c>
      <c r="H213" s="1">
        <f t="shared" si="21"/>
        <v>44179</v>
      </c>
    </row>
    <row r="214" spans="1:8" x14ac:dyDescent="0.35">
      <c r="A214">
        <v>1237239</v>
      </c>
      <c r="B214" t="s">
        <v>432</v>
      </c>
      <c r="C214" s="1">
        <v>44151</v>
      </c>
      <c r="D214" s="1">
        <v>44241</v>
      </c>
      <c r="E214">
        <v>44179</v>
      </c>
      <c r="F214">
        <v>44161</v>
      </c>
      <c r="G214" s="1">
        <f t="shared" si="20"/>
        <v>44161</v>
      </c>
      <c r="H214" s="1">
        <f t="shared" si="21"/>
        <v>44179</v>
      </c>
    </row>
    <row r="215" spans="1:8" x14ac:dyDescent="0.35">
      <c r="A215">
        <v>1224228</v>
      </c>
      <c r="B215" t="s">
        <v>433</v>
      </c>
      <c r="C215" s="1">
        <v>44151</v>
      </c>
      <c r="D215" s="1">
        <v>44241</v>
      </c>
      <c r="E215">
        <v>44179</v>
      </c>
      <c r="F215">
        <v>44161</v>
      </c>
      <c r="G215" s="1">
        <f t="shared" si="20"/>
        <v>44161</v>
      </c>
      <c r="H215" s="1">
        <f t="shared" si="21"/>
        <v>44179</v>
      </c>
    </row>
    <row r="216" spans="1:8" x14ac:dyDescent="0.35">
      <c r="A216">
        <v>1232223</v>
      </c>
      <c r="B216" t="s">
        <v>429</v>
      </c>
      <c r="C216" s="1">
        <v>44151</v>
      </c>
      <c r="D216" s="1">
        <v>44241</v>
      </c>
      <c r="E216">
        <v>44179</v>
      </c>
      <c r="F216">
        <v>44161</v>
      </c>
      <c r="G216" s="1">
        <f t="shared" si="20"/>
        <v>44161</v>
      </c>
      <c r="H216" s="1">
        <f t="shared" si="21"/>
        <v>44179</v>
      </c>
    </row>
    <row r="217" spans="1:8" x14ac:dyDescent="0.35">
      <c r="A217">
        <v>1232890</v>
      </c>
      <c r="B217" t="s">
        <v>434</v>
      </c>
      <c r="C217" s="1">
        <v>0</v>
      </c>
      <c r="D217" s="1">
        <v>90</v>
      </c>
      <c r="E217">
        <v>28</v>
      </c>
      <c r="F217">
        <v>10</v>
      </c>
      <c r="G217" s="1">
        <f t="shared" si="20"/>
        <v>10</v>
      </c>
      <c r="H217" s="1">
        <f t="shared" si="21"/>
        <v>28</v>
      </c>
    </row>
    <row r="218" spans="1:8" x14ac:dyDescent="0.35">
      <c r="A218">
        <v>1224112</v>
      </c>
      <c r="B218" t="s">
        <v>435</v>
      </c>
      <c r="C218" s="1">
        <v>44152</v>
      </c>
      <c r="D218" s="1">
        <v>44242</v>
      </c>
      <c r="E218">
        <v>44180</v>
      </c>
      <c r="F218">
        <v>44162</v>
      </c>
      <c r="G218" s="1">
        <f t="shared" si="20"/>
        <v>44162</v>
      </c>
      <c r="H218" s="1">
        <f t="shared" si="21"/>
        <v>44180</v>
      </c>
    </row>
    <row r="219" spans="1:8" x14ac:dyDescent="0.35">
      <c r="A219">
        <v>1240140</v>
      </c>
      <c r="B219" t="s">
        <v>436</v>
      </c>
      <c r="C219" s="1">
        <v>44149</v>
      </c>
      <c r="D219" s="1">
        <v>44239</v>
      </c>
      <c r="E219">
        <v>44177</v>
      </c>
      <c r="F219">
        <v>44159</v>
      </c>
      <c r="G219" s="1">
        <f t="shared" si="20"/>
        <v>44159</v>
      </c>
      <c r="H219" s="1">
        <f t="shared" si="21"/>
        <v>44177</v>
      </c>
    </row>
    <row r="220" spans="1:8" x14ac:dyDescent="0.35">
      <c r="A220">
        <v>1224228</v>
      </c>
      <c r="B220" t="s">
        <v>433</v>
      </c>
      <c r="C220" s="1">
        <v>44151</v>
      </c>
      <c r="D220" s="1">
        <v>44241</v>
      </c>
      <c r="E220">
        <v>44179</v>
      </c>
      <c r="F220">
        <v>44161</v>
      </c>
      <c r="G220" s="1">
        <f t="shared" si="20"/>
        <v>44161</v>
      </c>
      <c r="H220" s="1">
        <f t="shared" si="21"/>
        <v>44179</v>
      </c>
    </row>
    <row r="221" spans="1:8" x14ac:dyDescent="0.35">
      <c r="A221">
        <v>1223409</v>
      </c>
      <c r="B221" t="s">
        <v>431</v>
      </c>
      <c r="C221" s="1">
        <v>44151</v>
      </c>
      <c r="D221" s="1">
        <v>44241</v>
      </c>
      <c r="E221">
        <v>44179</v>
      </c>
      <c r="F221">
        <v>44161</v>
      </c>
      <c r="G221" s="1">
        <f t="shared" si="20"/>
        <v>44161</v>
      </c>
      <c r="H221" s="1">
        <f t="shared" si="21"/>
        <v>44179</v>
      </c>
    </row>
    <row r="222" spans="1:8" x14ac:dyDescent="0.35">
      <c r="A222">
        <v>1223712</v>
      </c>
      <c r="B222" t="s">
        <v>430</v>
      </c>
      <c r="C222" s="1">
        <v>44151</v>
      </c>
      <c r="D222" s="1">
        <v>44241</v>
      </c>
      <c r="E222">
        <v>44179</v>
      </c>
      <c r="F222">
        <v>44161</v>
      </c>
      <c r="G222" s="1">
        <f t="shared" si="20"/>
        <v>44161</v>
      </c>
      <c r="H222" s="1">
        <f t="shared" si="21"/>
        <v>44179</v>
      </c>
    </row>
    <row r="223" spans="1:8" x14ac:dyDescent="0.35">
      <c r="A223">
        <v>1224112</v>
      </c>
      <c r="B223" t="s">
        <v>435</v>
      </c>
      <c r="C223" s="1">
        <v>44152</v>
      </c>
      <c r="D223" s="1">
        <v>44242</v>
      </c>
      <c r="E223">
        <v>44180</v>
      </c>
      <c r="F223">
        <v>44162</v>
      </c>
      <c r="G223" s="1">
        <f t="shared" si="20"/>
        <v>44162</v>
      </c>
      <c r="H223" s="1">
        <f t="shared" si="21"/>
        <v>44180</v>
      </c>
    </row>
    <row r="224" spans="1:8" x14ac:dyDescent="0.35">
      <c r="A224">
        <v>1237239</v>
      </c>
      <c r="B224" t="s">
        <v>432</v>
      </c>
      <c r="C224" s="1">
        <v>44151</v>
      </c>
      <c r="D224" s="1">
        <v>44241</v>
      </c>
      <c r="E224">
        <v>44179</v>
      </c>
      <c r="F224">
        <v>44161</v>
      </c>
      <c r="G224" s="1">
        <f t="shared" si="20"/>
        <v>44161</v>
      </c>
      <c r="H224" s="1">
        <f t="shared" si="21"/>
        <v>44179</v>
      </c>
    </row>
    <row r="225" spans="1:8" x14ac:dyDescent="0.35">
      <c r="A225">
        <v>1232223</v>
      </c>
      <c r="B225" t="s">
        <v>429</v>
      </c>
      <c r="C225" s="1">
        <v>44151</v>
      </c>
      <c r="D225" s="1">
        <v>44241</v>
      </c>
      <c r="E225">
        <v>44179</v>
      </c>
      <c r="F225">
        <v>44161</v>
      </c>
      <c r="G225" s="1">
        <f t="shared" si="20"/>
        <v>44161</v>
      </c>
      <c r="H225" s="1">
        <f t="shared" si="21"/>
        <v>44179</v>
      </c>
    </row>
    <row r="226" spans="1:8" x14ac:dyDescent="0.35">
      <c r="A226">
        <v>1226431</v>
      </c>
      <c r="B226" t="s">
        <v>428</v>
      </c>
      <c r="C226" s="1">
        <v>44146</v>
      </c>
      <c r="D226" s="1">
        <v>44236</v>
      </c>
      <c r="E226">
        <v>44174</v>
      </c>
      <c r="F226">
        <v>44156</v>
      </c>
      <c r="G226" s="1">
        <f t="shared" ref="G226:G230" si="22">C226+10</f>
        <v>44156</v>
      </c>
      <c r="H226" s="1">
        <f t="shared" ref="H226:H230" si="23">C226+28</f>
        <v>44174</v>
      </c>
    </row>
    <row r="227" spans="1:8" x14ac:dyDescent="0.35">
      <c r="A227">
        <v>1225498</v>
      </c>
      <c r="B227" t="s">
        <v>437</v>
      </c>
      <c r="C227" s="1">
        <v>44155</v>
      </c>
      <c r="D227" s="1">
        <v>44245</v>
      </c>
      <c r="E227">
        <v>44183</v>
      </c>
      <c r="F227">
        <v>44165</v>
      </c>
      <c r="G227" s="1">
        <f t="shared" si="22"/>
        <v>44165</v>
      </c>
      <c r="H227" s="1">
        <f t="shared" si="23"/>
        <v>44183</v>
      </c>
    </row>
    <row r="228" spans="1:8" x14ac:dyDescent="0.35">
      <c r="A228">
        <v>1221926</v>
      </c>
      <c r="B228" t="s">
        <v>438</v>
      </c>
      <c r="C228" s="1">
        <v>44155</v>
      </c>
      <c r="D228" s="1">
        <v>44245</v>
      </c>
      <c r="E228">
        <v>44183</v>
      </c>
      <c r="F228">
        <v>44165</v>
      </c>
      <c r="G228" s="1">
        <f t="shared" si="22"/>
        <v>44165</v>
      </c>
      <c r="H228" s="1">
        <f t="shared" si="23"/>
        <v>44183</v>
      </c>
    </row>
    <row r="229" spans="1:8" x14ac:dyDescent="0.35">
      <c r="A229">
        <v>1241394</v>
      </c>
      <c r="B229" t="s">
        <v>439</v>
      </c>
      <c r="C229" s="1">
        <v>44151</v>
      </c>
      <c r="D229" s="1">
        <v>44241</v>
      </c>
      <c r="E229">
        <v>44179</v>
      </c>
      <c r="F229">
        <v>44161</v>
      </c>
      <c r="G229" s="1">
        <f t="shared" si="22"/>
        <v>44161</v>
      </c>
      <c r="H229" s="1">
        <f t="shared" si="23"/>
        <v>44179</v>
      </c>
    </row>
    <row r="230" spans="1:8" x14ac:dyDescent="0.35">
      <c r="A230">
        <v>1222644</v>
      </c>
      <c r="B230" t="s">
        <v>440</v>
      </c>
      <c r="C230" s="1">
        <v>44150</v>
      </c>
      <c r="D230" s="1">
        <v>44240</v>
      </c>
      <c r="E230">
        <v>44178</v>
      </c>
      <c r="F230">
        <v>44160</v>
      </c>
      <c r="G230" s="1">
        <f t="shared" si="22"/>
        <v>44160</v>
      </c>
      <c r="H230" s="1">
        <f t="shared" si="23"/>
        <v>44178</v>
      </c>
    </row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AE6A915-CDE2-4E7D-B4AC-967E21E41E66}">
  <sheetPr codeName="Sheet2"/>
  <dimension ref="A1:AB115"/>
  <sheetViews>
    <sheetView topLeftCell="F1" workbookViewId="0">
      <selection activeCell="Q3" sqref="Q3"/>
    </sheetView>
  </sheetViews>
  <sheetFormatPr defaultRowHeight="14.5" x14ac:dyDescent="0.35"/>
  <cols>
    <col min="1" max="1" width="9.453125" style="1" bestFit="1" customWidth="1"/>
  </cols>
  <sheetData>
    <row r="1" spans="1:28" x14ac:dyDescent="0.35">
      <c r="A1" s="1" t="str">
        <f>covid19!A1</f>
        <v>date</v>
      </c>
      <c r="B1" t="str">
        <f>covid19!R1</f>
        <v>New Positive</v>
      </c>
      <c r="C1" t="str">
        <f>covid19!V1</f>
        <v>Total Daily Tests</v>
      </c>
      <c r="F1" t="str">
        <f>covid19!F1</f>
        <v>hospitalized</v>
      </c>
      <c r="G1" t="str">
        <f>covid19!G1</f>
        <v>new hospital</v>
      </c>
      <c r="H1" t="str">
        <f>covid19!H1</f>
        <v>ICU</v>
      </c>
      <c r="I1" t="str">
        <f>covid19!J1</f>
        <v>RMCC6-Hospitalized</v>
      </c>
      <c r="J1" t="str">
        <f>covid19!K1</f>
        <v>RMCC6-ICU</v>
      </c>
      <c r="K1" t="str">
        <f>covid19!R1</f>
        <v>New Positive</v>
      </c>
      <c r="L1" t="str">
        <f>covid19!T1</f>
        <v>New Percent Positive</v>
      </c>
      <c r="M1" t="str">
        <f>covid19!U1</f>
        <v>Week Positivity Rate</v>
      </c>
      <c r="N1" t="str">
        <f>covid19!V1</f>
        <v>Total Daily Tests</v>
      </c>
      <c r="O1" t="str">
        <f>covid19!W1</f>
        <v>Still Sick</v>
      </c>
      <c r="P1" t="str">
        <f>covid19!X1</f>
        <v>Percent Hospitalized</v>
      </c>
      <c r="Q1" t="str">
        <f>covid19!Y1</f>
        <v>New Deaths</v>
      </c>
      <c r="R1" t="str">
        <f>covid19!AF1</f>
        <v>Bremer Death</v>
      </c>
      <c r="S1" t="str">
        <f>covid19!AG1</f>
        <v>Butler D</v>
      </c>
      <c r="T1" t="str">
        <f>covid19!AH1</f>
        <v>BlackHawk D</v>
      </c>
      <c r="U1" t="str">
        <f>covid19!AI1</f>
        <v>Bremer SS</v>
      </c>
      <c r="V1" t="str">
        <f>covid19!AJ1</f>
        <v>Butler SS</v>
      </c>
      <c r="W1" t="str">
        <f>covid19!AK1</f>
        <v>BlackHawk SS</v>
      </c>
      <c r="X1" t="str">
        <f>covid19!AL1</f>
        <v>Knights Positive</v>
      </c>
      <c r="Y1" t="str">
        <f>covid19!AM1</f>
        <v>Knights Isolation</v>
      </c>
      <c r="Z1" t="str">
        <f>covid19!AN1</f>
        <v>Kights Quarantine</v>
      </c>
      <c r="AA1" t="str">
        <f>covid19!AO1</f>
        <v>TotalTested2</v>
      </c>
      <c r="AB1" t="str">
        <f>covid19!AP1</f>
        <v>TotalPositive2</v>
      </c>
    </row>
    <row r="2" spans="1:28" x14ac:dyDescent="0.35">
      <c r="A2" s="1">
        <f>covid19!A13</f>
        <v>43918</v>
      </c>
      <c r="B2">
        <f>covid19!R13</f>
        <v>63</v>
      </c>
      <c r="C2">
        <f>covid19!V13</f>
        <v>698</v>
      </c>
      <c r="E2" t="s">
        <v>207</v>
      </c>
      <c r="F2">
        <f>MAX(covid19!F:F)</f>
        <v>1527</v>
      </c>
      <c r="G2">
        <f>MAX(covid19!G:G)</f>
        <v>417</v>
      </c>
      <c r="H2">
        <f>MAX(covid19!H:H)</f>
        <v>288</v>
      </c>
      <c r="I2">
        <f>MAX(covid19!J:J)</f>
        <v>383</v>
      </c>
      <c r="J2">
        <f>MAX(covid19!K:K)</f>
        <v>60</v>
      </c>
      <c r="K2">
        <f>MAX(covid19!R:R)</f>
        <v>5087</v>
      </c>
      <c r="L2" t="e">
        <f>MAX(covid19!T:T)</f>
        <v>#DIV/0!</v>
      </c>
      <c r="M2">
        <f>MAX(covid19!U:U)</f>
        <v>0.47394894894894896</v>
      </c>
      <c r="N2">
        <f>MAX(covid19!V:V)</f>
        <v>11613</v>
      </c>
      <c r="O2">
        <f>MAX(covid19!W:W)</f>
        <v>95445</v>
      </c>
      <c r="P2">
        <f>MAX(covid19!X:X)</f>
        <v>0.16</v>
      </c>
      <c r="Q2">
        <f>LARGE(covid19!Y:Y,2)</f>
        <v>181</v>
      </c>
      <c r="R2">
        <f>MAX(covid19!AF:AF)</f>
        <v>61</v>
      </c>
      <c r="S2">
        <f>MAX(covid19!AG:AG)</f>
        <v>35</v>
      </c>
      <c r="T2">
        <f>MAX(covid19!AH:AH)</f>
        <v>312</v>
      </c>
      <c r="U2">
        <f>MAX(covid19!AI:AI)</f>
        <v>1153</v>
      </c>
      <c r="V2">
        <f>MAX(covid19!AJ:AJ)</f>
        <v>547</v>
      </c>
      <c r="W2">
        <f>MAX(covid19!AK:AK)</f>
        <v>4594</v>
      </c>
      <c r="X2">
        <f>MAX(covid19!AL:AL)</f>
        <v>78</v>
      </c>
      <c r="Y2">
        <f>MAX(covid19!AM:AM)</f>
        <v>78</v>
      </c>
      <c r="Z2">
        <f>MAX(covid19!AN:AN)</f>
        <v>169</v>
      </c>
      <c r="AA2">
        <f>MAX(covid19!AO:AO)</f>
        <v>302720</v>
      </c>
      <c r="AB2">
        <f>MAX(covid19!AP:AP)</f>
        <v>28964</v>
      </c>
    </row>
    <row r="3" spans="1:28" x14ac:dyDescent="0.35">
      <c r="A3" s="1">
        <f>covid19!A14</f>
        <v>43919</v>
      </c>
      <c r="B3">
        <f>covid19!R14</f>
        <v>38</v>
      </c>
      <c r="C3">
        <f>covid19!V14</f>
        <v>676</v>
      </c>
    </row>
    <row r="4" spans="1:28" x14ac:dyDescent="0.35">
      <c r="A4" s="1">
        <f>covid19!A15</f>
        <v>43920</v>
      </c>
      <c r="B4">
        <f>covid19!R15</f>
        <v>88</v>
      </c>
      <c r="C4">
        <f>covid19!V15</f>
        <v>1237</v>
      </c>
    </row>
    <row r="5" spans="1:28" x14ac:dyDescent="0.35">
      <c r="A5" s="1">
        <f>covid19!A16</f>
        <v>43921</v>
      </c>
      <c r="B5">
        <f>covid19!R16</f>
        <v>73</v>
      </c>
      <c r="C5">
        <f>covid19!V16</f>
        <v>799</v>
      </c>
    </row>
    <row r="6" spans="1:28" x14ac:dyDescent="0.35">
      <c r="A6" s="1">
        <f>covid19!A17</f>
        <v>43922</v>
      </c>
      <c r="B6">
        <f>covid19!R17</f>
        <v>52</v>
      </c>
      <c r="C6">
        <f>covid19!V17</f>
        <v>468</v>
      </c>
    </row>
    <row r="7" spans="1:28" x14ac:dyDescent="0.35">
      <c r="A7" s="1">
        <f>covid19!A18</f>
        <v>43923</v>
      </c>
      <c r="B7">
        <f>covid19!R18</f>
        <v>65</v>
      </c>
      <c r="C7">
        <f>covid19!V18</f>
        <v>815</v>
      </c>
    </row>
    <row r="8" spans="1:28" x14ac:dyDescent="0.35">
      <c r="A8" s="1">
        <f>covid19!A19</f>
        <v>43924</v>
      </c>
      <c r="B8">
        <f>covid19!R19</f>
        <v>85</v>
      </c>
      <c r="C8" t="str">
        <f>covid19!V19</f>
        <v>NA</v>
      </c>
      <c r="D8" s="8">
        <f>SUM(B2:B8)/SUM(C2:C8)</f>
        <v>9.8870658427445135E-2</v>
      </c>
    </row>
    <row r="9" spans="1:28" x14ac:dyDescent="0.35">
      <c r="A9" s="1">
        <f>covid19!A20</f>
        <v>43925</v>
      </c>
      <c r="B9">
        <f>covid19!R20</f>
        <v>172</v>
      </c>
      <c r="C9">
        <f>covid19!V20</f>
        <v>1572</v>
      </c>
      <c r="D9" s="8">
        <f t="shared" ref="D9:D71" si="0">SUM(B3:B9)/SUM(C3:C9)</f>
        <v>0.10292796838512663</v>
      </c>
    </row>
    <row r="10" spans="1:28" x14ac:dyDescent="0.35">
      <c r="A10" s="1">
        <f>covid19!A21</f>
        <v>43926</v>
      </c>
      <c r="B10">
        <f>covid19!R21</f>
        <v>82</v>
      </c>
      <c r="C10">
        <f>covid19!V21</f>
        <v>601</v>
      </c>
      <c r="D10" s="8">
        <f t="shared" si="0"/>
        <v>0.11234522942461762</v>
      </c>
    </row>
    <row r="11" spans="1:28" x14ac:dyDescent="0.35">
      <c r="A11" s="1">
        <f>covid19!A22</f>
        <v>43927</v>
      </c>
      <c r="B11">
        <f>covid19!R22</f>
        <v>78</v>
      </c>
      <c r="C11">
        <f>covid19!V22</f>
        <v>758</v>
      </c>
      <c r="D11" s="8">
        <f t="shared" si="0"/>
        <v>0.1210851785358069</v>
      </c>
    </row>
    <row r="12" spans="1:28" x14ac:dyDescent="0.35">
      <c r="A12" s="1">
        <f>covid19!A23</f>
        <v>43928</v>
      </c>
      <c r="B12">
        <f>covid19!R23</f>
        <v>102</v>
      </c>
      <c r="C12">
        <f>covid19!V23</f>
        <v>1119</v>
      </c>
      <c r="D12" s="8">
        <f t="shared" si="0"/>
        <v>0.11925745359084942</v>
      </c>
    </row>
    <row r="13" spans="1:28" x14ac:dyDescent="0.35">
      <c r="A13" s="1">
        <f>covid19!A24</f>
        <v>43929</v>
      </c>
      <c r="B13">
        <f>covid19!R24</f>
        <v>97</v>
      </c>
      <c r="C13">
        <f>covid19!V24</f>
        <v>1248</v>
      </c>
      <c r="D13" s="8">
        <f t="shared" si="0"/>
        <v>0.11140193031244888</v>
      </c>
    </row>
    <row r="14" spans="1:28" x14ac:dyDescent="0.35">
      <c r="A14" s="1">
        <f>covid19!A25</f>
        <v>43930</v>
      </c>
      <c r="B14">
        <f>covid19!R25</f>
        <v>125</v>
      </c>
      <c r="C14">
        <f>covid19!V25</f>
        <v>1007</v>
      </c>
      <c r="D14" s="8">
        <f t="shared" si="0"/>
        <v>0.11752577319587629</v>
      </c>
    </row>
    <row r="15" spans="1:28" x14ac:dyDescent="0.35">
      <c r="A15" s="1">
        <f>covid19!A26</f>
        <v>43931</v>
      </c>
      <c r="B15">
        <f>covid19!R26</f>
        <v>118</v>
      </c>
      <c r="C15">
        <f>covid19!V26</f>
        <v>980</v>
      </c>
      <c r="D15" s="8">
        <f t="shared" si="0"/>
        <v>0.10624571036376115</v>
      </c>
    </row>
    <row r="16" spans="1:28" x14ac:dyDescent="0.35">
      <c r="A16" s="1">
        <f>covid19!A27</f>
        <v>43932</v>
      </c>
      <c r="B16">
        <f>covid19!R27</f>
        <v>122</v>
      </c>
      <c r="C16">
        <f>covid19!V27</f>
        <v>1179</v>
      </c>
      <c r="D16" s="8">
        <f t="shared" si="0"/>
        <v>0.10504933255948927</v>
      </c>
    </row>
    <row r="17" spans="1:4" x14ac:dyDescent="0.35">
      <c r="A17" s="1">
        <f>covid19!A28</f>
        <v>43933</v>
      </c>
      <c r="B17">
        <f>covid19!R28</f>
        <v>77</v>
      </c>
      <c r="C17">
        <f>covid19!V28</f>
        <v>460</v>
      </c>
      <c r="D17" s="8">
        <f t="shared" si="0"/>
        <v>0.10650274033476521</v>
      </c>
    </row>
    <row r="18" spans="1:4" x14ac:dyDescent="0.35">
      <c r="A18" s="1">
        <f>covid19!A29</f>
        <v>43934</v>
      </c>
      <c r="B18">
        <f>covid19!R29</f>
        <v>123</v>
      </c>
      <c r="C18">
        <f>covid19!V29</f>
        <v>1104</v>
      </c>
      <c r="D18" s="8">
        <f t="shared" si="0"/>
        <v>0.10765112019163027</v>
      </c>
    </row>
    <row r="19" spans="1:4" x14ac:dyDescent="0.35">
      <c r="A19" s="1">
        <f>covid19!A30</f>
        <v>43935</v>
      </c>
      <c r="B19">
        <f>covid19!R30</f>
        <v>189</v>
      </c>
      <c r="C19">
        <f>covid19!V30</f>
        <v>670</v>
      </c>
      <c r="D19" s="8">
        <f t="shared" si="0"/>
        <v>0.12800842358604092</v>
      </c>
    </row>
    <row r="20" spans="1:4" x14ac:dyDescent="0.35">
      <c r="A20" s="1">
        <f>covid19!A31</f>
        <v>43936</v>
      </c>
      <c r="B20">
        <f>covid19!R31</f>
        <v>96</v>
      </c>
      <c r="C20">
        <f>covid19!V31</f>
        <v>503</v>
      </c>
      <c r="D20" s="8">
        <f t="shared" si="0"/>
        <v>0.14399457902761309</v>
      </c>
    </row>
    <row r="21" spans="1:4" x14ac:dyDescent="0.35">
      <c r="A21" s="1">
        <f>covid19!A32</f>
        <v>43937</v>
      </c>
      <c r="B21">
        <f>covid19!R32</f>
        <v>146</v>
      </c>
      <c r="C21">
        <f>covid19!V32</f>
        <v>806</v>
      </c>
      <c r="D21" s="8">
        <f t="shared" si="0"/>
        <v>0.15275341985268326</v>
      </c>
    </row>
    <row r="22" spans="1:4" x14ac:dyDescent="0.35">
      <c r="A22" s="1">
        <f>covid19!A33</f>
        <v>43938</v>
      </c>
      <c r="B22">
        <f>covid19!R33</f>
        <v>191</v>
      </c>
      <c r="C22">
        <f>covid19!V33</f>
        <v>1117</v>
      </c>
      <c r="D22" s="8">
        <f t="shared" si="0"/>
        <v>0.16167151909573557</v>
      </c>
    </row>
    <row r="23" spans="1:4" x14ac:dyDescent="0.35">
      <c r="A23" s="1">
        <f>covid19!A34</f>
        <v>43939</v>
      </c>
      <c r="B23">
        <f>covid19!R34</f>
        <v>181</v>
      </c>
      <c r="C23">
        <f>covid19!V34</f>
        <v>1155</v>
      </c>
      <c r="D23" s="8">
        <f t="shared" si="0"/>
        <v>0.17248495270851247</v>
      </c>
    </row>
    <row r="24" spans="1:4" x14ac:dyDescent="0.35">
      <c r="A24" s="1">
        <f>covid19!A35</f>
        <v>43940</v>
      </c>
      <c r="B24">
        <f>covid19!R35</f>
        <v>389</v>
      </c>
      <c r="C24">
        <f>covid19!V35</f>
        <v>1603</v>
      </c>
      <c r="D24" s="8">
        <f t="shared" si="0"/>
        <v>0.18899108939350387</v>
      </c>
    </row>
    <row r="25" spans="1:4" x14ac:dyDescent="0.35">
      <c r="A25" s="1">
        <f>covid19!A36</f>
        <v>43941</v>
      </c>
      <c r="B25">
        <f>covid19!R36</f>
        <v>257</v>
      </c>
      <c r="C25">
        <f>covid19!V36</f>
        <v>1270</v>
      </c>
      <c r="D25" s="8">
        <f t="shared" si="0"/>
        <v>0.20339696799550813</v>
      </c>
    </row>
    <row r="26" spans="1:4" x14ac:dyDescent="0.35">
      <c r="A26" s="1">
        <f>covid19!A37</f>
        <v>43942</v>
      </c>
      <c r="B26">
        <f>covid19!R37</f>
        <v>482</v>
      </c>
      <c r="C26">
        <f>covid19!V37</f>
        <v>1795</v>
      </c>
      <c r="D26" s="8">
        <f t="shared" si="0"/>
        <v>0.21117711237725784</v>
      </c>
    </row>
    <row r="27" spans="1:4" x14ac:dyDescent="0.35">
      <c r="A27" s="1">
        <f>covid19!A38</f>
        <v>43943</v>
      </c>
      <c r="B27">
        <f>covid19!R38</f>
        <v>107</v>
      </c>
      <c r="C27">
        <f>covid19!V38</f>
        <v>629</v>
      </c>
      <c r="D27" s="8">
        <f t="shared" si="0"/>
        <v>0.20931343283582091</v>
      </c>
    </row>
    <row r="28" spans="1:4" x14ac:dyDescent="0.35">
      <c r="A28" s="1">
        <f>covid19!A39</f>
        <v>43944</v>
      </c>
      <c r="B28">
        <f>covid19!R39</f>
        <v>176</v>
      </c>
      <c r="C28">
        <f>covid19!V39</f>
        <v>1018</v>
      </c>
      <c r="D28" s="8">
        <f t="shared" si="0"/>
        <v>0.20763945499010131</v>
      </c>
    </row>
    <row r="29" spans="1:4" x14ac:dyDescent="0.35">
      <c r="A29" s="1">
        <f>covid19!A40</f>
        <v>43945</v>
      </c>
      <c r="B29">
        <f>covid19!R40</f>
        <v>521</v>
      </c>
      <c r="C29">
        <f>covid19!V40</f>
        <v>2711</v>
      </c>
      <c r="D29" s="8">
        <f t="shared" si="0"/>
        <v>0.2075434633140163</v>
      </c>
    </row>
    <row r="30" spans="1:4" x14ac:dyDescent="0.35">
      <c r="A30" s="1">
        <f>covid19!A41</f>
        <v>43946</v>
      </c>
      <c r="B30">
        <f>covid19!R41</f>
        <v>647</v>
      </c>
      <c r="C30">
        <f>covid19!V41</f>
        <v>2377</v>
      </c>
      <c r="D30" s="8">
        <f t="shared" si="0"/>
        <v>0.22616855213540296</v>
      </c>
    </row>
    <row r="31" spans="1:4" x14ac:dyDescent="0.35">
      <c r="A31" s="1">
        <f>covid19!A42</f>
        <v>43947</v>
      </c>
      <c r="B31">
        <f>covid19!R42</f>
        <v>384</v>
      </c>
      <c r="C31">
        <f>covid19!V42</f>
        <v>1740</v>
      </c>
      <c r="D31" s="8">
        <f t="shared" si="0"/>
        <v>0.22305025996533795</v>
      </c>
    </row>
    <row r="32" spans="1:4" x14ac:dyDescent="0.35">
      <c r="A32" s="1">
        <f>covid19!A43</f>
        <v>43948</v>
      </c>
      <c r="B32">
        <f>covid19!R43</f>
        <v>392</v>
      </c>
      <c r="C32">
        <f>covid19!V43</f>
        <v>2060</v>
      </c>
      <c r="D32" s="8">
        <f t="shared" si="0"/>
        <v>0.2197080291970803</v>
      </c>
    </row>
    <row r="33" spans="1:4" x14ac:dyDescent="0.35">
      <c r="A33" s="1">
        <f>covid19!A44</f>
        <v>43949</v>
      </c>
      <c r="B33">
        <f>covid19!R44</f>
        <v>508</v>
      </c>
      <c r="C33">
        <f>covid19!V44</f>
        <v>1673</v>
      </c>
      <c r="D33" s="8">
        <f t="shared" si="0"/>
        <v>0.22403342070773263</v>
      </c>
    </row>
    <row r="34" spans="1:4" x14ac:dyDescent="0.35">
      <c r="A34" s="1">
        <f>covid19!A45</f>
        <v>43950</v>
      </c>
      <c r="B34">
        <f>covid19!R45</f>
        <v>467</v>
      </c>
      <c r="C34">
        <f>covid19!V45</f>
        <v>1514</v>
      </c>
      <c r="D34" s="8">
        <f t="shared" si="0"/>
        <v>0.23638585503704271</v>
      </c>
    </row>
    <row r="35" spans="1:4" x14ac:dyDescent="0.35">
      <c r="A35" s="1">
        <f>covid19!A46</f>
        <v>43951</v>
      </c>
      <c r="B35">
        <f>covid19!R46</f>
        <v>302</v>
      </c>
      <c r="C35">
        <f>covid19!V46</f>
        <v>1330</v>
      </c>
      <c r="D35" s="8">
        <f t="shared" si="0"/>
        <v>0.2402834763148079</v>
      </c>
    </row>
    <row r="36" spans="1:4" x14ac:dyDescent="0.35">
      <c r="A36" s="1">
        <f>covid19!A47</f>
        <v>43952</v>
      </c>
      <c r="B36">
        <f>covid19!R47</f>
        <v>739</v>
      </c>
      <c r="C36">
        <f>covid19!V47</f>
        <v>2926</v>
      </c>
      <c r="D36" s="8">
        <f t="shared" si="0"/>
        <v>0.25249632892804696</v>
      </c>
    </row>
    <row r="37" spans="1:4" x14ac:dyDescent="0.35">
      <c r="A37" s="1">
        <f>covid19!A48</f>
        <v>43953</v>
      </c>
      <c r="B37">
        <f>covid19!R48</f>
        <v>757</v>
      </c>
      <c r="C37">
        <f>covid19!V48</f>
        <v>4134</v>
      </c>
      <c r="D37" s="8">
        <f t="shared" si="0"/>
        <v>0.23079924562658516</v>
      </c>
    </row>
    <row r="38" spans="1:4" x14ac:dyDescent="0.35">
      <c r="A38" s="1">
        <f>covid19!A49</f>
        <v>43954</v>
      </c>
      <c r="B38">
        <f>covid19!R49</f>
        <v>528</v>
      </c>
      <c r="C38">
        <f>covid19!V49</f>
        <v>3459</v>
      </c>
      <c r="D38" s="8">
        <f t="shared" si="0"/>
        <v>0.21601544220870378</v>
      </c>
    </row>
    <row r="39" spans="1:4" x14ac:dyDescent="0.35">
      <c r="A39" s="1">
        <f>covid19!A50</f>
        <v>43955</v>
      </c>
      <c r="B39">
        <f>covid19!R50</f>
        <v>534</v>
      </c>
      <c r="C39">
        <f>covid19!V50</f>
        <v>3975</v>
      </c>
      <c r="D39" s="8">
        <f t="shared" si="0"/>
        <v>0.20172531692178214</v>
      </c>
    </row>
    <row r="40" spans="1:4" x14ac:dyDescent="0.35">
      <c r="A40" s="1">
        <f>covid19!A51</f>
        <v>43956</v>
      </c>
      <c r="B40">
        <f>covid19!R51</f>
        <v>408</v>
      </c>
      <c r="C40">
        <f>covid19!V51</f>
        <v>3408</v>
      </c>
      <c r="D40" s="8">
        <f t="shared" si="0"/>
        <v>0.18003470548539477</v>
      </c>
    </row>
    <row r="41" spans="1:4" x14ac:dyDescent="0.35">
      <c r="A41" s="1">
        <f>covid19!A52</f>
        <v>43957</v>
      </c>
      <c r="B41">
        <f>covid19!R52</f>
        <v>293</v>
      </c>
      <c r="C41">
        <f>covid19!V52</f>
        <v>2602</v>
      </c>
      <c r="D41" s="8">
        <f t="shared" si="0"/>
        <v>0.16309425666391866</v>
      </c>
    </row>
    <row r="42" spans="1:4" x14ac:dyDescent="0.35">
      <c r="A42" s="1">
        <f>covid19!A53</f>
        <v>43958</v>
      </c>
      <c r="B42">
        <f>covid19!R53</f>
        <v>655</v>
      </c>
      <c r="C42">
        <f>covid19!V53</f>
        <v>3256</v>
      </c>
      <c r="D42" s="8">
        <f t="shared" si="0"/>
        <v>0.16473063973063973</v>
      </c>
    </row>
    <row r="43" spans="1:4" x14ac:dyDescent="0.35">
      <c r="A43" s="1">
        <f>covid19!A54</f>
        <v>43959</v>
      </c>
      <c r="B43">
        <f>covid19!R54</f>
        <v>398</v>
      </c>
      <c r="C43">
        <f>covid19!V54</f>
        <v>3834</v>
      </c>
      <c r="D43" s="8">
        <f t="shared" si="0"/>
        <v>0.14484352197178532</v>
      </c>
    </row>
    <row r="44" spans="1:4" x14ac:dyDescent="0.35">
      <c r="A44" s="1">
        <f>covid19!A55</f>
        <v>43960</v>
      </c>
      <c r="B44">
        <f>covid19!R55</f>
        <v>214</v>
      </c>
      <c r="C44">
        <f>covid19!V55</f>
        <v>1215</v>
      </c>
      <c r="D44" s="8">
        <f t="shared" si="0"/>
        <v>0.13931675019541129</v>
      </c>
    </row>
    <row r="45" spans="1:4" x14ac:dyDescent="0.35">
      <c r="A45" s="1">
        <f>covid19!A56</f>
        <v>43961</v>
      </c>
      <c r="B45">
        <f>covid19!R56</f>
        <v>288</v>
      </c>
      <c r="C45">
        <f>covid19!V56</f>
        <v>2698</v>
      </c>
      <c r="D45" s="8">
        <f t="shared" si="0"/>
        <v>0.13293310463121785</v>
      </c>
    </row>
    <row r="46" spans="1:4" x14ac:dyDescent="0.35">
      <c r="A46" s="1">
        <f>covid19!A57</f>
        <v>43962</v>
      </c>
      <c r="B46">
        <f>covid19!R57</f>
        <v>414</v>
      </c>
      <c r="C46">
        <f>covid19!V57</f>
        <v>3618</v>
      </c>
      <c r="D46" s="8">
        <f t="shared" si="0"/>
        <v>0.12941689690271921</v>
      </c>
    </row>
    <row r="47" spans="1:4" x14ac:dyDescent="0.35">
      <c r="A47" s="1">
        <f>covid19!A58</f>
        <v>43963</v>
      </c>
      <c r="B47">
        <f>covid19!R58</f>
        <v>539</v>
      </c>
      <c r="C47">
        <f>covid19!V58</f>
        <v>3496</v>
      </c>
      <c r="D47" s="8">
        <f t="shared" si="0"/>
        <v>0.13518992229354698</v>
      </c>
    </row>
    <row r="48" spans="1:4" x14ac:dyDescent="0.35">
      <c r="A48" s="1">
        <f>covid19!A59</f>
        <v>43964</v>
      </c>
      <c r="B48">
        <f>covid19!R59</f>
        <v>377</v>
      </c>
      <c r="C48">
        <f>covid19!V59</f>
        <v>4431</v>
      </c>
      <c r="D48" s="8">
        <f t="shared" si="0"/>
        <v>0.12794926379279759</v>
      </c>
    </row>
    <row r="49" spans="1:4" x14ac:dyDescent="0.35">
      <c r="A49" s="1">
        <f>covid19!A60</f>
        <v>43965</v>
      </c>
      <c r="B49">
        <f>covid19!R60</f>
        <v>386</v>
      </c>
      <c r="C49">
        <f>covid19!V60</f>
        <v>3575</v>
      </c>
      <c r="D49" s="8">
        <f t="shared" si="0"/>
        <v>0.11440066471334237</v>
      </c>
    </row>
    <row r="50" spans="1:4" x14ac:dyDescent="0.35">
      <c r="A50" s="1">
        <f>covid19!A61</f>
        <v>43966</v>
      </c>
      <c r="B50">
        <f>covid19!R61</f>
        <v>374</v>
      </c>
      <c r="C50">
        <f>covid19!V61</f>
        <v>4262</v>
      </c>
      <c r="D50" s="8">
        <f t="shared" si="0"/>
        <v>0.11126851255634257</v>
      </c>
    </row>
    <row r="51" spans="1:4" x14ac:dyDescent="0.35">
      <c r="A51" s="1">
        <f>covid19!A62</f>
        <v>43967</v>
      </c>
      <c r="B51">
        <f>covid19!R62</f>
        <v>279</v>
      </c>
      <c r="C51">
        <f>covid19!V62</f>
        <v>2744</v>
      </c>
      <c r="D51" s="8">
        <f t="shared" si="0"/>
        <v>0.10703351595230422</v>
      </c>
    </row>
    <row r="52" spans="1:4" x14ac:dyDescent="0.35">
      <c r="A52" s="1">
        <f>covid19!A63</f>
        <v>43968</v>
      </c>
      <c r="B52">
        <f>covid19!R63</f>
        <v>323</v>
      </c>
      <c r="C52">
        <f>covid19!V63</f>
        <v>3941</v>
      </c>
      <c r="D52" s="8">
        <f t="shared" si="0"/>
        <v>0.10327233667088656</v>
      </c>
    </row>
    <row r="53" spans="1:4" x14ac:dyDescent="0.35">
      <c r="A53" s="1">
        <f>covid19!A64</f>
        <v>43969</v>
      </c>
      <c r="B53">
        <f>covid19!R64</f>
        <v>304</v>
      </c>
      <c r="C53">
        <f>covid19!V64</f>
        <v>2907</v>
      </c>
      <c r="D53" s="8">
        <f t="shared" si="0"/>
        <v>0.10182994163117211</v>
      </c>
    </row>
    <row r="54" spans="1:4" x14ac:dyDescent="0.35">
      <c r="A54" s="1">
        <f>covid19!A65</f>
        <v>43970</v>
      </c>
      <c r="B54">
        <f>covid19!R65</f>
        <v>341</v>
      </c>
      <c r="C54">
        <f>covid19!V65</f>
        <v>4048</v>
      </c>
      <c r="D54" s="8">
        <f t="shared" si="0"/>
        <v>9.2017909526015129E-2</v>
      </c>
    </row>
    <row r="55" spans="1:4" x14ac:dyDescent="0.35">
      <c r="A55" s="1">
        <f>covid19!A66</f>
        <v>43971</v>
      </c>
      <c r="B55">
        <f>covid19!R66</f>
        <v>238</v>
      </c>
      <c r="C55">
        <f>covid19!V66</f>
        <v>3017</v>
      </c>
      <c r="D55" s="8">
        <f t="shared" si="0"/>
        <v>9.1655099207969298E-2</v>
      </c>
    </row>
    <row r="56" spans="1:4" x14ac:dyDescent="0.35">
      <c r="A56" s="1">
        <f>covid19!A67</f>
        <v>43972</v>
      </c>
      <c r="B56">
        <f>covid19!R67</f>
        <v>420</v>
      </c>
      <c r="C56">
        <f>covid19!V67</f>
        <v>4818</v>
      </c>
      <c r="D56" s="8">
        <f t="shared" si="0"/>
        <v>8.8549559000660527E-2</v>
      </c>
    </row>
    <row r="57" spans="1:4" x14ac:dyDescent="0.35">
      <c r="A57" s="1">
        <f>covid19!A68</f>
        <v>43973</v>
      </c>
      <c r="B57">
        <f>covid19!R68</f>
        <v>461</v>
      </c>
      <c r="C57">
        <f>covid19!V68</f>
        <v>4438</v>
      </c>
      <c r="D57" s="8">
        <f t="shared" si="0"/>
        <v>9.130552232470189E-2</v>
      </c>
    </row>
    <row r="58" spans="1:4" x14ac:dyDescent="0.35">
      <c r="A58" s="1">
        <f>covid19!A69</f>
        <v>43974</v>
      </c>
      <c r="B58">
        <f>covid19!R69</f>
        <v>352</v>
      </c>
      <c r="C58">
        <f>covid19!V69</f>
        <v>3521</v>
      </c>
      <c r="D58" s="8">
        <f t="shared" si="0"/>
        <v>9.1382540277257396E-2</v>
      </c>
    </row>
    <row r="59" spans="1:4" x14ac:dyDescent="0.35">
      <c r="A59" s="1">
        <f>covid19!A70</f>
        <v>43975</v>
      </c>
      <c r="B59">
        <f>covid19!R70</f>
        <v>352</v>
      </c>
      <c r="C59">
        <f>covid19!V70</f>
        <v>3521</v>
      </c>
      <c r="D59" s="8">
        <f t="shared" si="0"/>
        <v>9.3947468595355924E-2</v>
      </c>
    </row>
    <row r="60" spans="1:4" x14ac:dyDescent="0.35">
      <c r="A60" s="1">
        <f>covid19!A71</f>
        <v>43976</v>
      </c>
      <c r="B60">
        <f>covid19!R71</f>
        <v>102</v>
      </c>
      <c r="C60">
        <f>covid19!V71</f>
        <v>2633</v>
      </c>
      <c r="D60" s="8">
        <f t="shared" si="0"/>
        <v>8.7167256501000157E-2</v>
      </c>
    </row>
    <row r="61" spans="1:4" x14ac:dyDescent="0.35">
      <c r="A61" s="1">
        <f>covid19!A72</f>
        <v>43977</v>
      </c>
      <c r="B61">
        <f>covid19!R72</f>
        <v>614</v>
      </c>
      <c r="C61">
        <f>covid19!V72</f>
        <v>4172</v>
      </c>
      <c r="D61" s="8">
        <f t="shared" si="0"/>
        <v>9.7205206738131697E-2</v>
      </c>
    </row>
    <row r="62" spans="1:4" x14ac:dyDescent="0.35">
      <c r="A62" s="1">
        <f>covid19!A73</f>
        <v>43978</v>
      </c>
      <c r="B62">
        <f>covid19!R73</f>
        <v>229</v>
      </c>
      <c r="C62">
        <f>covid19!V73</f>
        <v>3164</v>
      </c>
      <c r="D62" s="8">
        <f t="shared" si="0"/>
        <v>9.6318574637377696E-2</v>
      </c>
    </row>
    <row r="63" spans="1:4" x14ac:dyDescent="0.35">
      <c r="A63" s="1">
        <f>covid19!A74</f>
        <v>43979</v>
      </c>
      <c r="B63">
        <f>covid19!R74</f>
        <v>290</v>
      </c>
      <c r="C63">
        <f>covid19!V74</f>
        <v>3954</v>
      </c>
      <c r="D63" s="8">
        <f t="shared" si="0"/>
        <v>9.4477030272015122E-2</v>
      </c>
    </row>
    <row r="64" spans="1:4" x14ac:dyDescent="0.35">
      <c r="A64" s="1">
        <f>covid19!A75</f>
        <v>43980</v>
      </c>
      <c r="B64">
        <f>covid19!R75</f>
        <v>343</v>
      </c>
      <c r="C64">
        <f>covid19!V75</f>
        <v>3835</v>
      </c>
      <c r="D64" s="8">
        <f t="shared" si="0"/>
        <v>9.2016129032258059E-2</v>
      </c>
    </row>
    <row r="65" spans="1:4" x14ac:dyDescent="0.35">
      <c r="A65" s="1">
        <f>covid19!A76</f>
        <v>43981</v>
      </c>
      <c r="B65">
        <f>covid19!R76</f>
        <v>416</v>
      </c>
      <c r="C65">
        <f>covid19!V76</f>
        <v>6603</v>
      </c>
      <c r="D65" s="8">
        <f t="shared" si="0"/>
        <v>8.4140305573488269E-2</v>
      </c>
    </row>
    <row r="66" spans="1:4" x14ac:dyDescent="0.35">
      <c r="A66" s="1">
        <f>covid19!A77</f>
        <v>43983</v>
      </c>
      <c r="B66">
        <f>covid19!R77</f>
        <v>137</v>
      </c>
      <c r="C66">
        <f>covid19!V77</f>
        <v>2579</v>
      </c>
      <c r="D66" s="8">
        <f t="shared" si="0"/>
        <v>7.9101707498144019E-2</v>
      </c>
    </row>
    <row r="67" spans="1:4" x14ac:dyDescent="0.35">
      <c r="A67" s="1">
        <f>covid19!A78</f>
        <v>43984</v>
      </c>
      <c r="B67">
        <f>covid19!R78</f>
        <v>268</v>
      </c>
      <c r="C67">
        <f>covid19!V78</f>
        <v>4677</v>
      </c>
      <c r="D67" s="8">
        <f t="shared" si="0"/>
        <v>7.9250621032293675E-2</v>
      </c>
    </row>
    <row r="68" spans="1:4" x14ac:dyDescent="0.35">
      <c r="A68" s="1">
        <f>covid19!A79</f>
        <v>43985</v>
      </c>
      <c r="B68">
        <f>covid19!R79</f>
        <v>201</v>
      </c>
      <c r="C68">
        <f>covid19!V79</f>
        <v>3732</v>
      </c>
      <c r="D68" s="8">
        <f t="shared" si="0"/>
        <v>6.6003363228699555E-2</v>
      </c>
    </row>
    <row r="69" spans="1:4" x14ac:dyDescent="0.35">
      <c r="A69" s="1">
        <f>covid19!A80</f>
        <v>43986</v>
      </c>
      <c r="B69">
        <f>covid19!R80</f>
        <v>549</v>
      </c>
      <c r="C69">
        <f>covid19!V80</f>
        <v>6426</v>
      </c>
      <c r="D69" s="8">
        <f t="shared" si="0"/>
        <v>6.9295101553166066E-2</v>
      </c>
    </row>
    <row r="70" spans="1:4" x14ac:dyDescent="0.35">
      <c r="A70" s="1">
        <f>covid19!A81</f>
        <v>43987</v>
      </c>
      <c r="B70">
        <f>covid19!R81</f>
        <v>390</v>
      </c>
      <c r="C70">
        <f>covid19!V81</f>
        <v>5689</v>
      </c>
      <c r="D70" s="8">
        <f t="shared" si="0"/>
        <v>6.8692048537610684E-2</v>
      </c>
    </row>
    <row r="71" spans="1:4" x14ac:dyDescent="0.35">
      <c r="A71" s="1">
        <f>covid19!A82</f>
        <v>43988</v>
      </c>
      <c r="B71">
        <f>covid19!R82</f>
        <v>342</v>
      </c>
      <c r="C71">
        <f>covid19!V82</f>
        <v>4738</v>
      </c>
      <c r="D71" s="8">
        <f t="shared" si="0"/>
        <v>6.6862153060039481E-2</v>
      </c>
    </row>
    <row r="72" spans="1:4" x14ac:dyDescent="0.35">
      <c r="A72" s="1">
        <f>covid19!A83</f>
        <v>43989</v>
      </c>
      <c r="B72">
        <f>covid19!R83</f>
        <v>197</v>
      </c>
      <c r="C72">
        <f>covid19!V83</f>
        <v>3385</v>
      </c>
      <c r="D72" s="8">
        <f t="shared" ref="D72:D115" si="1">SUM(B66:B72)/SUM(C66:C72)</f>
        <v>6.6739255748414786E-2</v>
      </c>
    </row>
    <row r="73" spans="1:4" x14ac:dyDescent="0.35">
      <c r="A73" s="1">
        <f>covid19!A84</f>
        <v>43990</v>
      </c>
      <c r="B73">
        <f>covid19!R84</f>
        <v>284</v>
      </c>
      <c r="C73">
        <f>covid19!V84</f>
        <v>5011</v>
      </c>
      <c r="D73" s="8">
        <f t="shared" si="1"/>
        <v>6.628439004100066E-2</v>
      </c>
    </row>
    <row r="74" spans="1:4" x14ac:dyDescent="0.35">
      <c r="A74" s="1">
        <f>covid19!A85</f>
        <v>43991</v>
      </c>
      <c r="B74">
        <f>covid19!R85</f>
        <v>260</v>
      </c>
      <c r="C74">
        <f>covid19!V85</f>
        <v>4390</v>
      </c>
      <c r="D74" s="8">
        <f t="shared" si="1"/>
        <v>6.6614725360342811E-2</v>
      </c>
    </row>
    <row r="75" spans="1:4" x14ac:dyDescent="0.35">
      <c r="A75" s="1">
        <f>covid19!A86</f>
        <v>43992</v>
      </c>
      <c r="B75">
        <f>covid19!R86</f>
        <v>275</v>
      </c>
      <c r="C75">
        <f>covid19!V86</f>
        <v>5254</v>
      </c>
      <c r="D75" s="8">
        <f t="shared" si="1"/>
        <v>6.5829822600521601E-2</v>
      </c>
    </row>
    <row r="76" spans="1:4" x14ac:dyDescent="0.35">
      <c r="A76" s="1">
        <f>covid19!A87</f>
        <v>43993</v>
      </c>
      <c r="B76">
        <f>covid19!R87</f>
        <v>331</v>
      </c>
      <c r="C76">
        <f>covid19!V87</f>
        <v>4463</v>
      </c>
      <c r="D76" s="8">
        <f t="shared" si="1"/>
        <v>6.3133920437291227E-2</v>
      </c>
    </row>
    <row r="77" spans="1:4" x14ac:dyDescent="0.35">
      <c r="A77" s="1">
        <f>covid19!A88</f>
        <v>43994</v>
      </c>
      <c r="B77">
        <f>covid19!R88</f>
        <v>381</v>
      </c>
      <c r="C77">
        <f>covid19!V88</f>
        <v>5770</v>
      </c>
      <c r="D77" s="8">
        <f t="shared" si="1"/>
        <v>6.2706370603738154E-2</v>
      </c>
    </row>
    <row r="78" spans="1:4" x14ac:dyDescent="0.35">
      <c r="A78" s="1">
        <f>covid19!A89</f>
        <v>43995</v>
      </c>
      <c r="B78">
        <f>covid19!R89</f>
        <v>385</v>
      </c>
      <c r="C78">
        <f>covid19!V89</f>
        <v>6133</v>
      </c>
      <c r="D78" s="8">
        <f t="shared" si="1"/>
        <v>6.1413706911585188E-2</v>
      </c>
    </row>
    <row r="79" spans="1:4" x14ac:dyDescent="0.35">
      <c r="A79" s="1">
        <f>covid19!A90</f>
        <v>43996</v>
      </c>
      <c r="B79">
        <f>covid19!R90</f>
        <v>328</v>
      </c>
      <c r="C79">
        <f>covid19!V90</f>
        <v>5703</v>
      </c>
      <c r="D79" s="8">
        <f t="shared" si="1"/>
        <v>6.1104454852412594E-2</v>
      </c>
    </row>
    <row r="80" spans="1:4" x14ac:dyDescent="0.35">
      <c r="A80" s="1">
        <f>covid19!A91</f>
        <v>43997</v>
      </c>
      <c r="B80">
        <f>covid19!R91</f>
        <v>162</v>
      </c>
      <c r="C80">
        <f>covid19!V91</f>
        <v>2746</v>
      </c>
      <c r="D80" s="8">
        <f t="shared" si="1"/>
        <v>6.1580428915522796E-2</v>
      </c>
    </row>
    <row r="81" spans="1:4" x14ac:dyDescent="0.35">
      <c r="A81" s="1">
        <f>covid19!A92</f>
        <v>43998</v>
      </c>
      <c r="B81">
        <f>covid19!R92</f>
        <v>120</v>
      </c>
      <c r="C81">
        <f>covid19!V92</f>
        <v>2854</v>
      </c>
      <c r="D81" s="8">
        <f t="shared" si="1"/>
        <v>6.0201075236157094E-2</v>
      </c>
    </row>
    <row r="82" spans="1:4" x14ac:dyDescent="0.35">
      <c r="A82" s="1">
        <f>covid19!A93</f>
        <v>43999</v>
      </c>
      <c r="B82">
        <f>covid19!R93</f>
        <v>218</v>
      </c>
      <c r="C82">
        <f>covid19!V93</f>
        <v>4142</v>
      </c>
      <c r="D82" s="8">
        <f t="shared" si="1"/>
        <v>6.0513658797271386E-2</v>
      </c>
    </row>
    <row r="83" spans="1:4" x14ac:dyDescent="0.35">
      <c r="A83" s="1">
        <f>covid19!A94</f>
        <v>44000</v>
      </c>
      <c r="B83">
        <f>covid19!R94</f>
        <v>356</v>
      </c>
      <c r="C83">
        <f>covid19!V94</f>
        <v>5191</v>
      </c>
      <c r="D83" s="8">
        <f t="shared" si="1"/>
        <v>5.9928086296444263E-2</v>
      </c>
    </row>
    <row r="84" spans="1:4" x14ac:dyDescent="0.35">
      <c r="A84" s="1">
        <f>covid19!A95</f>
        <v>44001</v>
      </c>
      <c r="B84">
        <f>covid19!R95</f>
        <v>392</v>
      </c>
      <c r="C84">
        <f>covid19!V95</f>
        <v>5682</v>
      </c>
      <c r="D84" s="8">
        <f t="shared" si="1"/>
        <v>6.0429570737419495E-2</v>
      </c>
    </row>
    <row r="85" spans="1:4" x14ac:dyDescent="0.35">
      <c r="A85" s="1">
        <f>covid19!A96</f>
        <v>44002</v>
      </c>
      <c r="B85">
        <f>covid19!R96</f>
        <v>297</v>
      </c>
      <c r="C85">
        <f>covid19!V96</f>
        <v>3929</v>
      </c>
      <c r="D85" s="8">
        <f t="shared" si="1"/>
        <v>6.1923496545111908E-2</v>
      </c>
    </row>
    <row r="86" spans="1:4" x14ac:dyDescent="0.35">
      <c r="A86" s="1">
        <f>covid19!A97</f>
        <v>44003</v>
      </c>
      <c r="B86">
        <f>covid19!R97</f>
        <v>441</v>
      </c>
      <c r="C86">
        <f>covid19!V97</f>
        <v>7753</v>
      </c>
      <c r="D86" s="8">
        <f t="shared" si="1"/>
        <v>6.149177942223736E-2</v>
      </c>
    </row>
    <row r="87" spans="1:4" x14ac:dyDescent="0.35">
      <c r="A87" s="1">
        <f>covid19!A98</f>
        <v>44004</v>
      </c>
      <c r="B87">
        <f>covid19!R98</f>
        <v>183</v>
      </c>
      <c r="C87">
        <f>covid19!V98</f>
        <v>2042</v>
      </c>
      <c r="D87" s="8">
        <f t="shared" si="1"/>
        <v>6.3526730604880829E-2</v>
      </c>
    </row>
    <row r="88" spans="1:4" x14ac:dyDescent="0.35">
      <c r="A88" s="1">
        <f>covid19!A99</f>
        <v>44005</v>
      </c>
      <c r="B88">
        <f>covid19!R99</f>
        <v>295</v>
      </c>
      <c r="C88">
        <f>covid19!V99</f>
        <v>5263</v>
      </c>
      <c r="D88" s="8">
        <f t="shared" si="1"/>
        <v>6.4172695723780954E-2</v>
      </c>
    </row>
    <row r="89" spans="1:4" x14ac:dyDescent="0.35">
      <c r="A89" s="1">
        <f>covid19!A100</f>
        <v>44006</v>
      </c>
      <c r="B89">
        <f>covid19!R100</f>
        <v>258</v>
      </c>
      <c r="C89">
        <f>covid19!V100</f>
        <v>4170</v>
      </c>
      <c r="D89" s="8">
        <f t="shared" si="1"/>
        <v>6.5295327652071702E-2</v>
      </c>
    </row>
    <row r="90" spans="1:4" x14ac:dyDescent="0.35">
      <c r="A90" s="1">
        <f>covid19!A101</f>
        <v>44007</v>
      </c>
      <c r="B90">
        <f>covid19!R101</f>
        <v>461</v>
      </c>
      <c r="C90">
        <f>covid19!V101</f>
        <v>7007</v>
      </c>
      <c r="D90" s="8">
        <f t="shared" si="1"/>
        <v>6.4916587624839595E-2</v>
      </c>
    </row>
    <row r="91" spans="1:4" x14ac:dyDescent="0.35">
      <c r="A91" s="1">
        <f>covid19!A102</f>
        <v>44008</v>
      </c>
      <c r="B91">
        <f>covid19!R102</f>
        <v>531</v>
      </c>
      <c r="C91">
        <f>covid19!V102</f>
        <v>6581</v>
      </c>
      <c r="D91" s="8">
        <f t="shared" si="1"/>
        <v>6.7111171587971155E-2</v>
      </c>
    </row>
    <row r="92" spans="1:4" x14ac:dyDescent="0.35">
      <c r="A92" s="1">
        <f>covid19!A103</f>
        <v>44009</v>
      </c>
      <c r="B92">
        <f>covid19!R103</f>
        <v>341</v>
      </c>
      <c r="C92">
        <f>covid19!V103</f>
        <v>6189</v>
      </c>
      <c r="D92" s="8">
        <f t="shared" si="1"/>
        <v>6.4350724266119722E-2</v>
      </c>
    </row>
    <row r="93" spans="1:4" x14ac:dyDescent="0.35">
      <c r="A93" s="1">
        <f>covid19!A104</f>
        <v>44010</v>
      </c>
      <c r="B93">
        <f>covid19!R104</f>
        <v>544</v>
      </c>
      <c r="C93">
        <f>covid19!V104</f>
        <v>7708</v>
      </c>
      <c r="D93" s="8">
        <f t="shared" si="1"/>
        <v>6.7068788501026697E-2</v>
      </c>
    </row>
    <row r="94" spans="1:4" x14ac:dyDescent="0.35">
      <c r="A94" s="1">
        <f>covid19!A105</f>
        <v>44011</v>
      </c>
      <c r="B94">
        <f>covid19!R105</f>
        <v>257</v>
      </c>
      <c r="C94">
        <f>covid19!V105</f>
        <v>4517</v>
      </c>
      <c r="D94" s="8">
        <f t="shared" si="1"/>
        <v>6.4848557982382038E-2</v>
      </c>
    </row>
    <row r="95" spans="1:4" x14ac:dyDescent="0.35">
      <c r="A95" s="1">
        <f>covid19!A106</f>
        <v>44012</v>
      </c>
      <c r="B95">
        <f>covid19!R106</f>
        <v>209</v>
      </c>
      <c r="C95">
        <f>covid19!V106</f>
        <v>3338</v>
      </c>
      <c r="D95" s="8">
        <f t="shared" si="1"/>
        <v>6.583143507972665E-2</v>
      </c>
    </row>
    <row r="96" spans="1:4" x14ac:dyDescent="0.35">
      <c r="A96" s="1">
        <f>covid19!A107</f>
        <v>44013</v>
      </c>
      <c r="B96">
        <f>covid19!R107</f>
        <v>403</v>
      </c>
      <c r="C96">
        <f>covid19!V107</f>
        <v>4905</v>
      </c>
      <c r="D96" s="8">
        <f t="shared" si="1"/>
        <v>6.8232078519070691E-2</v>
      </c>
    </row>
    <row r="97" spans="1:4" x14ac:dyDescent="0.35">
      <c r="A97" s="1">
        <f>covid19!A108</f>
        <v>44014</v>
      </c>
      <c r="B97">
        <f>covid19!R108</f>
        <v>713</v>
      </c>
      <c r="C97">
        <f>covid19!V108</f>
        <v>7725</v>
      </c>
      <c r="D97" s="8">
        <f t="shared" si="1"/>
        <v>7.3187998925859921E-2</v>
      </c>
    </row>
    <row r="98" spans="1:4" x14ac:dyDescent="0.35">
      <c r="A98" s="1">
        <f>covid19!A109</f>
        <v>44015</v>
      </c>
      <c r="B98">
        <f>covid19!R109</f>
        <v>295</v>
      </c>
      <c r="C98">
        <f>covid19!V109</f>
        <v>4519</v>
      </c>
      <c r="D98" s="8">
        <f t="shared" si="1"/>
        <v>7.1000745482121277E-2</v>
      </c>
    </row>
    <row r="99" spans="1:4" x14ac:dyDescent="0.35">
      <c r="A99" s="1">
        <f>covid19!A110</f>
        <v>44016</v>
      </c>
      <c r="B99">
        <f>covid19!R110</f>
        <v>567</v>
      </c>
      <c r="C99">
        <f>covid19!V110</f>
        <v>7012</v>
      </c>
      <c r="D99" s="8">
        <f t="shared" si="1"/>
        <v>7.5219011177122139E-2</v>
      </c>
    </row>
    <row r="100" spans="1:4" x14ac:dyDescent="0.35">
      <c r="A100" s="1">
        <f>covid19!A111</f>
        <v>44017</v>
      </c>
      <c r="B100">
        <f>covid19!R111</f>
        <v>321</v>
      </c>
      <c r="C100">
        <f>covid19!V111</f>
        <v>4178</v>
      </c>
      <c r="D100" s="8">
        <f t="shared" si="1"/>
        <v>7.6393877438249436E-2</v>
      </c>
    </row>
    <row r="101" spans="1:4" x14ac:dyDescent="0.35">
      <c r="A101" s="1">
        <f>covid19!A112</f>
        <v>44018</v>
      </c>
      <c r="B101">
        <f>covid19!R112</f>
        <v>413</v>
      </c>
      <c r="C101">
        <f>covid19!V112</f>
        <v>3602</v>
      </c>
      <c r="D101" s="8">
        <f t="shared" si="1"/>
        <v>8.2797131437965923E-2</v>
      </c>
    </row>
    <row r="102" spans="1:4" x14ac:dyDescent="0.35">
      <c r="A102" s="1">
        <f>covid19!A113</f>
        <v>44019</v>
      </c>
      <c r="B102">
        <f>covid19!R113</f>
        <v>273</v>
      </c>
      <c r="C102">
        <f>covid19!V113</f>
        <v>3324</v>
      </c>
      <c r="D102" s="8">
        <f t="shared" si="1"/>
        <v>8.4644831986388766E-2</v>
      </c>
    </row>
    <row r="103" spans="1:4" x14ac:dyDescent="0.35">
      <c r="A103" s="1">
        <f>covid19!A114</f>
        <v>44020</v>
      </c>
      <c r="B103">
        <f>covid19!R114</f>
        <v>414</v>
      </c>
      <c r="C103">
        <f>covid19!V114</f>
        <v>5434</v>
      </c>
      <c r="D103" s="8">
        <f t="shared" si="1"/>
        <v>8.370117896854222E-2</v>
      </c>
    </row>
    <row r="104" spans="1:4" x14ac:dyDescent="0.35">
      <c r="A104" s="1">
        <f>covid19!A115</f>
        <v>44021</v>
      </c>
      <c r="B104">
        <f>covid19!R115</f>
        <v>669</v>
      </c>
      <c r="C104">
        <f>covid19!V115</f>
        <v>7632</v>
      </c>
      <c r="D104" s="8">
        <f t="shared" si="1"/>
        <v>8.2686759474524529E-2</v>
      </c>
    </row>
    <row r="105" spans="1:4" x14ac:dyDescent="0.35">
      <c r="A105" s="1">
        <f>covid19!A116</f>
        <v>44022</v>
      </c>
      <c r="B105">
        <f>covid19!R116</f>
        <v>744</v>
      </c>
      <c r="C105">
        <f>covid19!V116</f>
        <v>9146</v>
      </c>
      <c r="D105" s="8">
        <f t="shared" si="1"/>
        <v>8.433346558222575E-2</v>
      </c>
    </row>
    <row r="106" spans="1:4" x14ac:dyDescent="0.35">
      <c r="A106" s="1">
        <f>covid19!A117</f>
        <v>44023</v>
      </c>
      <c r="B106">
        <f>covid19!R117</f>
        <v>743</v>
      </c>
      <c r="C106">
        <f>covid19!V117</f>
        <v>6570</v>
      </c>
      <c r="D106" s="8">
        <f t="shared" si="1"/>
        <v>8.9680589680589687E-2</v>
      </c>
    </row>
    <row r="107" spans="1:4" x14ac:dyDescent="0.35">
      <c r="A107" s="1">
        <f>covid19!A118</f>
        <v>44024</v>
      </c>
      <c r="B107">
        <f>covid19!R118</f>
        <v>503</v>
      </c>
      <c r="C107">
        <f>covid19!V118</f>
        <v>6995</v>
      </c>
      <c r="D107" s="8">
        <f t="shared" si="1"/>
        <v>8.8026602346439359E-2</v>
      </c>
    </row>
    <row r="108" spans="1:4" x14ac:dyDescent="0.35">
      <c r="A108" s="1">
        <f>covid19!A119</f>
        <v>44025</v>
      </c>
      <c r="B108">
        <f>covid19!R119</f>
        <v>500</v>
      </c>
      <c r="C108">
        <f>covid19!V119</f>
        <v>2791</v>
      </c>
      <c r="D108" s="8">
        <f t="shared" si="1"/>
        <v>9.1807505012890284E-2</v>
      </c>
    </row>
    <row r="109" spans="1:4" x14ac:dyDescent="0.35">
      <c r="A109" s="1">
        <f>covid19!A120</f>
        <v>44026</v>
      </c>
      <c r="B109">
        <f>covid19!R120</f>
        <v>328</v>
      </c>
      <c r="C109">
        <f>covid19!V120</f>
        <v>3691</v>
      </c>
      <c r="D109" s="8">
        <f t="shared" si="1"/>
        <v>9.2311696916633143E-2</v>
      </c>
    </row>
    <row r="110" spans="1:4" x14ac:dyDescent="0.35">
      <c r="A110" s="1">
        <f>covid19!A121</f>
        <v>44027</v>
      </c>
      <c r="B110">
        <f>covid19!R121</f>
        <v>206</v>
      </c>
      <c r="C110">
        <f>covid19!V121</f>
        <v>3466</v>
      </c>
      <c r="D110" s="8">
        <f t="shared" si="1"/>
        <v>9.1658186691817037E-2</v>
      </c>
    </row>
    <row r="111" spans="1:4" x14ac:dyDescent="0.35">
      <c r="A111" s="1">
        <f>covid19!A122</f>
        <v>44028</v>
      </c>
      <c r="B111">
        <f>covid19!R122</f>
        <v>701</v>
      </c>
      <c r="C111">
        <f>covid19!V122</f>
        <v>8147</v>
      </c>
      <c r="D111" s="8">
        <f t="shared" si="1"/>
        <v>9.1285595255599664E-2</v>
      </c>
    </row>
    <row r="112" spans="1:4" x14ac:dyDescent="0.35">
      <c r="A112" s="1">
        <f>covid19!A123</f>
        <v>44029</v>
      </c>
      <c r="B112">
        <f>covid19!R123</f>
        <v>879</v>
      </c>
      <c r="C112">
        <f>covid19!V123</f>
        <v>10100</v>
      </c>
      <c r="D112" s="8">
        <f t="shared" si="1"/>
        <v>9.2432950191570884E-2</v>
      </c>
    </row>
    <row r="113" spans="1:4" x14ac:dyDescent="0.35">
      <c r="A113" s="1">
        <f>covid19!A124</f>
        <v>44030</v>
      </c>
      <c r="B113">
        <f>covid19!R124</f>
        <v>287</v>
      </c>
      <c r="C113">
        <f>covid19!V124</f>
        <v>714</v>
      </c>
      <c r="D113" s="8">
        <f t="shared" si="1"/>
        <v>9.4808377896613186E-2</v>
      </c>
    </row>
    <row r="114" spans="1:4" x14ac:dyDescent="0.35">
      <c r="A114" s="1">
        <f>covid19!A125</f>
        <v>44031</v>
      </c>
      <c r="B114">
        <f>covid19!R125</f>
        <v>661</v>
      </c>
      <c r="C114">
        <f>covid19!V125</f>
        <v>10771</v>
      </c>
      <c r="D114" s="8">
        <f t="shared" si="1"/>
        <v>8.9768145161290322E-2</v>
      </c>
    </row>
    <row r="115" spans="1:4" x14ac:dyDescent="0.35">
      <c r="A115" s="1">
        <f>covid19!A126</f>
        <v>44032</v>
      </c>
      <c r="B115">
        <f>covid19!R126</f>
        <v>343</v>
      </c>
      <c r="C115">
        <f>covid19!V126</f>
        <v>4770</v>
      </c>
      <c r="D115" s="8">
        <f t="shared" si="1"/>
        <v>8.1735039247221489E-2</v>
      </c>
    </row>
  </sheetData>
  <pageMargins left="0.7" right="0.7" top="0.75" bottom="0.75" header="0.3" footer="0.3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7C3D5DD-C039-4D76-9B18-3584F8CD7AD6}">
  <sheetPr codeName="Sheet3"/>
  <dimension ref="A1:Y134"/>
  <sheetViews>
    <sheetView workbookViewId="0">
      <pane xSplit="1" ySplit="1" topLeftCell="B2" activePane="bottomRight" state="frozen"/>
      <selection pane="topRight" activeCell="B1" sqref="B1"/>
      <selection pane="bottomLeft" activeCell="A2" sqref="A2"/>
      <selection pane="bottomRight" activeCell="B2" sqref="B2"/>
    </sheetView>
  </sheetViews>
  <sheetFormatPr defaultRowHeight="14.5" x14ac:dyDescent="0.35"/>
  <cols>
    <col min="1" max="1" width="9.453125" style="1" bestFit="1" customWidth="1"/>
    <col min="10" max="11" width="14.453125" customWidth="1"/>
    <col min="13" max="13" width="38.90625" bestFit="1" customWidth="1"/>
    <col min="18" max="18" width="35.36328125" bestFit="1" customWidth="1"/>
    <col min="19" max="19" width="17.1796875" bestFit="1" customWidth="1"/>
  </cols>
  <sheetData>
    <row r="1" spans="1:25" x14ac:dyDescent="0.35">
      <c r="A1" s="1" t="str">
        <f>covid19!A1</f>
        <v>date</v>
      </c>
      <c r="B1" t="str">
        <f>covid19!B1</f>
        <v>Total Tested</v>
      </c>
      <c r="C1" t="str">
        <f>covid19!C1</f>
        <v>positive</v>
      </c>
      <c r="D1" t="str">
        <f>covid19!D1</f>
        <v>Recovered</v>
      </c>
      <c r="E1" t="str">
        <f>covid19!E1</f>
        <v>deaths</v>
      </c>
      <c r="F1" t="s">
        <v>22</v>
      </c>
      <c r="G1" t="s">
        <v>23</v>
      </c>
      <c r="H1" t="s">
        <v>24</v>
      </c>
      <c r="I1" t="s">
        <v>25</v>
      </c>
      <c r="L1" t="s">
        <v>23</v>
      </c>
      <c r="M1" t="s">
        <v>26</v>
      </c>
      <c r="N1" t="s">
        <v>27</v>
      </c>
      <c r="Q1" t="s">
        <v>23</v>
      </c>
      <c r="R1" t="s">
        <v>28</v>
      </c>
      <c r="S1" t="s">
        <v>29</v>
      </c>
      <c r="V1" t="s">
        <v>23</v>
      </c>
      <c r="W1" t="s">
        <v>37</v>
      </c>
      <c r="X1" t="s">
        <v>38</v>
      </c>
    </row>
    <row r="2" spans="1:25" x14ac:dyDescent="0.35">
      <c r="G2" s="1">
        <v>43891</v>
      </c>
      <c r="I2">
        <v>0</v>
      </c>
      <c r="J2">
        <f>SUM(I$2:I2)</f>
        <v>0</v>
      </c>
      <c r="K2">
        <f>D2</f>
        <v>0</v>
      </c>
      <c r="L2" s="1">
        <v>43891</v>
      </c>
      <c r="N2">
        <v>0</v>
      </c>
      <c r="O2">
        <f>SUM(N$2:N2)</f>
        <v>0</v>
      </c>
      <c r="P2">
        <f>B2</f>
        <v>0</v>
      </c>
      <c r="Q2" s="1">
        <v>43891</v>
      </c>
      <c r="S2">
        <v>0</v>
      </c>
      <c r="T2">
        <f>SUM(S$2:S2)</f>
        <v>0</v>
      </c>
      <c r="U2">
        <f>C2</f>
        <v>0</v>
      </c>
      <c r="V2" s="1">
        <v>43891</v>
      </c>
      <c r="X2">
        <v>0</v>
      </c>
      <c r="Y2">
        <f>SUM(X$2:X2)</f>
        <v>0</v>
      </c>
    </row>
    <row r="3" spans="1:25" x14ac:dyDescent="0.35">
      <c r="G3" s="1">
        <v>43892</v>
      </c>
      <c r="H3">
        <v>0</v>
      </c>
      <c r="I3">
        <v>0</v>
      </c>
      <c r="J3">
        <f>SUM(I$2:I3)</f>
        <v>0</v>
      </c>
      <c r="K3">
        <f t="shared" ref="K3:K66" si="0">D3</f>
        <v>0</v>
      </c>
      <c r="L3" s="1">
        <v>43892</v>
      </c>
      <c r="M3">
        <v>0</v>
      </c>
      <c r="N3">
        <v>1</v>
      </c>
      <c r="O3">
        <f>SUM(N$2:N3)</f>
        <v>1</v>
      </c>
      <c r="P3">
        <f t="shared" ref="P3:P66" si="1">B3</f>
        <v>0</v>
      </c>
      <c r="Q3" s="1">
        <v>43892</v>
      </c>
      <c r="R3">
        <v>0</v>
      </c>
      <c r="S3">
        <v>0</v>
      </c>
      <c r="T3">
        <f>SUM(S$2:S3)</f>
        <v>0</v>
      </c>
      <c r="U3">
        <f t="shared" ref="U3:U66" si="2">C3</f>
        <v>0</v>
      </c>
      <c r="V3" s="1">
        <v>43892</v>
      </c>
      <c r="W3">
        <v>0</v>
      </c>
      <c r="X3">
        <v>0</v>
      </c>
      <c r="Y3">
        <f>SUM(X$2:X3)</f>
        <v>0</v>
      </c>
    </row>
    <row r="4" spans="1:25" x14ac:dyDescent="0.35">
      <c r="G4" s="1">
        <v>43893</v>
      </c>
      <c r="H4">
        <v>0</v>
      </c>
      <c r="I4">
        <v>0</v>
      </c>
      <c r="J4">
        <f>SUM(I$2:I4)</f>
        <v>0</v>
      </c>
      <c r="K4">
        <f t="shared" si="0"/>
        <v>0</v>
      </c>
      <c r="L4" s="1">
        <v>43893</v>
      </c>
      <c r="M4">
        <v>1</v>
      </c>
      <c r="N4">
        <v>2</v>
      </c>
      <c r="O4">
        <f>SUM(N$2:N4)</f>
        <v>3</v>
      </c>
      <c r="P4">
        <f t="shared" si="1"/>
        <v>0</v>
      </c>
      <c r="Q4" s="1">
        <v>43893</v>
      </c>
      <c r="R4">
        <v>0</v>
      </c>
      <c r="S4">
        <v>0</v>
      </c>
      <c r="T4">
        <f>SUM(S$2:S4)</f>
        <v>0</v>
      </c>
      <c r="U4">
        <f t="shared" si="2"/>
        <v>0</v>
      </c>
      <c r="V4" s="1">
        <v>43893</v>
      </c>
      <c r="W4">
        <v>0</v>
      </c>
      <c r="X4">
        <v>0</v>
      </c>
      <c r="Y4">
        <f>SUM(X$2:X4)</f>
        <v>0</v>
      </c>
    </row>
    <row r="5" spans="1:25" x14ac:dyDescent="0.35">
      <c r="G5" s="1">
        <v>43894</v>
      </c>
      <c r="H5">
        <v>0</v>
      </c>
      <c r="I5">
        <v>0</v>
      </c>
      <c r="J5">
        <f>SUM(I$2:I5)</f>
        <v>0</v>
      </c>
      <c r="K5">
        <f t="shared" si="0"/>
        <v>0</v>
      </c>
      <c r="L5" s="1">
        <v>43894</v>
      </c>
      <c r="M5">
        <v>3</v>
      </c>
      <c r="N5">
        <v>0</v>
      </c>
      <c r="O5">
        <f>SUM(N$2:N5)</f>
        <v>3</v>
      </c>
      <c r="P5">
        <f t="shared" si="1"/>
        <v>0</v>
      </c>
      <c r="Q5" s="1">
        <v>43894</v>
      </c>
      <c r="R5">
        <v>0</v>
      </c>
      <c r="S5">
        <v>0</v>
      </c>
      <c r="T5">
        <f>SUM(S$2:S5)</f>
        <v>0</v>
      </c>
      <c r="U5">
        <f t="shared" si="2"/>
        <v>0</v>
      </c>
      <c r="V5" s="1">
        <v>43894</v>
      </c>
      <c r="W5">
        <v>0</v>
      </c>
      <c r="X5">
        <v>0</v>
      </c>
      <c r="Y5">
        <f>SUM(X$2:X5)</f>
        <v>0</v>
      </c>
    </row>
    <row r="6" spans="1:25" x14ac:dyDescent="0.35">
      <c r="G6" s="1">
        <v>43895</v>
      </c>
      <c r="H6">
        <v>0</v>
      </c>
      <c r="I6">
        <v>0</v>
      </c>
      <c r="J6">
        <f>SUM(I$2:I6)</f>
        <v>0</v>
      </c>
      <c r="K6">
        <f t="shared" si="0"/>
        <v>0</v>
      </c>
      <c r="L6" s="1">
        <v>43895</v>
      </c>
      <c r="M6">
        <v>3</v>
      </c>
      <c r="N6">
        <v>7</v>
      </c>
      <c r="O6">
        <f>SUM(N$2:N6)</f>
        <v>10</v>
      </c>
      <c r="P6">
        <f t="shared" si="1"/>
        <v>0</v>
      </c>
      <c r="Q6" s="1">
        <v>43895</v>
      </c>
      <c r="R6">
        <v>0</v>
      </c>
      <c r="S6">
        <v>0</v>
      </c>
      <c r="T6">
        <f>SUM(S$2:S6)</f>
        <v>0</v>
      </c>
      <c r="U6">
        <f t="shared" si="2"/>
        <v>0</v>
      </c>
      <c r="V6" s="1">
        <v>43895</v>
      </c>
      <c r="W6">
        <v>0</v>
      </c>
      <c r="X6">
        <v>0</v>
      </c>
      <c r="Y6">
        <f>SUM(X$2:X6)</f>
        <v>0</v>
      </c>
    </row>
    <row r="7" spans="1:25" x14ac:dyDescent="0.35">
      <c r="G7" s="1">
        <v>43896</v>
      </c>
      <c r="H7">
        <v>0</v>
      </c>
      <c r="I7">
        <v>0</v>
      </c>
      <c r="J7">
        <f>SUM(I$2:I7)</f>
        <v>0</v>
      </c>
      <c r="K7">
        <f t="shared" si="0"/>
        <v>0</v>
      </c>
      <c r="L7" s="1">
        <v>43896</v>
      </c>
      <c r="M7">
        <v>10</v>
      </c>
      <c r="N7">
        <v>0</v>
      </c>
      <c r="O7">
        <f>SUM(N$2:N7)</f>
        <v>10</v>
      </c>
      <c r="P7">
        <f t="shared" si="1"/>
        <v>0</v>
      </c>
      <c r="Q7" s="1">
        <v>43896</v>
      </c>
      <c r="R7">
        <v>0</v>
      </c>
      <c r="S7">
        <v>0</v>
      </c>
      <c r="T7">
        <f>SUM(S$2:S7)</f>
        <v>0</v>
      </c>
      <c r="U7">
        <f t="shared" si="2"/>
        <v>0</v>
      </c>
      <c r="V7" s="1">
        <v>43896</v>
      </c>
      <c r="W7">
        <v>0</v>
      </c>
      <c r="X7">
        <v>0</v>
      </c>
      <c r="Y7">
        <f>SUM(X$2:X7)</f>
        <v>0</v>
      </c>
    </row>
    <row r="8" spans="1:25" x14ac:dyDescent="0.35">
      <c r="G8" s="1">
        <v>43897</v>
      </c>
      <c r="H8">
        <v>0</v>
      </c>
      <c r="I8">
        <v>0</v>
      </c>
      <c r="J8">
        <f>SUM(I$2:I8)</f>
        <v>0</v>
      </c>
      <c r="K8">
        <f t="shared" si="0"/>
        <v>0</v>
      </c>
      <c r="L8" s="1">
        <v>43897</v>
      </c>
      <c r="M8">
        <v>10</v>
      </c>
      <c r="N8">
        <v>0</v>
      </c>
      <c r="O8">
        <f>SUM(N$2:N8)</f>
        <v>10</v>
      </c>
      <c r="P8">
        <f t="shared" si="1"/>
        <v>0</v>
      </c>
      <c r="Q8" s="1">
        <v>43897</v>
      </c>
      <c r="R8">
        <v>0</v>
      </c>
      <c r="S8">
        <v>0</v>
      </c>
      <c r="T8">
        <f>SUM(S$2:S8)</f>
        <v>0</v>
      </c>
      <c r="U8">
        <f t="shared" si="2"/>
        <v>0</v>
      </c>
      <c r="V8" s="1">
        <v>43897</v>
      </c>
      <c r="W8">
        <v>0</v>
      </c>
      <c r="X8">
        <v>0</v>
      </c>
      <c r="Y8">
        <f>SUM(X$2:X8)</f>
        <v>0</v>
      </c>
    </row>
    <row r="9" spans="1:25" x14ac:dyDescent="0.35">
      <c r="A9" s="1">
        <f>covid19!A2</f>
        <v>43898</v>
      </c>
      <c r="B9">
        <f>covid19!B2</f>
        <v>0</v>
      </c>
      <c r="C9">
        <f>covid19!C2</f>
        <v>3</v>
      </c>
      <c r="D9">
        <f>covid19!D2</f>
        <v>0</v>
      </c>
      <c r="E9">
        <f>covid19!E2</f>
        <v>0</v>
      </c>
      <c r="G9" s="1">
        <v>43898</v>
      </c>
      <c r="H9">
        <v>0</v>
      </c>
      <c r="I9">
        <v>0</v>
      </c>
      <c r="J9">
        <f>SUM(I$2:I9)</f>
        <v>0</v>
      </c>
      <c r="K9">
        <f t="shared" si="0"/>
        <v>0</v>
      </c>
      <c r="L9" s="1">
        <v>43898</v>
      </c>
      <c r="M9">
        <v>10</v>
      </c>
      <c r="N9">
        <v>0</v>
      </c>
      <c r="O9">
        <f>SUM(N$2:N9)</f>
        <v>10</v>
      </c>
      <c r="P9">
        <f t="shared" si="1"/>
        <v>0</v>
      </c>
      <c r="Q9" s="1">
        <v>43898</v>
      </c>
      <c r="R9">
        <v>0</v>
      </c>
      <c r="S9">
        <v>0</v>
      </c>
      <c r="T9">
        <f>SUM(S$2:S9)</f>
        <v>0</v>
      </c>
      <c r="U9">
        <f t="shared" si="2"/>
        <v>3</v>
      </c>
      <c r="V9" s="1">
        <v>43898</v>
      </c>
      <c r="W9">
        <v>0</v>
      </c>
      <c r="X9">
        <v>0</v>
      </c>
      <c r="Y9">
        <f>SUM(X$2:X9)</f>
        <v>0</v>
      </c>
    </row>
    <row r="10" spans="1:25" x14ac:dyDescent="0.35">
      <c r="A10" s="1">
        <f>covid19!A3</f>
        <v>43899</v>
      </c>
      <c r="B10">
        <f>covid19!B3</f>
        <v>0</v>
      </c>
      <c r="C10">
        <f>covid19!C3</f>
        <v>5</v>
      </c>
      <c r="D10">
        <f>covid19!D3</f>
        <v>0</v>
      </c>
      <c r="E10">
        <f>covid19!E3</f>
        <v>0</v>
      </c>
      <c r="G10" s="1">
        <v>43899</v>
      </c>
      <c r="H10">
        <v>0</v>
      </c>
      <c r="I10">
        <v>0</v>
      </c>
      <c r="J10">
        <f>SUM(I$2:I10)</f>
        <v>0</v>
      </c>
      <c r="K10">
        <f t="shared" si="0"/>
        <v>0</v>
      </c>
      <c r="L10" s="1">
        <v>43899</v>
      </c>
      <c r="M10">
        <v>10</v>
      </c>
      <c r="N10">
        <v>30</v>
      </c>
      <c r="O10">
        <f>SUM(N$2:N10)</f>
        <v>40</v>
      </c>
      <c r="P10">
        <f t="shared" si="1"/>
        <v>0</v>
      </c>
      <c r="Q10" s="1">
        <v>43899</v>
      </c>
      <c r="R10">
        <v>0</v>
      </c>
      <c r="S10">
        <v>7</v>
      </c>
      <c r="T10">
        <f>SUM(S$2:S10)</f>
        <v>7</v>
      </c>
      <c r="U10">
        <f t="shared" si="2"/>
        <v>5</v>
      </c>
      <c r="V10" s="1">
        <v>43899</v>
      </c>
      <c r="W10">
        <v>0</v>
      </c>
      <c r="X10">
        <v>0</v>
      </c>
      <c r="Y10">
        <f>SUM(X$2:X10)</f>
        <v>0</v>
      </c>
    </row>
    <row r="11" spans="1:25" x14ac:dyDescent="0.35">
      <c r="A11" s="1">
        <f>covid19!A4</f>
        <v>43900</v>
      </c>
      <c r="B11">
        <f>covid19!B4</f>
        <v>27</v>
      </c>
      <c r="C11">
        <f>covid19!C4</f>
        <v>13</v>
      </c>
      <c r="D11">
        <f>covid19!D4</f>
        <v>0</v>
      </c>
      <c r="E11">
        <f>covid19!E4</f>
        <v>0</v>
      </c>
      <c r="G11" s="1">
        <v>43900</v>
      </c>
      <c r="H11">
        <v>0</v>
      </c>
      <c r="I11">
        <v>0</v>
      </c>
      <c r="J11">
        <f>SUM(I$2:I11)</f>
        <v>0</v>
      </c>
      <c r="K11">
        <f t="shared" si="0"/>
        <v>0</v>
      </c>
      <c r="L11" s="1">
        <v>43900</v>
      </c>
      <c r="M11">
        <v>40</v>
      </c>
      <c r="N11">
        <v>9</v>
      </c>
      <c r="O11">
        <f>SUM(N$2:N11)</f>
        <v>49</v>
      </c>
      <c r="P11">
        <f t="shared" si="1"/>
        <v>27</v>
      </c>
      <c r="Q11" s="1">
        <v>43900</v>
      </c>
      <c r="R11">
        <v>7</v>
      </c>
      <c r="S11">
        <v>5</v>
      </c>
      <c r="T11">
        <f>SUM(S$2:S11)</f>
        <v>12</v>
      </c>
      <c r="U11">
        <f t="shared" si="2"/>
        <v>13</v>
      </c>
      <c r="V11" s="1">
        <v>43900</v>
      </c>
      <c r="W11">
        <v>0</v>
      </c>
      <c r="X11">
        <v>0</v>
      </c>
      <c r="Y11">
        <f>SUM(X$2:X11)</f>
        <v>0</v>
      </c>
    </row>
    <row r="12" spans="1:25" x14ac:dyDescent="0.35">
      <c r="A12" s="1">
        <f>covid19!A5</f>
        <v>43901</v>
      </c>
      <c r="B12">
        <f>covid19!B5</f>
        <v>35</v>
      </c>
      <c r="C12">
        <f>covid19!C5</f>
        <v>14</v>
      </c>
      <c r="D12">
        <f>covid19!D5</f>
        <v>0</v>
      </c>
      <c r="E12">
        <f>covid19!E5</f>
        <v>0</v>
      </c>
      <c r="G12" s="1">
        <v>43901</v>
      </c>
      <c r="H12">
        <v>0</v>
      </c>
      <c r="I12">
        <v>0</v>
      </c>
      <c r="J12">
        <f>SUM(I$2:I12)</f>
        <v>0</v>
      </c>
      <c r="K12">
        <f t="shared" si="0"/>
        <v>0</v>
      </c>
      <c r="L12" s="1">
        <v>43901</v>
      </c>
      <c r="M12">
        <v>49</v>
      </c>
      <c r="N12">
        <v>15</v>
      </c>
      <c r="O12">
        <f>SUM(N$2:N12)</f>
        <v>64</v>
      </c>
      <c r="P12">
        <f t="shared" si="1"/>
        <v>35</v>
      </c>
      <c r="Q12" s="1">
        <v>43901</v>
      </c>
      <c r="R12">
        <v>12</v>
      </c>
      <c r="S12">
        <v>1</v>
      </c>
      <c r="T12">
        <f>SUM(S$2:S12)</f>
        <v>13</v>
      </c>
      <c r="U12">
        <f t="shared" si="2"/>
        <v>14</v>
      </c>
      <c r="V12" s="1">
        <v>43901</v>
      </c>
      <c r="W12">
        <v>0</v>
      </c>
      <c r="X12">
        <v>0</v>
      </c>
      <c r="Y12">
        <f>SUM(X$2:X12)</f>
        <v>0</v>
      </c>
    </row>
    <row r="13" spans="1:25" x14ac:dyDescent="0.35">
      <c r="G13" s="1">
        <v>43902</v>
      </c>
      <c r="H13">
        <v>0</v>
      </c>
      <c r="I13">
        <v>0</v>
      </c>
      <c r="J13">
        <f>SUM(I$2:I13)</f>
        <v>0</v>
      </c>
      <c r="K13">
        <f t="shared" si="0"/>
        <v>0</v>
      </c>
      <c r="L13" s="1">
        <v>43902</v>
      </c>
      <c r="M13">
        <v>64</v>
      </c>
      <c r="N13">
        <v>37</v>
      </c>
      <c r="O13">
        <f>SUM(N$2:N13)</f>
        <v>101</v>
      </c>
      <c r="P13">
        <f t="shared" si="1"/>
        <v>0</v>
      </c>
      <c r="Q13" s="1">
        <v>43902</v>
      </c>
      <c r="R13">
        <v>13</v>
      </c>
      <c r="S13">
        <v>3</v>
      </c>
      <c r="T13">
        <f>SUM(S$2:S13)</f>
        <v>16</v>
      </c>
      <c r="U13">
        <f t="shared" si="2"/>
        <v>0</v>
      </c>
      <c r="V13" s="1">
        <v>43902</v>
      </c>
      <c r="W13">
        <v>0</v>
      </c>
      <c r="X13">
        <v>0</v>
      </c>
      <c r="Y13">
        <f>SUM(X$2:X13)</f>
        <v>0</v>
      </c>
    </row>
    <row r="14" spans="1:25" x14ac:dyDescent="0.35">
      <c r="A14" s="1">
        <f>covid19!A6</f>
        <v>43903</v>
      </c>
      <c r="B14">
        <f>covid19!B6</f>
        <v>0</v>
      </c>
      <c r="C14">
        <f>covid19!C6</f>
        <v>17</v>
      </c>
      <c r="D14">
        <f>covid19!D6</f>
        <v>0</v>
      </c>
      <c r="E14">
        <f>covid19!E6</f>
        <v>0</v>
      </c>
      <c r="G14" s="1">
        <v>43903</v>
      </c>
      <c r="H14">
        <v>0</v>
      </c>
      <c r="I14">
        <v>0</v>
      </c>
      <c r="J14">
        <f>SUM(I$2:I14)</f>
        <v>0</v>
      </c>
      <c r="K14">
        <f t="shared" si="0"/>
        <v>0</v>
      </c>
      <c r="L14" s="1">
        <v>43903</v>
      </c>
      <c r="M14">
        <v>101</v>
      </c>
      <c r="N14">
        <v>27</v>
      </c>
      <c r="O14">
        <f>SUM(N$2:N14)</f>
        <v>128</v>
      </c>
      <c r="P14">
        <f t="shared" si="1"/>
        <v>0</v>
      </c>
      <c r="Q14" s="1">
        <v>43903</v>
      </c>
      <c r="R14">
        <v>16</v>
      </c>
      <c r="S14">
        <v>1</v>
      </c>
      <c r="T14">
        <f>SUM(S$2:S14)</f>
        <v>17</v>
      </c>
      <c r="U14">
        <f t="shared" si="2"/>
        <v>17</v>
      </c>
      <c r="V14" s="1">
        <v>43903</v>
      </c>
      <c r="W14">
        <v>0</v>
      </c>
      <c r="X14">
        <v>0</v>
      </c>
      <c r="Y14">
        <f>SUM(X$2:X14)</f>
        <v>0</v>
      </c>
    </row>
    <row r="15" spans="1:25" x14ac:dyDescent="0.35">
      <c r="A15" s="1">
        <f>covid19!A7</f>
        <v>43904</v>
      </c>
      <c r="B15">
        <f>covid19!B7</f>
        <v>0</v>
      </c>
      <c r="C15">
        <f>covid19!C7</f>
        <v>18</v>
      </c>
      <c r="D15">
        <f>covid19!D7</f>
        <v>0</v>
      </c>
      <c r="E15">
        <f>covid19!E7</f>
        <v>0</v>
      </c>
      <c r="G15" s="1">
        <v>43904</v>
      </c>
      <c r="H15">
        <v>0</v>
      </c>
      <c r="I15">
        <v>0</v>
      </c>
      <c r="J15">
        <f>SUM(I$2:I15)</f>
        <v>0</v>
      </c>
      <c r="K15">
        <f t="shared" si="0"/>
        <v>0</v>
      </c>
      <c r="L15" s="1">
        <v>43904</v>
      </c>
      <c r="M15">
        <v>128</v>
      </c>
      <c r="N15">
        <v>1</v>
      </c>
      <c r="O15">
        <f>SUM(N$2:N15)</f>
        <v>129</v>
      </c>
      <c r="P15">
        <f t="shared" si="1"/>
        <v>0</v>
      </c>
      <c r="Q15" s="1">
        <v>43904</v>
      </c>
      <c r="R15">
        <v>17</v>
      </c>
      <c r="S15">
        <v>1</v>
      </c>
      <c r="T15">
        <f>SUM(S$2:S15)</f>
        <v>18</v>
      </c>
      <c r="U15">
        <f t="shared" si="2"/>
        <v>18</v>
      </c>
      <c r="V15" s="1">
        <v>43904</v>
      </c>
      <c r="W15">
        <v>0</v>
      </c>
      <c r="X15">
        <v>0</v>
      </c>
      <c r="Y15">
        <f>SUM(X$2:X15)</f>
        <v>0</v>
      </c>
    </row>
    <row r="16" spans="1:25" x14ac:dyDescent="0.35">
      <c r="G16" s="1">
        <v>43905</v>
      </c>
      <c r="H16">
        <v>0</v>
      </c>
      <c r="I16">
        <v>0</v>
      </c>
      <c r="J16">
        <f>SUM(I$2:I16)</f>
        <v>0</v>
      </c>
      <c r="K16">
        <f t="shared" si="0"/>
        <v>0</v>
      </c>
      <c r="L16" s="1">
        <v>43905</v>
      </c>
      <c r="M16">
        <v>129</v>
      </c>
      <c r="N16">
        <v>4</v>
      </c>
      <c r="O16">
        <f>SUM(N$2:N16)</f>
        <v>133</v>
      </c>
      <c r="P16">
        <f t="shared" si="1"/>
        <v>0</v>
      </c>
      <c r="Q16" s="1">
        <v>43905</v>
      </c>
      <c r="R16">
        <v>18</v>
      </c>
      <c r="S16">
        <v>4</v>
      </c>
      <c r="T16">
        <f>SUM(S$2:S16)</f>
        <v>22</v>
      </c>
      <c r="U16">
        <f t="shared" si="2"/>
        <v>0</v>
      </c>
      <c r="V16" s="1">
        <v>43905</v>
      </c>
      <c r="W16">
        <v>0</v>
      </c>
      <c r="X16">
        <v>0</v>
      </c>
      <c r="Y16">
        <f>SUM(X$2:X16)</f>
        <v>0</v>
      </c>
    </row>
    <row r="17" spans="1:25" x14ac:dyDescent="0.35">
      <c r="G17" s="1">
        <v>43906</v>
      </c>
      <c r="H17">
        <v>0</v>
      </c>
      <c r="I17">
        <v>0</v>
      </c>
      <c r="J17">
        <f>SUM(I$2:I17)</f>
        <v>0</v>
      </c>
      <c r="K17">
        <f t="shared" si="0"/>
        <v>0</v>
      </c>
      <c r="L17" s="1">
        <v>43906</v>
      </c>
      <c r="M17">
        <v>133</v>
      </c>
      <c r="N17">
        <v>134</v>
      </c>
      <c r="O17">
        <f>SUM(N$2:N17)</f>
        <v>267</v>
      </c>
      <c r="P17">
        <f t="shared" si="1"/>
        <v>0</v>
      </c>
      <c r="Q17" s="1">
        <v>43906</v>
      </c>
      <c r="R17">
        <v>22</v>
      </c>
      <c r="S17">
        <v>2</v>
      </c>
      <c r="T17">
        <f>SUM(S$2:S17)</f>
        <v>24</v>
      </c>
      <c r="U17">
        <f t="shared" si="2"/>
        <v>0</v>
      </c>
      <c r="V17" s="1">
        <v>43906</v>
      </c>
      <c r="W17">
        <v>0</v>
      </c>
      <c r="X17">
        <v>0</v>
      </c>
      <c r="Y17">
        <f>SUM(X$2:X17)</f>
        <v>0</v>
      </c>
    </row>
    <row r="18" spans="1:25" x14ac:dyDescent="0.35">
      <c r="G18" s="1">
        <v>43907</v>
      </c>
      <c r="H18">
        <v>0</v>
      </c>
      <c r="I18">
        <v>1</v>
      </c>
      <c r="J18">
        <f>SUM(I$2:I18)</f>
        <v>1</v>
      </c>
      <c r="K18">
        <f t="shared" si="0"/>
        <v>0</v>
      </c>
      <c r="L18" s="1">
        <v>43907</v>
      </c>
      <c r="M18">
        <v>266</v>
      </c>
      <c r="N18">
        <v>79</v>
      </c>
      <c r="O18">
        <f>SUM(N$2:N18)</f>
        <v>346</v>
      </c>
      <c r="P18">
        <f t="shared" si="1"/>
        <v>0</v>
      </c>
      <c r="Q18" s="1">
        <v>43907</v>
      </c>
      <c r="R18">
        <v>24</v>
      </c>
      <c r="S18">
        <v>7</v>
      </c>
      <c r="T18">
        <f>SUM(S$2:S18)</f>
        <v>31</v>
      </c>
      <c r="U18">
        <f t="shared" si="2"/>
        <v>0</v>
      </c>
      <c r="V18" s="1">
        <v>43907</v>
      </c>
      <c r="W18">
        <v>0</v>
      </c>
      <c r="X18">
        <v>0</v>
      </c>
      <c r="Y18">
        <f>SUM(X$2:X18)</f>
        <v>0</v>
      </c>
    </row>
    <row r="19" spans="1:25" x14ac:dyDescent="0.35">
      <c r="A19" s="1">
        <f>covid19!A8</f>
        <v>43908</v>
      </c>
      <c r="B19">
        <f>covid19!B8</f>
        <v>0</v>
      </c>
      <c r="C19">
        <f>covid19!C8</f>
        <v>38</v>
      </c>
      <c r="D19">
        <f>covid19!D8</f>
        <v>4</v>
      </c>
      <c r="E19">
        <f>covid19!E8</f>
        <v>0</v>
      </c>
      <c r="G19" s="1">
        <v>43908</v>
      </c>
      <c r="H19">
        <v>1</v>
      </c>
      <c r="I19">
        <v>3</v>
      </c>
      <c r="J19">
        <f>SUM(I$2:I19)</f>
        <v>4</v>
      </c>
      <c r="K19">
        <f t="shared" si="0"/>
        <v>4</v>
      </c>
      <c r="L19" s="1">
        <v>43908</v>
      </c>
      <c r="M19">
        <v>343</v>
      </c>
      <c r="N19">
        <v>193</v>
      </c>
      <c r="O19">
        <f>SUM(N$2:N19)</f>
        <v>539</v>
      </c>
      <c r="P19">
        <f t="shared" si="1"/>
        <v>0</v>
      </c>
      <c r="Q19" s="1">
        <v>43908</v>
      </c>
      <c r="R19">
        <v>31</v>
      </c>
      <c r="S19">
        <v>11</v>
      </c>
      <c r="T19">
        <f>SUM(S$2:S19)</f>
        <v>42</v>
      </c>
      <c r="U19">
        <f t="shared" si="2"/>
        <v>38</v>
      </c>
      <c r="V19" s="1">
        <v>43908</v>
      </c>
      <c r="W19">
        <v>0</v>
      </c>
      <c r="X19">
        <v>0</v>
      </c>
      <c r="Y19">
        <f>SUM(X$2:X19)</f>
        <v>0</v>
      </c>
    </row>
    <row r="20" spans="1:25" x14ac:dyDescent="0.35">
      <c r="A20" s="1">
        <f>covid19!A9</f>
        <v>43909</v>
      </c>
      <c r="B20">
        <f>covid19!B9</f>
        <v>686</v>
      </c>
      <c r="C20">
        <f>covid19!C9</f>
        <v>44</v>
      </c>
      <c r="D20">
        <f>covid19!D9</f>
        <v>8</v>
      </c>
      <c r="E20">
        <f>covid19!E9</f>
        <v>0</v>
      </c>
      <c r="G20" s="1">
        <v>43909</v>
      </c>
      <c r="H20">
        <v>4</v>
      </c>
      <c r="I20">
        <v>4</v>
      </c>
      <c r="J20">
        <f>SUM(I$2:I20)</f>
        <v>8</v>
      </c>
      <c r="K20">
        <f t="shared" si="0"/>
        <v>8</v>
      </c>
      <c r="L20" s="1">
        <v>43909</v>
      </c>
      <c r="M20">
        <v>536</v>
      </c>
      <c r="N20">
        <v>347</v>
      </c>
      <c r="O20">
        <f>SUM(N$2:N20)</f>
        <v>886</v>
      </c>
      <c r="P20">
        <f t="shared" si="1"/>
        <v>686</v>
      </c>
      <c r="Q20" s="1">
        <v>43909</v>
      </c>
      <c r="R20">
        <v>42</v>
      </c>
      <c r="S20">
        <v>10</v>
      </c>
      <c r="T20">
        <f>SUM(S$2:S20)</f>
        <v>52</v>
      </c>
      <c r="U20">
        <f t="shared" si="2"/>
        <v>44</v>
      </c>
      <c r="V20" s="1">
        <v>43909</v>
      </c>
      <c r="W20">
        <v>0</v>
      </c>
      <c r="X20">
        <v>0</v>
      </c>
      <c r="Y20">
        <f>SUM(X$2:X20)</f>
        <v>0</v>
      </c>
    </row>
    <row r="21" spans="1:25" x14ac:dyDescent="0.35">
      <c r="A21" s="1">
        <f>A20+1</f>
        <v>43910</v>
      </c>
      <c r="G21" s="1">
        <v>43910</v>
      </c>
      <c r="H21">
        <v>8</v>
      </c>
      <c r="I21">
        <v>3</v>
      </c>
      <c r="J21">
        <f>SUM(I$2:I21)</f>
        <v>11</v>
      </c>
      <c r="K21">
        <f t="shared" si="0"/>
        <v>0</v>
      </c>
      <c r="L21" s="1">
        <v>43910</v>
      </c>
      <c r="M21">
        <v>876</v>
      </c>
      <c r="N21">
        <v>359</v>
      </c>
      <c r="O21">
        <f>SUM(N$2:N21)</f>
        <v>1245</v>
      </c>
      <c r="P21">
        <f t="shared" si="1"/>
        <v>0</v>
      </c>
      <c r="Q21" s="1">
        <v>43910</v>
      </c>
      <c r="R21">
        <v>52</v>
      </c>
      <c r="S21">
        <v>30</v>
      </c>
      <c r="T21">
        <f>SUM(S$2:S21)</f>
        <v>82</v>
      </c>
      <c r="U21">
        <f t="shared" si="2"/>
        <v>0</v>
      </c>
      <c r="V21" s="1">
        <v>43910</v>
      </c>
      <c r="W21">
        <v>0</v>
      </c>
      <c r="X21">
        <v>0</v>
      </c>
      <c r="Y21">
        <f>SUM(X$2:X21)</f>
        <v>0</v>
      </c>
    </row>
    <row r="22" spans="1:25" x14ac:dyDescent="0.35">
      <c r="A22" s="1">
        <f>A21+1</f>
        <v>43911</v>
      </c>
      <c r="G22" s="1">
        <v>43911</v>
      </c>
      <c r="H22">
        <v>11</v>
      </c>
      <c r="I22">
        <v>2</v>
      </c>
      <c r="J22">
        <f>SUM(I$2:I22)</f>
        <v>13</v>
      </c>
      <c r="K22">
        <f t="shared" si="0"/>
        <v>0</v>
      </c>
      <c r="L22" s="1">
        <v>43911</v>
      </c>
      <c r="M22">
        <v>1235</v>
      </c>
      <c r="N22">
        <v>366</v>
      </c>
      <c r="O22">
        <f>SUM(N$2:N22)</f>
        <v>1611</v>
      </c>
      <c r="P22">
        <f t="shared" si="1"/>
        <v>0</v>
      </c>
      <c r="Q22" s="1">
        <v>43911</v>
      </c>
      <c r="R22">
        <v>82</v>
      </c>
      <c r="S22">
        <v>26</v>
      </c>
      <c r="T22">
        <f>SUM(S$2:S22)</f>
        <v>108</v>
      </c>
      <c r="U22">
        <f t="shared" si="2"/>
        <v>0</v>
      </c>
      <c r="V22" s="1">
        <v>43911</v>
      </c>
      <c r="W22">
        <v>0</v>
      </c>
      <c r="X22">
        <v>0</v>
      </c>
      <c r="Y22">
        <f>SUM(X$2:X22)</f>
        <v>0</v>
      </c>
    </row>
    <row r="23" spans="1:25" x14ac:dyDescent="0.35">
      <c r="A23" s="1">
        <f>A22+1</f>
        <v>43912</v>
      </c>
      <c r="G23" s="1">
        <v>43912</v>
      </c>
      <c r="H23">
        <v>13</v>
      </c>
      <c r="I23">
        <v>4</v>
      </c>
      <c r="J23">
        <f>SUM(I$2:I23)</f>
        <v>17</v>
      </c>
      <c r="K23">
        <f t="shared" si="0"/>
        <v>0</v>
      </c>
      <c r="L23" s="1">
        <v>43912</v>
      </c>
      <c r="M23">
        <v>1601</v>
      </c>
      <c r="N23">
        <v>555</v>
      </c>
      <c r="O23">
        <f>SUM(N$2:N23)</f>
        <v>2166</v>
      </c>
      <c r="P23">
        <f t="shared" si="1"/>
        <v>0</v>
      </c>
      <c r="Q23" s="1">
        <v>43912</v>
      </c>
      <c r="R23">
        <v>108</v>
      </c>
      <c r="S23">
        <v>25</v>
      </c>
      <c r="T23">
        <f>SUM(S$2:S23)</f>
        <v>133</v>
      </c>
      <c r="U23">
        <f t="shared" si="2"/>
        <v>0</v>
      </c>
      <c r="V23" s="1">
        <v>43912</v>
      </c>
      <c r="W23">
        <v>0</v>
      </c>
      <c r="X23">
        <v>0</v>
      </c>
      <c r="Y23">
        <f>SUM(X$2:X23)</f>
        <v>0</v>
      </c>
    </row>
    <row r="24" spans="1:25" x14ac:dyDescent="0.35">
      <c r="A24" s="1">
        <f>covid19!A10</f>
        <v>43913</v>
      </c>
      <c r="B24">
        <f>covid19!B10</f>
        <v>2148</v>
      </c>
      <c r="C24">
        <f>covid19!C10</f>
        <v>105</v>
      </c>
      <c r="D24">
        <f>covid19!D10</f>
        <v>11</v>
      </c>
      <c r="E24">
        <f>covid19!E10</f>
        <v>0</v>
      </c>
      <c r="G24" s="1">
        <v>43913</v>
      </c>
      <c r="H24">
        <v>17</v>
      </c>
      <c r="I24">
        <v>4</v>
      </c>
      <c r="J24">
        <f>SUM(I$2:I24)</f>
        <v>21</v>
      </c>
      <c r="K24">
        <f t="shared" si="0"/>
        <v>11</v>
      </c>
      <c r="L24" s="1">
        <v>43913</v>
      </c>
      <c r="M24">
        <v>2156</v>
      </c>
      <c r="N24">
        <v>310</v>
      </c>
      <c r="O24">
        <f>SUM(N$2:N24)</f>
        <v>2476</v>
      </c>
      <c r="P24">
        <f t="shared" si="1"/>
        <v>2148</v>
      </c>
      <c r="Q24" s="1">
        <v>43913</v>
      </c>
      <c r="R24">
        <v>133</v>
      </c>
      <c r="S24">
        <v>25</v>
      </c>
      <c r="T24">
        <f>SUM(S$2:S24)</f>
        <v>158</v>
      </c>
      <c r="U24">
        <f t="shared" si="2"/>
        <v>105</v>
      </c>
      <c r="V24" s="1">
        <v>43913</v>
      </c>
      <c r="W24">
        <v>0</v>
      </c>
      <c r="X24">
        <v>0</v>
      </c>
      <c r="Y24">
        <f>SUM(X$2:X24)</f>
        <v>0</v>
      </c>
    </row>
    <row r="25" spans="1:25" x14ac:dyDescent="0.35">
      <c r="A25" s="1">
        <f>covid19!A11</f>
        <v>43914</v>
      </c>
      <c r="B25">
        <f>covid19!B11</f>
        <v>0</v>
      </c>
      <c r="C25" t="str">
        <f>covid19!C11</f>
        <v>NA</v>
      </c>
      <c r="D25">
        <f>covid19!D11</f>
        <v>13</v>
      </c>
      <c r="E25">
        <f>covid19!E11</f>
        <v>1</v>
      </c>
      <c r="G25" s="1">
        <v>43914</v>
      </c>
      <c r="H25">
        <v>21</v>
      </c>
      <c r="I25">
        <v>9</v>
      </c>
      <c r="J25">
        <f>SUM(I$2:I25)</f>
        <v>30</v>
      </c>
      <c r="K25">
        <f t="shared" si="0"/>
        <v>13</v>
      </c>
      <c r="L25" s="1">
        <v>43914</v>
      </c>
      <c r="M25">
        <v>2436</v>
      </c>
      <c r="N25">
        <v>441</v>
      </c>
      <c r="O25">
        <f>SUM(N$2:N25)</f>
        <v>2917</v>
      </c>
      <c r="P25">
        <f t="shared" si="1"/>
        <v>0</v>
      </c>
      <c r="Q25" s="1">
        <v>43914</v>
      </c>
      <c r="R25">
        <v>151</v>
      </c>
      <c r="S25">
        <v>27</v>
      </c>
      <c r="T25">
        <f>SUM(S$2:S25)</f>
        <v>185</v>
      </c>
      <c r="U25" t="str">
        <f t="shared" si="2"/>
        <v>NA</v>
      </c>
      <c r="V25" s="1">
        <v>43914</v>
      </c>
      <c r="W25">
        <v>0</v>
      </c>
      <c r="X25">
        <v>1</v>
      </c>
      <c r="Y25">
        <f>SUM(X$2:X25)</f>
        <v>1</v>
      </c>
    </row>
    <row r="26" spans="1:25" x14ac:dyDescent="0.35">
      <c r="G26" s="1">
        <v>43915</v>
      </c>
      <c r="H26">
        <v>30</v>
      </c>
      <c r="I26">
        <v>3</v>
      </c>
      <c r="J26">
        <f>SUM(I$2:I26)</f>
        <v>33</v>
      </c>
      <c r="K26">
        <f t="shared" si="0"/>
        <v>0</v>
      </c>
      <c r="L26" s="1">
        <v>43915</v>
      </c>
      <c r="M26">
        <v>2868</v>
      </c>
      <c r="N26">
        <v>585</v>
      </c>
      <c r="O26">
        <f>SUM(N$2:N26)</f>
        <v>3502</v>
      </c>
      <c r="P26">
        <f t="shared" si="1"/>
        <v>0</v>
      </c>
      <c r="Q26" s="1">
        <v>43915</v>
      </c>
      <c r="R26">
        <v>173</v>
      </c>
      <c r="S26">
        <v>54</v>
      </c>
      <c r="T26">
        <f>SUM(S$2:S26)</f>
        <v>239</v>
      </c>
      <c r="U26">
        <f t="shared" si="2"/>
        <v>0</v>
      </c>
      <c r="V26" s="1">
        <v>43915</v>
      </c>
      <c r="W26">
        <v>1</v>
      </c>
      <c r="X26">
        <v>0</v>
      </c>
      <c r="Y26">
        <f>SUM(X$2:X26)</f>
        <v>1</v>
      </c>
    </row>
    <row r="27" spans="1:25" x14ac:dyDescent="0.35">
      <c r="G27" s="1">
        <v>43916</v>
      </c>
      <c r="H27">
        <v>33</v>
      </c>
      <c r="I27">
        <v>12</v>
      </c>
      <c r="J27">
        <f>SUM(I$2:I27)</f>
        <v>45</v>
      </c>
      <c r="K27">
        <f t="shared" si="0"/>
        <v>0</v>
      </c>
      <c r="L27" s="1">
        <v>43916</v>
      </c>
      <c r="M27">
        <v>3438</v>
      </c>
      <c r="N27">
        <v>747</v>
      </c>
      <c r="O27">
        <f>SUM(N$2:N27)</f>
        <v>4249</v>
      </c>
      <c r="P27">
        <f t="shared" si="1"/>
        <v>0</v>
      </c>
      <c r="Q27" s="1">
        <v>43916</v>
      </c>
      <c r="R27">
        <v>226</v>
      </c>
      <c r="S27">
        <v>57</v>
      </c>
      <c r="T27">
        <f>SUM(S$2:S27)</f>
        <v>296</v>
      </c>
      <c r="U27">
        <f t="shared" si="2"/>
        <v>0</v>
      </c>
      <c r="V27" s="1">
        <v>43916</v>
      </c>
      <c r="W27">
        <v>1</v>
      </c>
      <c r="X27">
        <v>1</v>
      </c>
      <c r="Y27">
        <f>SUM(X$2:X27)</f>
        <v>2</v>
      </c>
    </row>
    <row r="28" spans="1:25" x14ac:dyDescent="0.35">
      <c r="A28" s="1">
        <f>covid19!A12</f>
        <v>43917</v>
      </c>
      <c r="B28">
        <f>covid19!B12</f>
        <v>3975</v>
      </c>
      <c r="C28">
        <f>covid19!C12</f>
        <v>235</v>
      </c>
      <c r="D28">
        <f>covid19!D12</f>
        <v>17</v>
      </c>
      <c r="E28">
        <f>covid19!E12</f>
        <v>3</v>
      </c>
      <c r="G28" s="1">
        <v>43917</v>
      </c>
      <c r="H28">
        <v>45</v>
      </c>
      <c r="I28">
        <v>15</v>
      </c>
      <c r="J28">
        <f>SUM(I$2:I28)</f>
        <v>60</v>
      </c>
      <c r="K28">
        <f t="shared" si="0"/>
        <v>17</v>
      </c>
      <c r="L28" s="1">
        <v>43917</v>
      </c>
      <c r="M28">
        <v>4148</v>
      </c>
      <c r="N28">
        <v>828</v>
      </c>
      <c r="O28">
        <f>SUM(N$2:N28)</f>
        <v>5077</v>
      </c>
      <c r="P28">
        <f t="shared" si="1"/>
        <v>3975</v>
      </c>
      <c r="Q28" s="1">
        <v>43917</v>
      </c>
      <c r="R28">
        <v>280</v>
      </c>
      <c r="S28">
        <v>69</v>
      </c>
      <c r="T28">
        <f>SUM(S$2:S28)</f>
        <v>365</v>
      </c>
      <c r="U28">
        <f t="shared" si="2"/>
        <v>235</v>
      </c>
      <c r="V28" s="1">
        <v>43917</v>
      </c>
      <c r="W28">
        <v>2</v>
      </c>
      <c r="X28">
        <v>1</v>
      </c>
      <c r="Y28">
        <f>SUM(X$2:X28)</f>
        <v>3</v>
      </c>
    </row>
    <row r="29" spans="1:25" x14ac:dyDescent="0.35">
      <c r="A29" s="1">
        <f>covid19!A13</f>
        <v>43918</v>
      </c>
      <c r="B29">
        <f>covid19!B13</f>
        <v>4673</v>
      </c>
      <c r="C29">
        <f>covid19!C13</f>
        <v>298</v>
      </c>
      <c r="D29">
        <f>covid19!D13</f>
        <v>21</v>
      </c>
      <c r="E29">
        <f>covid19!E13</f>
        <v>3</v>
      </c>
      <c r="G29" s="1">
        <v>43918</v>
      </c>
      <c r="H29">
        <v>60</v>
      </c>
      <c r="I29">
        <v>9</v>
      </c>
      <c r="J29">
        <f>SUM(I$2:I29)</f>
        <v>69</v>
      </c>
      <c r="K29">
        <f t="shared" si="0"/>
        <v>21</v>
      </c>
      <c r="L29" s="1">
        <v>43918</v>
      </c>
      <c r="M29">
        <v>4949</v>
      </c>
      <c r="N29">
        <v>801</v>
      </c>
      <c r="O29">
        <f>SUM(N$2:N29)</f>
        <v>5878</v>
      </c>
      <c r="P29">
        <f t="shared" si="1"/>
        <v>4673</v>
      </c>
      <c r="Q29" s="1">
        <v>43918</v>
      </c>
      <c r="R29">
        <v>348</v>
      </c>
      <c r="S29">
        <v>67</v>
      </c>
      <c r="T29">
        <f>SUM(S$2:S29)</f>
        <v>432</v>
      </c>
      <c r="U29">
        <f t="shared" si="2"/>
        <v>298</v>
      </c>
      <c r="V29" s="1">
        <v>43918</v>
      </c>
      <c r="W29">
        <v>3</v>
      </c>
      <c r="X29">
        <v>1</v>
      </c>
      <c r="Y29">
        <f>SUM(X$2:X29)</f>
        <v>4</v>
      </c>
    </row>
    <row r="30" spans="1:25" x14ac:dyDescent="0.35">
      <c r="A30" s="1">
        <f>covid19!A14</f>
        <v>43919</v>
      </c>
      <c r="B30">
        <f>covid19!B14</f>
        <v>5349</v>
      </c>
      <c r="C30">
        <f>covid19!C14</f>
        <v>336</v>
      </c>
      <c r="D30">
        <f>covid19!D14</f>
        <v>30</v>
      </c>
      <c r="E30">
        <f>covid19!E14</f>
        <v>4</v>
      </c>
      <c r="G30" s="1">
        <v>43919</v>
      </c>
      <c r="H30">
        <v>69</v>
      </c>
      <c r="I30">
        <v>14</v>
      </c>
      <c r="J30">
        <f>SUM(I$2:I30)</f>
        <v>83</v>
      </c>
      <c r="K30">
        <f t="shared" si="0"/>
        <v>30</v>
      </c>
      <c r="L30" s="1">
        <v>43919</v>
      </c>
      <c r="M30">
        <v>5749</v>
      </c>
      <c r="N30">
        <v>764</v>
      </c>
      <c r="O30">
        <f>SUM(N$2:N30)</f>
        <v>6642</v>
      </c>
      <c r="P30">
        <f t="shared" si="1"/>
        <v>5349</v>
      </c>
      <c r="Q30" s="1">
        <v>43919</v>
      </c>
      <c r="R30">
        <v>414</v>
      </c>
      <c r="S30">
        <v>89</v>
      </c>
      <c r="T30">
        <f>SUM(S$2:S30)</f>
        <v>521</v>
      </c>
      <c r="U30">
        <f t="shared" si="2"/>
        <v>336</v>
      </c>
      <c r="V30" s="1">
        <v>43919</v>
      </c>
      <c r="W30">
        <v>4</v>
      </c>
      <c r="X30">
        <v>1</v>
      </c>
      <c r="Y30">
        <f>SUM(X$2:X30)</f>
        <v>5</v>
      </c>
    </row>
    <row r="31" spans="1:25" x14ac:dyDescent="0.35">
      <c r="A31" s="1">
        <f>covid19!A15</f>
        <v>43920</v>
      </c>
      <c r="B31">
        <f>covid19!B15</f>
        <v>6586</v>
      </c>
      <c r="C31">
        <f>covid19!C15</f>
        <v>424</v>
      </c>
      <c r="D31">
        <f>covid19!D15</f>
        <v>60</v>
      </c>
      <c r="E31">
        <f>covid19!E15</f>
        <v>6</v>
      </c>
      <c r="G31" s="1">
        <v>43920</v>
      </c>
      <c r="H31">
        <v>83</v>
      </c>
      <c r="I31">
        <v>34</v>
      </c>
      <c r="J31">
        <f>SUM(I$2:I31)</f>
        <v>117</v>
      </c>
      <c r="K31">
        <f t="shared" si="0"/>
        <v>60</v>
      </c>
      <c r="L31" s="1">
        <v>43920</v>
      </c>
      <c r="M31">
        <v>6509</v>
      </c>
      <c r="N31">
        <v>633</v>
      </c>
      <c r="O31">
        <f>SUM(N$2:N31)</f>
        <v>7275</v>
      </c>
      <c r="P31">
        <f t="shared" si="1"/>
        <v>6586</v>
      </c>
      <c r="Q31" s="1">
        <v>43920</v>
      </c>
      <c r="R31">
        <v>499</v>
      </c>
      <c r="S31">
        <v>54</v>
      </c>
      <c r="T31">
        <f>SUM(S$2:S31)</f>
        <v>575</v>
      </c>
      <c r="U31">
        <f t="shared" si="2"/>
        <v>424</v>
      </c>
      <c r="V31" s="1">
        <v>43920</v>
      </c>
      <c r="W31">
        <v>5</v>
      </c>
      <c r="X31">
        <v>1</v>
      </c>
      <c r="Y31">
        <f>SUM(X$2:X31)</f>
        <v>6</v>
      </c>
    </row>
    <row r="32" spans="1:25" x14ac:dyDescent="0.35">
      <c r="A32" s="1">
        <f>covid19!A16</f>
        <v>43921</v>
      </c>
      <c r="B32">
        <f>covid19!B16</f>
        <v>7385</v>
      </c>
      <c r="C32">
        <f>covid19!C16</f>
        <v>497</v>
      </c>
      <c r="D32">
        <f>covid19!D16</f>
        <v>69</v>
      </c>
      <c r="E32">
        <f>covid19!E16</f>
        <v>7</v>
      </c>
      <c r="G32" s="1">
        <v>43921</v>
      </c>
      <c r="H32">
        <v>117</v>
      </c>
      <c r="I32">
        <v>33</v>
      </c>
      <c r="J32">
        <f>SUM(I$2:I32)</f>
        <v>150</v>
      </c>
      <c r="K32">
        <f t="shared" si="0"/>
        <v>69</v>
      </c>
      <c r="L32" s="1">
        <v>43921</v>
      </c>
      <c r="M32">
        <v>7008</v>
      </c>
      <c r="N32">
        <v>606</v>
      </c>
      <c r="O32">
        <f>SUM(N$2:N32)</f>
        <v>7881</v>
      </c>
      <c r="P32">
        <f t="shared" si="1"/>
        <v>7385</v>
      </c>
      <c r="Q32" s="1">
        <v>43921</v>
      </c>
      <c r="R32">
        <v>551</v>
      </c>
      <c r="S32">
        <v>61</v>
      </c>
      <c r="T32">
        <f>SUM(S$2:S32)</f>
        <v>636</v>
      </c>
      <c r="U32">
        <f t="shared" si="2"/>
        <v>497</v>
      </c>
      <c r="V32" s="1">
        <v>43921</v>
      </c>
      <c r="W32">
        <v>6</v>
      </c>
      <c r="X32">
        <v>4</v>
      </c>
      <c r="Y32">
        <f>SUM(X$2:X32)</f>
        <v>10</v>
      </c>
    </row>
    <row r="33" spans="1:25" x14ac:dyDescent="0.35">
      <c r="A33" s="1">
        <f>covid19!A17</f>
        <v>43922</v>
      </c>
      <c r="B33">
        <f>covid19!B17</f>
        <v>7853</v>
      </c>
      <c r="C33">
        <f>covid19!C17</f>
        <v>549</v>
      </c>
      <c r="D33">
        <f>covid19!D17</f>
        <v>83</v>
      </c>
      <c r="E33">
        <f>covid19!E17</f>
        <v>9</v>
      </c>
      <c r="G33" s="1">
        <v>43922</v>
      </c>
      <c r="H33">
        <v>149</v>
      </c>
      <c r="I33">
        <v>45</v>
      </c>
      <c r="J33">
        <f>SUM(I$2:I33)</f>
        <v>195</v>
      </c>
      <c r="K33">
        <f t="shared" si="0"/>
        <v>83</v>
      </c>
      <c r="L33" s="1">
        <v>43922</v>
      </c>
      <c r="M33">
        <v>7535</v>
      </c>
      <c r="N33">
        <v>812</v>
      </c>
      <c r="O33">
        <f>SUM(N$2:N33)</f>
        <v>8693</v>
      </c>
      <c r="P33">
        <f t="shared" si="1"/>
        <v>7853</v>
      </c>
      <c r="Q33" s="1">
        <v>43922</v>
      </c>
      <c r="R33">
        <v>605</v>
      </c>
      <c r="S33">
        <v>83</v>
      </c>
      <c r="T33">
        <f>SUM(S$2:S33)</f>
        <v>719</v>
      </c>
      <c r="U33">
        <f t="shared" si="2"/>
        <v>549</v>
      </c>
      <c r="V33" s="1">
        <v>43922</v>
      </c>
      <c r="W33">
        <v>10</v>
      </c>
      <c r="X33">
        <v>2</v>
      </c>
      <c r="Y33">
        <f>SUM(X$2:X33)</f>
        <v>12</v>
      </c>
    </row>
    <row r="34" spans="1:25" x14ac:dyDescent="0.35">
      <c r="A34" s="1">
        <f>covid19!A18</f>
        <v>43923</v>
      </c>
      <c r="B34">
        <f>covid19!B18</f>
        <v>8668</v>
      </c>
      <c r="C34">
        <f>covid19!C18</f>
        <v>614</v>
      </c>
      <c r="D34">
        <f>covid19!D18</f>
        <v>117</v>
      </c>
      <c r="E34">
        <f>covid19!E18</f>
        <v>11</v>
      </c>
      <c r="G34" s="1">
        <v>43923</v>
      </c>
      <c r="H34">
        <v>191</v>
      </c>
      <c r="I34">
        <v>48</v>
      </c>
      <c r="J34">
        <f>SUM(I$2:I34)</f>
        <v>243</v>
      </c>
      <c r="K34">
        <f t="shared" si="0"/>
        <v>117</v>
      </c>
      <c r="L34" s="1">
        <v>43923</v>
      </c>
      <c r="M34">
        <v>8154</v>
      </c>
      <c r="N34">
        <v>1152</v>
      </c>
      <c r="O34">
        <f>SUM(N$2:N34)</f>
        <v>9845</v>
      </c>
      <c r="P34">
        <f t="shared" si="1"/>
        <v>8668</v>
      </c>
      <c r="Q34" s="1">
        <v>43923</v>
      </c>
      <c r="R34">
        <v>677</v>
      </c>
      <c r="S34">
        <v>129</v>
      </c>
      <c r="T34">
        <f>SUM(S$2:S34)</f>
        <v>848</v>
      </c>
      <c r="U34">
        <f t="shared" si="2"/>
        <v>614</v>
      </c>
      <c r="V34" s="1">
        <v>43923</v>
      </c>
      <c r="W34">
        <v>12</v>
      </c>
      <c r="X34">
        <v>1</v>
      </c>
      <c r="Y34">
        <f>SUM(X$2:X34)</f>
        <v>13</v>
      </c>
    </row>
    <row r="35" spans="1:25" x14ac:dyDescent="0.35">
      <c r="A35" s="1">
        <f>covid19!A19</f>
        <v>43924</v>
      </c>
      <c r="B35">
        <f>covid19!B19</f>
        <v>699</v>
      </c>
      <c r="C35">
        <f>covid19!C19</f>
        <v>699</v>
      </c>
      <c r="D35">
        <f>covid19!D19</f>
        <v>150</v>
      </c>
      <c r="E35">
        <f>covid19!E19</f>
        <v>11</v>
      </c>
      <c r="G35" s="1">
        <v>43924</v>
      </c>
      <c r="H35">
        <v>235</v>
      </c>
      <c r="I35">
        <v>43</v>
      </c>
      <c r="J35">
        <f>SUM(I$2:I35)</f>
        <v>286</v>
      </c>
      <c r="K35">
        <f t="shared" si="0"/>
        <v>150</v>
      </c>
      <c r="L35" s="1">
        <v>43924</v>
      </c>
      <c r="M35">
        <v>8959</v>
      </c>
      <c r="N35">
        <v>616</v>
      </c>
      <c r="O35">
        <f>SUM(N$2:N35)</f>
        <v>10461</v>
      </c>
      <c r="P35">
        <f t="shared" si="1"/>
        <v>699</v>
      </c>
      <c r="Q35" s="1">
        <v>43924</v>
      </c>
      <c r="R35">
        <v>796</v>
      </c>
      <c r="S35">
        <v>80</v>
      </c>
      <c r="T35">
        <f>SUM(S$2:S35)</f>
        <v>928</v>
      </c>
      <c r="U35">
        <f t="shared" si="2"/>
        <v>699</v>
      </c>
      <c r="V35" s="1">
        <v>43924</v>
      </c>
      <c r="W35">
        <v>13</v>
      </c>
      <c r="X35">
        <v>5</v>
      </c>
      <c r="Y35">
        <f>SUM(X$2:X35)</f>
        <v>18</v>
      </c>
    </row>
    <row r="36" spans="1:25" x14ac:dyDescent="0.35">
      <c r="A36" s="1">
        <f>covid19!A20</f>
        <v>43925</v>
      </c>
      <c r="B36">
        <f>covid19!B20</f>
        <v>10240</v>
      </c>
      <c r="C36">
        <f>covid19!C20</f>
        <v>786</v>
      </c>
      <c r="D36">
        <f>covid19!D20</f>
        <v>195</v>
      </c>
      <c r="E36">
        <f>covid19!E20</f>
        <v>14</v>
      </c>
      <c r="G36" s="1">
        <v>43925</v>
      </c>
      <c r="H36">
        <v>275</v>
      </c>
      <c r="I36">
        <v>25</v>
      </c>
      <c r="J36">
        <f>SUM(I$2:I36)</f>
        <v>311</v>
      </c>
      <c r="K36">
        <f t="shared" si="0"/>
        <v>195</v>
      </c>
      <c r="L36" s="1">
        <v>43925</v>
      </c>
      <c r="M36">
        <v>9216</v>
      </c>
      <c r="N36">
        <v>984</v>
      </c>
      <c r="O36">
        <f>SUM(N$2:N36)</f>
        <v>11445</v>
      </c>
      <c r="P36">
        <f t="shared" si="1"/>
        <v>10240</v>
      </c>
      <c r="Q36" s="1">
        <v>43925</v>
      </c>
      <c r="R36">
        <v>846</v>
      </c>
      <c r="S36">
        <v>132</v>
      </c>
      <c r="T36">
        <f>SUM(S$2:S36)</f>
        <v>1060</v>
      </c>
      <c r="U36">
        <f t="shared" si="2"/>
        <v>786</v>
      </c>
      <c r="V36" s="1">
        <v>43925</v>
      </c>
      <c r="W36">
        <v>18</v>
      </c>
      <c r="X36">
        <v>3</v>
      </c>
      <c r="Y36">
        <f>SUM(X$2:X36)</f>
        <v>21</v>
      </c>
    </row>
    <row r="37" spans="1:25" x14ac:dyDescent="0.35">
      <c r="A37" s="1">
        <f>covid19!A21</f>
        <v>43926</v>
      </c>
      <c r="B37">
        <f>covid19!B21</f>
        <v>10841</v>
      </c>
      <c r="C37">
        <f>covid19!C21</f>
        <v>868</v>
      </c>
      <c r="D37">
        <f>covid19!D21</f>
        <v>243</v>
      </c>
      <c r="E37">
        <f>covid19!E21</f>
        <v>22</v>
      </c>
      <c r="G37" s="1">
        <v>43926</v>
      </c>
      <c r="H37">
        <v>298</v>
      </c>
      <c r="I37">
        <v>36</v>
      </c>
      <c r="J37">
        <f>SUM(I$2:I37)</f>
        <v>347</v>
      </c>
      <c r="K37">
        <f t="shared" si="0"/>
        <v>243</v>
      </c>
      <c r="L37" s="1">
        <v>43926</v>
      </c>
      <c r="M37">
        <v>9834</v>
      </c>
      <c r="N37">
        <v>241</v>
      </c>
      <c r="O37">
        <f>SUM(N$2:N37)</f>
        <v>11686</v>
      </c>
      <c r="P37">
        <f t="shared" si="1"/>
        <v>10841</v>
      </c>
      <c r="Q37" s="1">
        <v>43926</v>
      </c>
      <c r="R37">
        <v>952</v>
      </c>
      <c r="S37">
        <v>18</v>
      </c>
      <c r="T37">
        <f>SUM(S$2:S37)</f>
        <v>1078</v>
      </c>
      <c r="U37">
        <f t="shared" si="2"/>
        <v>868</v>
      </c>
      <c r="V37" s="1">
        <v>43926</v>
      </c>
      <c r="W37">
        <v>21</v>
      </c>
      <c r="X37">
        <v>5</v>
      </c>
      <c r="Y37">
        <f>SUM(X$2:X37)</f>
        <v>26</v>
      </c>
    </row>
    <row r="38" spans="1:25" x14ac:dyDescent="0.35">
      <c r="A38" s="1">
        <f>covid19!A22</f>
        <v>43927</v>
      </c>
      <c r="B38">
        <f>covid19!B22</f>
        <v>11599</v>
      </c>
      <c r="C38">
        <f>covid19!C22</f>
        <v>946</v>
      </c>
      <c r="D38">
        <f>covid19!D22</f>
        <v>286</v>
      </c>
      <c r="E38">
        <f>covid19!E22</f>
        <v>25</v>
      </c>
      <c r="G38" s="1">
        <v>43927</v>
      </c>
      <c r="H38">
        <v>330</v>
      </c>
      <c r="I38">
        <v>90</v>
      </c>
      <c r="J38">
        <f>SUM(I$2:I38)</f>
        <v>437</v>
      </c>
      <c r="K38">
        <f t="shared" si="0"/>
        <v>286</v>
      </c>
      <c r="L38" s="1">
        <v>43927</v>
      </c>
      <c r="M38">
        <v>9520</v>
      </c>
      <c r="N38">
        <v>1174</v>
      </c>
      <c r="O38">
        <f>SUM(N$2:N38)</f>
        <v>12860</v>
      </c>
      <c r="P38">
        <f t="shared" si="1"/>
        <v>11599</v>
      </c>
      <c r="Q38" s="1">
        <v>43927</v>
      </c>
      <c r="R38">
        <v>945</v>
      </c>
      <c r="S38">
        <v>132</v>
      </c>
      <c r="T38">
        <f>SUM(S$2:S38)</f>
        <v>1210</v>
      </c>
      <c r="U38">
        <f t="shared" si="2"/>
        <v>946</v>
      </c>
      <c r="V38" s="1">
        <v>43927</v>
      </c>
      <c r="W38">
        <v>26</v>
      </c>
      <c r="X38">
        <v>0</v>
      </c>
      <c r="Y38">
        <f>SUM(X$2:X38)</f>
        <v>26</v>
      </c>
    </row>
    <row r="39" spans="1:25" x14ac:dyDescent="0.35">
      <c r="A39" s="1">
        <f>covid19!A23</f>
        <v>43928</v>
      </c>
      <c r="B39">
        <f>covid19!B23</f>
        <v>12718</v>
      </c>
      <c r="C39">
        <f>covid19!C23</f>
        <v>1048</v>
      </c>
      <c r="D39">
        <f>covid19!D23</f>
        <v>311</v>
      </c>
      <c r="E39">
        <f>covid19!E23</f>
        <v>26</v>
      </c>
      <c r="G39" s="1">
        <v>43928</v>
      </c>
      <c r="H39">
        <v>416</v>
      </c>
      <c r="I39">
        <v>69</v>
      </c>
      <c r="J39">
        <f>SUM(I$2:I39)</f>
        <v>506</v>
      </c>
      <c r="K39">
        <f t="shared" si="0"/>
        <v>311</v>
      </c>
      <c r="L39" s="1">
        <v>43928</v>
      </c>
      <c r="M39">
        <v>10384</v>
      </c>
      <c r="N39">
        <v>1353</v>
      </c>
      <c r="O39">
        <f>SUM(N$2:N39)</f>
        <v>14213</v>
      </c>
      <c r="P39">
        <f t="shared" si="1"/>
        <v>12718</v>
      </c>
      <c r="Q39" s="1">
        <v>43928</v>
      </c>
      <c r="R39">
        <v>1052</v>
      </c>
      <c r="S39">
        <v>129</v>
      </c>
      <c r="T39">
        <f>SUM(S$2:S39)</f>
        <v>1339</v>
      </c>
      <c r="U39">
        <f t="shared" si="2"/>
        <v>1048</v>
      </c>
      <c r="V39" s="1">
        <v>43928</v>
      </c>
      <c r="W39">
        <v>26</v>
      </c>
      <c r="X39">
        <v>2</v>
      </c>
      <c r="Y39">
        <f>SUM(X$2:X39)</f>
        <v>28</v>
      </c>
    </row>
    <row r="40" spans="1:25" x14ac:dyDescent="0.35">
      <c r="A40" s="1">
        <f>covid19!A24</f>
        <v>43929</v>
      </c>
      <c r="B40">
        <f>covid19!B24</f>
        <v>13966</v>
      </c>
      <c r="C40">
        <f>covid19!C24</f>
        <v>1145</v>
      </c>
      <c r="D40">
        <f>covid19!D24</f>
        <v>347</v>
      </c>
      <c r="E40">
        <f>covid19!E24</f>
        <v>27</v>
      </c>
      <c r="G40" s="1">
        <v>43929</v>
      </c>
      <c r="H40">
        <v>476</v>
      </c>
      <c r="I40">
        <v>68</v>
      </c>
      <c r="J40">
        <f>SUM(I$2:I40)</f>
        <v>574</v>
      </c>
      <c r="K40">
        <f t="shared" si="0"/>
        <v>347</v>
      </c>
      <c r="L40" s="1">
        <v>43929</v>
      </c>
      <c r="M40">
        <v>11296</v>
      </c>
      <c r="N40">
        <v>1107</v>
      </c>
      <c r="O40">
        <f>SUM(N$2:N40)</f>
        <v>15320</v>
      </c>
      <c r="P40">
        <f t="shared" si="1"/>
        <v>13966</v>
      </c>
      <c r="Q40" s="1">
        <v>43929</v>
      </c>
      <c r="R40">
        <v>1154</v>
      </c>
      <c r="S40">
        <v>122</v>
      </c>
      <c r="T40">
        <f>SUM(S$2:S40)</f>
        <v>1461</v>
      </c>
      <c r="U40">
        <f t="shared" si="2"/>
        <v>1145</v>
      </c>
      <c r="V40" s="1">
        <v>43929</v>
      </c>
      <c r="W40">
        <v>27</v>
      </c>
      <c r="X40">
        <v>3</v>
      </c>
      <c r="Y40">
        <f>SUM(X$2:X40)</f>
        <v>31</v>
      </c>
    </row>
    <row r="41" spans="1:25" x14ac:dyDescent="0.35">
      <c r="A41" s="1">
        <f>covid19!A25</f>
        <v>43930</v>
      </c>
      <c r="B41">
        <f>covid19!B25</f>
        <v>14973</v>
      </c>
      <c r="C41">
        <f>covid19!C25</f>
        <v>1270</v>
      </c>
      <c r="D41">
        <f>covid19!D25</f>
        <v>437</v>
      </c>
      <c r="E41">
        <f>covid19!E25</f>
        <v>29</v>
      </c>
      <c r="G41" s="1">
        <v>43930</v>
      </c>
      <c r="H41">
        <v>541</v>
      </c>
      <c r="I41">
        <v>83</v>
      </c>
      <c r="J41">
        <f>SUM(I$2:I41)</f>
        <v>657</v>
      </c>
      <c r="K41">
        <f t="shared" si="0"/>
        <v>437</v>
      </c>
      <c r="L41" s="1">
        <v>43930</v>
      </c>
      <c r="M41">
        <v>11818</v>
      </c>
      <c r="N41">
        <v>1016</v>
      </c>
      <c r="O41">
        <f>SUM(N$2:N41)</f>
        <v>16336</v>
      </c>
      <c r="P41">
        <f t="shared" si="1"/>
        <v>14973</v>
      </c>
      <c r="Q41" s="1">
        <v>43930</v>
      </c>
      <c r="R41">
        <v>1222</v>
      </c>
      <c r="S41">
        <v>137</v>
      </c>
      <c r="T41">
        <f>SUM(S$2:S41)</f>
        <v>1598</v>
      </c>
      <c r="U41">
        <f t="shared" si="2"/>
        <v>1270</v>
      </c>
      <c r="V41" s="1">
        <v>43930</v>
      </c>
      <c r="W41">
        <v>30</v>
      </c>
      <c r="X41">
        <v>5</v>
      </c>
      <c r="Y41">
        <f>SUM(X$2:X41)</f>
        <v>36</v>
      </c>
    </row>
    <row r="42" spans="1:25" x14ac:dyDescent="0.35">
      <c r="A42" s="1">
        <f>covid19!A26</f>
        <v>43931</v>
      </c>
      <c r="B42">
        <f>covid19!B26</f>
        <v>15953</v>
      </c>
      <c r="C42">
        <f>covid19!C26</f>
        <v>1388</v>
      </c>
      <c r="D42">
        <f>covid19!D26</f>
        <v>506</v>
      </c>
      <c r="E42">
        <f>covid19!E26</f>
        <v>31</v>
      </c>
      <c r="F42">
        <f t="shared" ref="F42:F73" si="3">VLOOKUP(A45-28,A:C,3)</f>
        <v>18</v>
      </c>
      <c r="G42" s="1">
        <v>43931</v>
      </c>
      <c r="H42">
        <v>612</v>
      </c>
      <c r="I42">
        <v>98</v>
      </c>
      <c r="J42">
        <f>SUM(I$2:I42)</f>
        <v>755</v>
      </c>
      <c r="K42">
        <f t="shared" si="0"/>
        <v>506</v>
      </c>
      <c r="L42" s="1">
        <v>43931</v>
      </c>
      <c r="M42">
        <v>12087</v>
      </c>
      <c r="N42">
        <v>1091</v>
      </c>
      <c r="O42">
        <f>SUM(N$2:N42)</f>
        <v>17427</v>
      </c>
      <c r="P42">
        <f t="shared" si="1"/>
        <v>15953</v>
      </c>
      <c r="Q42" s="1">
        <v>43931</v>
      </c>
      <c r="R42">
        <v>1302</v>
      </c>
      <c r="S42">
        <v>143</v>
      </c>
      <c r="T42">
        <f>SUM(S$2:S42)</f>
        <v>1741</v>
      </c>
      <c r="U42">
        <f t="shared" si="2"/>
        <v>1388</v>
      </c>
      <c r="V42" s="1">
        <v>43931</v>
      </c>
      <c r="W42">
        <v>34</v>
      </c>
      <c r="X42">
        <v>3</v>
      </c>
      <c r="Y42">
        <f>SUM(X$2:X42)</f>
        <v>39</v>
      </c>
    </row>
    <row r="43" spans="1:25" x14ac:dyDescent="0.35">
      <c r="A43" s="1">
        <f>covid19!A27</f>
        <v>43932</v>
      </c>
      <c r="B43">
        <f>covid19!B27</f>
        <v>17132</v>
      </c>
      <c r="C43">
        <f>covid19!C27</f>
        <v>1510</v>
      </c>
      <c r="D43">
        <f>covid19!D27</f>
        <v>574</v>
      </c>
      <c r="E43">
        <f>covid19!E27</f>
        <v>34</v>
      </c>
      <c r="F43">
        <f t="shared" si="3"/>
        <v>18</v>
      </c>
      <c r="G43" s="1">
        <v>43932</v>
      </c>
      <c r="H43">
        <v>695</v>
      </c>
      <c r="I43">
        <v>41</v>
      </c>
      <c r="J43">
        <f>SUM(I$2:I43)</f>
        <v>796</v>
      </c>
      <c r="K43">
        <f t="shared" si="0"/>
        <v>574</v>
      </c>
      <c r="L43" s="1">
        <v>43932</v>
      </c>
      <c r="M43">
        <v>12350</v>
      </c>
      <c r="N43">
        <v>1005</v>
      </c>
      <c r="O43">
        <f>SUM(N$2:N43)</f>
        <v>18432</v>
      </c>
      <c r="P43">
        <f t="shared" si="1"/>
        <v>17132</v>
      </c>
      <c r="Q43" s="1">
        <v>43932</v>
      </c>
      <c r="R43">
        <v>1376</v>
      </c>
      <c r="S43">
        <v>177</v>
      </c>
      <c r="T43">
        <f>SUM(S$2:S43)</f>
        <v>1918</v>
      </c>
      <c r="U43">
        <f t="shared" si="2"/>
        <v>1510</v>
      </c>
      <c r="V43" s="1">
        <v>43932</v>
      </c>
      <c r="W43">
        <v>36</v>
      </c>
      <c r="X43">
        <v>4</v>
      </c>
      <c r="Y43">
        <f>SUM(X$2:X43)</f>
        <v>43</v>
      </c>
    </row>
    <row r="44" spans="1:25" x14ac:dyDescent="0.35">
      <c r="A44" s="1">
        <f>covid19!A28</f>
        <v>43933</v>
      </c>
      <c r="B44">
        <f>covid19!B28</f>
        <v>17592</v>
      </c>
      <c r="C44">
        <f>covid19!C28</f>
        <v>1587</v>
      </c>
      <c r="D44">
        <f>covid19!D28</f>
        <v>657</v>
      </c>
      <c r="E44">
        <f>covid19!E28</f>
        <v>41</v>
      </c>
      <c r="F44">
        <f t="shared" si="3"/>
        <v>38</v>
      </c>
      <c r="G44" s="1">
        <v>43933</v>
      </c>
      <c r="H44">
        <v>727</v>
      </c>
      <c r="I44">
        <v>26</v>
      </c>
      <c r="J44">
        <f>SUM(I$2:I44)</f>
        <v>822</v>
      </c>
      <c r="K44">
        <f t="shared" si="0"/>
        <v>657</v>
      </c>
      <c r="L44" s="1">
        <v>43933</v>
      </c>
      <c r="M44">
        <v>12554</v>
      </c>
      <c r="N44">
        <v>952</v>
      </c>
      <c r="O44">
        <f>SUM(N$2:N44)</f>
        <v>19384</v>
      </c>
      <c r="P44">
        <f t="shared" si="1"/>
        <v>17592</v>
      </c>
      <c r="Q44" s="1">
        <v>43933</v>
      </c>
      <c r="R44">
        <v>1486</v>
      </c>
      <c r="S44">
        <v>203</v>
      </c>
      <c r="T44">
        <f>SUM(S$2:S44)</f>
        <v>2121</v>
      </c>
      <c r="U44">
        <f t="shared" si="2"/>
        <v>1587</v>
      </c>
      <c r="V44" s="1">
        <v>43933</v>
      </c>
      <c r="W44">
        <v>39</v>
      </c>
      <c r="X44">
        <v>4</v>
      </c>
      <c r="Y44">
        <f>SUM(X$2:X44)</f>
        <v>47</v>
      </c>
    </row>
    <row r="45" spans="1:25" x14ac:dyDescent="0.35">
      <c r="A45" s="1">
        <f>covid19!A29</f>
        <v>43934</v>
      </c>
      <c r="B45">
        <f>covid19!B29</f>
        <v>18696</v>
      </c>
      <c r="C45">
        <f>covid19!C29</f>
        <v>1710</v>
      </c>
      <c r="D45">
        <f>covid19!D29</f>
        <v>755</v>
      </c>
      <c r="E45">
        <f>covid19!E29</f>
        <v>43</v>
      </c>
      <c r="F45">
        <f t="shared" si="3"/>
        <v>44</v>
      </c>
      <c r="G45" s="1">
        <v>43934</v>
      </c>
      <c r="H45">
        <v>739</v>
      </c>
      <c r="I45">
        <v>106</v>
      </c>
      <c r="J45">
        <f>SUM(I$2:I45)</f>
        <v>928</v>
      </c>
      <c r="K45">
        <f t="shared" si="0"/>
        <v>755</v>
      </c>
      <c r="L45" s="1">
        <v>43934</v>
      </c>
      <c r="M45">
        <v>12742</v>
      </c>
      <c r="N45">
        <v>480</v>
      </c>
      <c r="O45">
        <f>SUM(N$2:N45)</f>
        <v>19864</v>
      </c>
      <c r="P45">
        <f t="shared" si="1"/>
        <v>18696</v>
      </c>
      <c r="Q45" s="1">
        <v>43934</v>
      </c>
      <c r="R45">
        <v>1600</v>
      </c>
      <c r="S45">
        <v>82</v>
      </c>
      <c r="T45">
        <f>SUM(S$2:S45)</f>
        <v>2203</v>
      </c>
      <c r="U45">
        <f t="shared" si="2"/>
        <v>1710</v>
      </c>
      <c r="V45" s="1">
        <v>43934</v>
      </c>
      <c r="W45">
        <v>42</v>
      </c>
      <c r="X45">
        <v>6</v>
      </c>
      <c r="Y45">
        <f>SUM(X$2:X45)</f>
        <v>53</v>
      </c>
    </row>
    <row r="46" spans="1:25" x14ac:dyDescent="0.35">
      <c r="A46" s="1">
        <f>covid19!A30</f>
        <v>43935</v>
      </c>
      <c r="B46">
        <f>covid19!B30</f>
        <v>19366</v>
      </c>
      <c r="C46">
        <f>covid19!C30</f>
        <v>1899</v>
      </c>
      <c r="D46">
        <f>covid19!D30</f>
        <v>796</v>
      </c>
      <c r="E46">
        <f>covid19!E30</f>
        <v>49</v>
      </c>
      <c r="F46">
        <f t="shared" si="3"/>
        <v>0</v>
      </c>
      <c r="G46" s="1">
        <v>43935</v>
      </c>
      <c r="H46">
        <v>811</v>
      </c>
      <c r="I46">
        <v>90</v>
      </c>
      <c r="J46">
        <f>SUM(I$2:I46)</f>
        <v>1018</v>
      </c>
      <c r="K46">
        <f t="shared" si="0"/>
        <v>796</v>
      </c>
      <c r="L46" s="1">
        <v>43935</v>
      </c>
      <c r="M46">
        <v>12589</v>
      </c>
      <c r="N46">
        <v>495</v>
      </c>
      <c r="O46">
        <f>SUM(N$2:N46)</f>
        <v>20359</v>
      </c>
      <c r="P46">
        <f t="shared" si="1"/>
        <v>19366</v>
      </c>
      <c r="Q46" s="1">
        <v>43935</v>
      </c>
      <c r="R46">
        <v>1628</v>
      </c>
      <c r="S46">
        <v>83</v>
      </c>
      <c r="T46">
        <f>SUM(S$2:S46)</f>
        <v>2286</v>
      </c>
      <c r="U46">
        <f t="shared" si="2"/>
        <v>1899</v>
      </c>
      <c r="V46" s="1">
        <v>43935</v>
      </c>
      <c r="W46">
        <v>47</v>
      </c>
      <c r="X46">
        <v>3</v>
      </c>
      <c r="Y46">
        <f>SUM(X$2:X46)</f>
        <v>56</v>
      </c>
    </row>
    <row r="47" spans="1:25" x14ac:dyDescent="0.35">
      <c r="A47" s="1">
        <f>covid19!A31</f>
        <v>43936</v>
      </c>
      <c r="B47">
        <f>covid19!B31</f>
        <v>19869</v>
      </c>
      <c r="C47">
        <f>covid19!C31</f>
        <v>1995</v>
      </c>
      <c r="D47">
        <f>covid19!D31</f>
        <v>822</v>
      </c>
      <c r="E47">
        <f>covid19!E31</f>
        <v>43</v>
      </c>
      <c r="F47">
        <f t="shared" si="3"/>
        <v>0</v>
      </c>
      <c r="G47" s="1">
        <v>43936</v>
      </c>
      <c r="H47">
        <v>868</v>
      </c>
      <c r="I47">
        <v>81</v>
      </c>
      <c r="J47">
        <f>SUM(I$2:I47)</f>
        <v>1099</v>
      </c>
      <c r="K47">
        <f t="shared" si="0"/>
        <v>822</v>
      </c>
      <c r="L47" s="1">
        <v>43936</v>
      </c>
      <c r="M47">
        <v>12478</v>
      </c>
      <c r="N47">
        <v>1253</v>
      </c>
      <c r="O47">
        <f>SUM(N$2:N47)</f>
        <v>21612</v>
      </c>
      <c r="P47">
        <f t="shared" si="1"/>
        <v>19869</v>
      </c>
      <c r="Q47" s="1">
        <v>43936</v>
      </c>
      <c r="R47">
        <v>1650</v>
      </c>
      <c r="S47">
        <v>269</v>
      </c>
      <c r="T47">
        <f>SUM(S$2:S47)</f>
        <v>2555</v>
      </c>
      <c r="U47">
        <f t="shared" si="2"/>
        <v>1995</v>
      </c>
      <c r="V47" s="1">
        <v>43936</v>
      </c>
      <c r="W47">
        <v>46</v>
      </c>
      <c r="X47">
        <v>6</v>
      </c>
      <c r="Y47">
        <f>SUM(X$2:X47)</f>
        <v>62</v>
      </c>
    </row>
    <row r="48" spans="1:25" x14ac:dyDescent="0.35">
      <c r="A48" s="1">
        <f>covid19!A32</f>
        <v>43937</v>
      </c>
      <c r="B48">
        <f>covid19!B32</f>
        <v>20675</v>
      </c>
      <c r="C48">
        <f>covid19!C32</f>
        <v>2141</v>
      </c>
      <c r="D48">
        <f>covid19!D32</f>
        <v>928</v>
      </c>
      <c r="E48">
        <f>covid19!E32</f>
        <v>60</v>
      </c>
      <c r="F48">
        <f t="shared" si="3"/>
        <v>0</v>
      </c>
      <c r="G48" s="1">
        <v>43937</v>
      </c>
      <c r="H48">
        <v>904</v>
      </c>
      <c r="I48">
        <v>83</v>
      </c>
      <c r="J48">
        <f>SUM(I$2:I48)</f>
        <v>1182</v>
      </c>
      <c r="K48">
        <f t="shared" si="0"/>
        <v>928</v>
      </c>
      <c r="L48" s="1">
        <v>43937</v>
      </c>
      <c r="M48">
        <v>12919</v>
      </c>
      <c r="N48">
        <v>1082</v>
      </c>
      <c r="O48">
        <f>SUM(N$2:N48)</f>
        <v>22694</v>
      </c>
      <c r="P48">
        <f t="shared" si="1"/>
        <v>20675</v>
      </c>
      <c r="Q48" s="1">
        <v>43937</v>
      </c>
      <c r="R48">
        <v>1836</v>
      </c>
      <c r="S48">
        <v>152</v>
      </c>
      <c r="T48">
        <f>SUM(S$2:S48)</f>
        <v>2707</v>
      </c>
      <c r="U48">
        <f t="shared" si="2"/>
        <v>2141</v>
      </c>
      <c r="V48" s="1">
        <v>43937</v>
      </c>
      <c r="W48">
        <v>50</v>
      </c>
      <c r="X48">
        <v>5</v>
      </c>
      <c r="Y48">
        <f>SUM(X$2:X48)</f>
        <v>67</v>
      </c>
    </row>
    <row r="49" spans="1:25" x14ac:dyDescent="0.35">
      <c r="A49" s="1">
        <f>covid19!A33</f>
        <v>43938</v>
      </c>
      <c r="B49">
        <f>covid19!B33</f>
        <v>21792</v>
      </c>
      <c r="C49">
        <f>covid19!C33</f>
        <v>2332</v>
      </c>
      <c r="D49">
        <f>covid19!D33</f>
        <v>1018</v>
      </c>
      <c r="E49">
        <f>covid19!E33</f>
        <v>64</v>
      </c>
      <c r="F49">
        <f t="shared" si="3"/>
        <v>105</v>
      </c>
      <c r="G49" s="1">
        <v>43938</v>
      </c>
      <c r="H49">
        <v>939</v>
      </c>
      <c r="I49">
        <v>109</v>
      </c>
      <c r="J49">
        <f>SUM(I$2:I49)</f>
        <v>1291</v>
      </c>
      <c r="K49">
        <f t="shared" si="0"/>
        <v>1018</v>
      </c>
      <c r="L49" s="1">
        <v>43938</v>
      </c>
      <c r="M49">
        <v>12849</v>
      </c>
      <c r="N49">
        <v>1769</v>
      </c>
      <c r="O49">
        <f>SUM(N$2:N49)</f>
        <v>24463</v>
      </c>
      <c r="P49">
        <f t="shared" si="1"/>
        <v>21792</v>
      </c>
      <c r="Q49" s="1">
        <v>43938</v>
      </c>
      <c r="R49">
        <v>1859</v>
      </c>
      <c r="S49">
        <v>461</v>
      </c>
      <c r="T49">
        <f>SUM(S$2:S49)</f>
        <v>3168</v>
      </c>
      <c r="U49">
        <f t="shared" si="2"/>
        <v>2332</v>
      </c>
      <c r="V49" s="1">
        <v>43938</v>
      </c>
      <c r="W49">
        <v>54</v>
      </c>
      <c r="X49">
        <v>8</v>
      </c>
      <c r="Y49">
        <f>SUM(X$2:X49)</f>
        <v>75</v>
      </c>
    </row>
    <row r="50" spans="1:25" x14ac:dyDescent="0.35">
      <c r="A50" s="1">
        <f>covid19!A34</f>
        <v>43939</v>
      </c>
      <c r="B50">
        <f>covid19!B34</f>
        <v>22947</v>
      </c>
      <c r="C50">
        <f>covid19!C34</f>
        <v>2513</v>
      </c>
      <c r="D50">
        <f>covid19!D34</f>
        <v>1099</v>
      </c>
      <c r="E50">
        <f>covid19!E34</f>
        <v>74</v>
      </c>
      <c r="F50" t="str">
        <f t="shared" si="3"/>
        <v>NA</v>
      </c>
      <c r="G50" s="1">
        <v>43939</v>
      </c>
      <c r="H50">
        <v>1005</v>
      </c>
      <c r="I50">
        <v>65</v>
      </c>
      <c r="J50">
        <f>SUM(I$2:I50)</f>
        <v>1356</v>
      </c>
      <c r="K50">
        <f t="shared" si="0"/>
        <v>1099</v>
      </c>
      <c r="L50" s="1">
        <v>43939</v>
      </c>
      <c r="M50">
        <v>14002</v>
      </c>
      <c r="N50">
        <v>1361</v>
      </c>
      <c r="O50">
        <f>SUM(N$2:N50)</f>
        <v>25824</v>
      </c>
      <c r="P50">
        <f t="shared" si="1"/>
        <v>22947</v>
      </c>
      <c r="Q50" s="1">
        <v>43939</v>
      </c>
      <c r="R50">
        <v>2240</v>
      </c>
      <c r="S50">
        <v>315</v>
      </c>
      <c r="T50">
        <f>SUM(S$2:S50)</f>
        <v>3483</v>
      </c>
      <c r="U50">
        <f t="shared" si="2"/>
        <v>2513</v>
      </c>
      <c r="V50" s="1">
        <v>43939</v>
      </c>
      <c r="W50">
        <v>57</v>
      </c>
      <c r="X50">
        <v>5</v>
      </c>
      <c r="Y50">
        <f>SUM(X$2:X50)</f>
        <v>80</v>
      </c>
    </row>
    <row r="51" spans="1:25" x14ac:dyDescent="0.35">
      <c r="A51" s="1">
        <f>covid19!A35</f>
        <v>43940</v>
      </c>
      <c r="B51">
        <f>covid19!B35</f>
        <v>24550</v>
      </c>
      <c r="C51">
        <f>covid19!C35</f>
        <v>2902</v>
      </c>
      <c r="D51">
        <f>covid19!D35</f>
        <v>1182</v>
      </c>
      <c r="E51">
        <f>covid19!E35</f>
        <v>75</v>
      </c>
      <c r="F51" t="str">
        <f t="shared" si="3"/>
        <v>NA</v>
      </c>
      <c r="G51" s="1">
        <v>43940</v>
      </c>
      <c r="H51">
        <v>1045</v>
      </c>
      <c r="I51">
        <v>39</v>
      </c>
      <c r="J51">
        <f>SUM(I$2:I51)</f>
        <v>1395</v>
      </c>
      <c r="K51">
        <f t="shared" si="0"/>
        <v>1182</v>
      </c>
      <c r="L51" s="1">
        <v>43940</v>
      </c>
      <c r="M51">
        <v>14379</v>
      </c>
      <c r="N51">
        <v>1788</v>
      </c>
      <c r="O51">
        <f>SUM(N$2:N51)</f>
        <v>27612</v>
      </c>
      <c r="P51">
        <f t="shared" si="1"/>
        <v>24550</v>
      </c>
      <c r="Q51" s="1">
        <v>43940</v>
      </c>
      <c r="R51">
        <v>2423</v>
      </c>
      <c r="S51">
        <v>488</v>
      </c>
      <c r="T51">
        <f>SUM(S$2:S51)</f>
        <v>3971</v>
      </c>
      <c r="U51">
        <f t="shared" si="2"/>
        <v>2902</v>
      </c>
      <c r="V51" s="1">
        <v>43940</v>
      </c>
      <c r="W51">
        <v>59</v>
      </c>
      <c r="X51">
        <v>8</v>
      </c>
      <c r="Y51">
        <f>SUM(X$2:X51)</f>
        <v>88</v>
      </c>
    </row>
    <row r="52" spans="1:25" x14ac:dyDescent="0.35">
      <c r="A52" s="1">
        <f>covid19!A36</f>
        <v>43941</v>
      </c>
      <c r="B52">
        <f>covid19!B36</f>
        <v>25820</v>
      </c>
      <c r="C52">
        <f>covid19!C36</f>
        <v>3159</v>
      </c>
      <c r="D52">
        <f>covid19!D36</f>
        <v>1291</v>
      </c>
      <c r="E52">
        <f>covid19!E36</f>
        <v>79</v>
      </c>
      <c r="F52" t="str">
        <f t="shared" si="3"/>
        <v>NA</v>
      </c>
      <c r="G52" s="1">
        <v>43941</v>
      </c>
      <c r="H52">
        <v>1048</v>
      </c>
      <c r="I52">
        <v>156</v>
      </c>
      <c r="J52">
        <f>SUM(I$2:I52)</f>
        <v>1551</v>
      </c>
      <c r="K52">
        <f t="shared" si="0"/>
        <v>1291</v>
      </c>
      <c r="L52" s="1">
        <v>43941</v>
      </c>
      <c r="M52">
        <v>15926</v>
      </c>
      <c r="N52">
        <v>552</v>
      </c>
      <c r="O52">
        <f>SUM(N$2:N52)</f>
        <v>28164</v>
      </c>
      <c r="P52">
        <f t="shared" si="1"/>
        <v>25820</v>
      </c>
      <c r="Q52" s="1">
        <v>43941</v>
      </c>
      <c r="R52">
        <v>2893</v>
      </c>
      <c r="S52">
        <v>103</v>
      </c>
      <c r="T52">
        <f>SUM(S$2:S52)</f>
        <v>4074</v>
      </c>
      <c r="U52">
        <f t="shared" si="2"/>
        <v>3159</v>
      </c>
      <c r="V52" s="1">
        <v>43941</v>
      </c>
      <c r="W52">
        <v>62</v>
      </c>
      <c r="X52">
        <v>7</v>
      </c>
      <c r="Y52">
        <f>SUM(X$2:X52)</f>
        <v>95</v>
      </c>
    </row>
    <row r="53" spans="1:25" x14ac:dyDescent="0.35">
      <c r="A53" s="1">
        <f>covid19!A37</f>
        <v>43942</v>
      </c>
      <c r="B53">
        <f>covid19!B37</f>
        <v>27615</v>
      </c>
      <c r="C53">
        <f>covid19!C37</f>
        <v>3641</v>
      </c>
      <c r="D53">
        <f>covid19!D37</f>
        <v>1356</v>
      </c>
      <c r="E53">
        <f>covid19!E37</f>
        <v>83</v>
      </c>
      <c r="F53">
        <f t="shared" si="3"/>
        <v>235</v>
      </c>
      <c r="G53" s="1">
        <v>43942</v>
      </c>
      <c r="H53">
        <v>1114</v>
      </c>
      <c r="I53">
        <v>98</v>
      </c>
      <c r="J53">
        <f>SUM(I$2:I53)</f>
        <v>1649</v>
      </c>
      <c r="K53">
        <f t="shared" si="0"/>
        <v>1356</v>
      </c>
      <c r="L53" s="1">
        <v>43942</v>
      </c>
      <c r="M53">
        <v>15304</v>
      </c>
      <c r="N53">
        <v>886</v>
      </c>
      <c r="O53">
        <f>SUM(N$2:N53)</f>
        <v>29050</v>
      </c>
      <c r="P53">
        <f t="shared" si="1"/>
        <v>27615</v>
      </c>
      <c r="Q53" s="1">
        <v>43942</v>
      </c>
      <c r="R53">
        <v>2864</v>
      </c>
      <c r="S53">
        <v>170</v>
      </c>
      <c r="T53">
        <f>SUM(S$2:S53)</f>
        <v>4244</v>
      </c>
      <c r="U53">
        <f t="shared" si="2"/>
        <v>3641</v>
      </c>
      <c r="V53" s="1">
        <v>43942</v>
      </c>
      <c r="W53">
        <v>69</v>
      </c>
      <c r="X53">
        <v>6</v>
      </c>
      <c r="Y53">
        <f>SUM(X$2:X53)</f>
        <v>101</v>
      </c>
    </row>
    <row r="54" spans="1:25" x14ac:dyDescent="0.35">
      <c r="A54" s="1">
        <f>covid19!A38</f>
        <v>43943</v>
      </c>
      <c r="B54">
        <f>covid19!B38</f>
        <v>28244</v>
      </c>
      <c r="C54">
        <f>covid19!C38</f>
        <v>3748</v>
      </c>
      <c r="D54">
        <f>covid19!D38</f>
        <v>1395</v>
      </c>
      <c r="E54">
        <f>covid19!E38</f>
        <v>90</v>
      </c>
      <c r="F54">
        <f t="shared" si="3"/>
        <v>298</v>
      </c>
      <c r="G54" s="1">
        <v>43943</v>
      </c>
      <c r="H54">
        <v>1143</v>
      </c>
      <c r="I54">
        <v>123</v>
      </c>
      <c r="J54">
        <f>SUM(I$2:I54)</f>
        <v>1772</v>
      </c>
      <c r="K54">
        <f t="shared" si="0"/>
        <v>1395</v>
      </c>
      <c r="L54" s="1">
        <v>43943</v>
      </c>
      <c r="M54">
        <v>14837</v>
      </c>
      <c r="N54">
        <v>2664</v>
      </c>
      <c r="O54">
        <f>SUM(N$2:N54)</f>
        <v>31714</v>
      </c>
      <c r="P54">
        <f t="shared" si="1"/>
        <v>28244</v>
      </c>
      <c r="Q54" s="1">
        <v>43943</v>
      </c>
      <c r="R54">
        <v>2905</v>
      </c>
      <c r="S54">
        <v>571</v>
      </c>
      <c r="T54">
        <f>SUM(S$2:S54)</f>
        <v>4815</v>
      </c>
      <c r="U54">
        <f t="shared" si="2"/>
        <v>3748</v>
      </c>
      <c r="V54" s="1">
        <v>43943</v>
      </c>
      <c r="W54">
        <v>73</v>
      </c>
      <c r="X54">
        <v>7</v>
      </c>
      <c r="Y54">
        <f>SUM(X$2:X54)</f>
        <v>108</v>
      </c>
    </row>
    <row r="55" spans="1:25" x14ac:dyDescent="0.35">
      <c r="A55" s="1">
        <f>covid19!A39</f>
        <v>43944</v>
      </c>
      <c r="B55">
        <f>covid19!B39</f>
        <v>29262</v>
      </c>
      <c r="C55">
        <f>covid19!C39</f>
        <v>3924</v>
      </c>
      <c r="D55">
        <f>covid19!D39</f>
        <v>1551</v>
      </c>
      <c r="E55">
        <f>covid19!E39</f>
        <v>96</v>
      </c>
      <c r="F55">
        <f t="shared" si="3"/>
        <v>336</v>
      </c>
      <c r="G55" s="1">
        <v>43944</v>
      </c>
      <c r="H55">
        <v>1198</v>
      </c>
      <c r="I55">
        <v>149</v>
      </c>
      <c r="J55">
        <f>SUM(I$2:I55)</f>
        <v>1921</v>
      </c>
      <c r="K55">
        <f t="shared" si="0"/>
        <v>1551</v>
      </c>
      <c r="L55" s="1">
        <v>43944</v>
      </c>
      <c r="M55">
        <v>16394</v>
      </c>
      <c r="N55">
        <v>2436</v>
      </c>
      <c r="O55">
        <f>SUM(N$2:N55)</f>
        <v>34150</v>
      </c>
      <c r="P55">
        <f t="shared" si="1"/>
        <v>29262</v>
      </c>
      <c r="Q55" s="1">
        <v>43944</v>
      </c>
      <c r="R55">
        <v>3354</v>
      </c>
      <c r="S55">
        <v>717</v>
      </c>
      <c r="T55">
        <f>SUM(S$2:S55)</f>
        <v>5532</v>
      </c>
      <c r="U55">
        <f t="shared" si="2"/>
        <v>3924</v>
      </c>
      <c r="V55" s="1">
        <v>43944</v>
      </c>
      <c r="W55">
        <v>77</v>
      </c>
      <c r="X55">
        <v>10</v>
      </c>
      <c r="Y55">
        <f>SUM(X$2:X55)</f>
        <v>118</v>
      </c>
    </row>
    <row r="56" spans="1:25" x14ac:dyDescent="0.35">
      <c r="A56" s="1">
        <f>covid19!A40</f>
        <v>43945</v>
      </c>
      <c r="B56">
        <f>covid19!B40</f>
        <v>31973</v>
      </c>
      <c r="C56">
        <f>covid19!C40</f>
        <v>4445</v>
      </c>
      <c r="D56">
        <f>covid19!D40</f>
        <v>1649</v>
      </c>
      <c r="E56">
        <f>covid19!E40</f>
        <v>107</v>
      </c>
      <c r="F56">
        <f t="shared" si="3"/>
        <v>424</v>
      </c>
      <c r="G56" s="1">
        <v>43945</v>
      </c>
      <c r="H56">
        <v>1264</v>
      </c>
      <c r="I56">
        <v>251</v>
      </c>
      <c r="J56">
        <f>SUM(I$2:I56)</f>
        <v>2172</v>
      </c>
      <c r="K56">
        <f t="shared" si="0"/>
        <v>1649</v>
      </c>
      <c r="L56" s="1">
        <v>43945</v>
      </c>
      <c r="M56">
        <v>17814</v>
      </c>
      <c r="N56">
        <v>1970</v>
      </c>
      <c r="O56">
        <f>SUM(N$2:N56)</f>
        <v>36120</v>
      </c>
      <c r="P56">
        <f t="shared" si="1"/>
        <v>31973</v>
      </c>
      <c r="Q56" s="1">
        <v>43945</v>
      </c>
      <c r="R56">
        <v>3934</v>
      </c>
      <c r="S56">
        <v>465</v>
      </c>
      <c r="T56">
        <f>SUM(S$2:S56)</f>
        <v>5997</v>
      </c>
      <c r="U56">
        <f t="shared" si="2"/>
        <v>4445</v>
      </c>
      <c r="V56" s="1">
        <v>43945</v>
      </c>
      <c r="W56">
        <v>82</v>
      </c>
      <c r="X56">
        <v>5</v>
      </c>
      <c r="Y56">
        <f>SUM(X$2:X56)</f>
        <v>123</v>
      </c>
    </row>
    <row r="57" spans="1:25" x14ac:dyDescent="0.35">
      <c r="A57" s="1">
        <f>covid19!A41</f>
        <v>43946</v>
      </c>
      <c r="B57">
        <f>covid19!B41</f>
        <v>34350</v>
      </c>
      <c r="C57">
        <f>covid19!C41</f>
        <v>5092</v>
      </c>
      <c r="D57">
        <f>covid19!D41</f>
        <v>1772</v>
      </c>
      <c r="E57">
        <f>covid19!E41</f>
        <v>111</v>
      </c>
      <c r="F57">
        <f t="shared" si="3"/>
        <v>497</v>
      </c>
      <c r="G57" s="1">
        <v>43946</v>
      </c>
      <c r="H57">
        <v>1417</v>
      </c>
      <c r="I57">
        <v>129</v>
      </c>
      <c r="J57">
        <f>SUM(I$2:I57)</f>
        <v>2301</v>
      </c>
      <c r="K57">
        <f t="shared" si="0"/>
        <v>1772</v>
      </c>
      <c r="L57" s="1">
        <v>43946</v>
      </c>
      <c r="M57">
        <v>18693</v>
      </c>
      <c r="N57">
        <v>2076</v>
      </c>
      <c r="O57">
        <f>SUM(N$2:N57)</f>
        <v>38196</v>
      </c>
      <c r="P57">
        <f t="shared" si="1"/>
        <v>34350</v>
      </c>
      <c r="Q57" s="1">
        <v>43946</v>
      </c>
      <c r="R57">
        <v>4256</v>
      </c>
      <c r="S57">
        <v>441</v>
      </c>
      <c r="T57">
        <f>SUM(S$2:S57)</f>
        <v>6438</v>
      </c>
      <c r="U57">
        <f t="shared" si="2"/>
        <v>5092</v>
      </c>
      <c r="V57" s="1">
        <v>43946</v>
      </c>
      <c r="W57">
        <v>84</v>
      </c>
      <c r="X57">
        <v>6</v>
      </c>
      <c r="Y57">
        <f>SUM(X$2:X57)</f>
        <v>129</v>
      </c>
    </row>
    <row r="58" spans="1:25" x14ac:dyDescent="0.35">
      <c r="A58" s="1">
        <f>covid19!A42</f>
        <v>43947</v>
      </c>
      <c r="B58">
        <f>covid19!B42</f>
        <v>36090</v>
      </c>
      <c r="C58">
        <f>covid19!C42</f>
        <v>5476</v>
      </c>
      <c r="D58">
        <f>covid19!D42</f>
        <v>1921</v>
      </c>
      <c r="E58">
        <f>covid19!E42</f>
        <v>118</v>
      </c>
      <c r="F58">
        <f t="shared" si="3"/>
        <v>549</v>
      </c>
      <c r="G58" s="1">
        <v>43947</v>
      </c>
      <c r="H58">
        <v>1505</v>
      </c>
      <c r="I58">
        <v>121</v>
      </c>
      <c r="J58">
        <f>SUM(I$2:I58)</f>
        <v>2422</v>
      </c>
      <c r="K58">
        <f t="shared" si="0"/>
        <v>1921</v>
      </c>
      <c r="L58" s="1">
        <v>43947</v>
      </c>
      <c r="M58">
        <v>19764</v>
      </c>
      <c r="N58">
        <v>2105</v>
      </c>
      <c r="O58">
        <f>SUM(N$2:N58)</f>
        <v>40301</v>
      </c>
      <c r="P58">
        <f t="shared" si="1"/>
        <v>36090</v>
      </c>
      <c r="Q58" s="1">
        <v>43947</v>
      </c>
      <c r="R58">
        <v>4520</v>
      </c>
      <c r="S58">
        <v>593</v>
      </c>
      <c r="T58">
        <f>SUM(S$2:S58)</f>
        <v>7031</v>
      </c>
      <c r="U58">
        <f t="shared" si="2"/>
        <v>5476</v>
      </c>
      <c r="V58" s="1">
        <v>43947</v>
      </c>
      <c r="W58">
        <v>86</v>
      </c>
      <c r="X58">
        <v>8</v>
      </c>
      <c r="Y58">
        <f>SUM(X$2:X58)</f>
        <v>137</v>
      </c>
    </row>
    <row r="59" spans="1:25" x14ac:dyDescent="0.35">
      <c r="A59" s="1">
        <f>covid19!A43</f>
        <v>43948</v>
      </c>
      <c r="B59">
        <f>covid19!B43</f>
        <v>38150</v>
      </c>
      <c r="C59">
        <f>covid19!C43</f>
        <v>5868</v>
      </c>
      <c r="D59">
        <f>covid19!D43</f>
        <v>2172</v>
      </c>
      <c r="E59">
        <f>covid19!E43</f>
        <v>127</v>
      </c>
      <c r="F59">
        <f t="shared" si="3"/>
        <v>614</v>
      </c>
      <c r="G59" s="1">
        <v>43948</v>
      </c>
      <c r="H59">
        <v>1600</v>
      </c>
      <c r="I59">
        <v>366</v>
      </c>
      <c r="J59">
        <f>SUM(I$2:I59)</f>
        <v>2788</v>
      </c>
      <c r="K59">
        <f t="shared" si="0"/>
        <v>2172</v>
      </c>
      <c r="L59" s="1">
        <v>43948</v>
      </c>
      <c r="M59">
        <v>20917</v>
      </c>
      <c r="N59">
        <v>2192</v>
      </c>
      <c r="O59">
        <f>SUM(N$2:N59)</f>
        <v>42493</v>
      </c>
      <c r="P59">
        <f t="shared" si="1"/>
        <v>38150</v>
      </c>
      <c r="Q59" s="1">
        <v>43948</v>
      </c>
      <c r="R59">
        <v>4910</v>
      </c>
      <c r="S59">
        <v>667</v>
      </c>
      <c r="T59">
        <f>SUM(S$2:S59)</f>
        <v>7698</v>
      </c>
      <c r="U59">
        <f t="shared" si="2"/>
        <v>5868</v>
      </c>
      <c r="V59" s="1">
        <v>43948</v>
      </c>
      <c r="W59">
        <v>90</v>
      </c>
      <c r="X59">
        <v>10</v>
      </c>
      <c r="Y59">
        <f>SUM(X$2:X59)</f>
        <v>147</v>
      </c>
    </row>
    <row r="60" spans="1:25" x14ac:dyDescent="0.35">
      <c r="A60" s="1">
        <f>covid19!A44</f>
        <v>43949</v>
      </c>
      <c r="B60">
        <f>covid19!B44</f>
        <v>39823</v>
      </c>
      <c r="C60">
        <f>covid19!C44</f>
        <v>6376</v>
      </c>
      <c r="D60">
        <f>covid19!D44</f>
        <v>2301</v>
      </c>
      <c r="E60">
        <f>covid19!E44</f>
        <v>136</v>
      </c>
      <c r="F60">
        <f t="shared" si="3"/>
        <v>699</v>
      </c>
      <c r="G60" s="1">
        <v>43949</v>
      </c>
      <c r="H60">
        <v>1860</v>
      </c>
      <c r="I60">
        <v>263</v>
      </c>
      <c r="J60">
        <f>SUM(I$2:I60)</f>
        <v>3051</v>
      </c>
      <c r="K60">
        <f t="shared" si="0"/>
        <v>2301</v>
      </c>
      <c r="L60" s="1">
        <v>43949</v>
      </c>
      <c r="M60">
        <v>22629</v>
      </c>
      <c r="N60">
        <v>1748</v>
      </c>
      <c r="O60">
        <f>SUM(N$2:N60)</f>
        <v>44241</v>
      </c>
      <c r="P60">
        <f t="shared" si="1"/>
        <v>39823</v>
      </c>
      <c r="Q60" s="1">
        <v>43949</v>
      </c>
      <c r="R60">
        <v>5495</v>
      </c>
      <c r="S60">
        <v>318</v>
      </c>
      <c r="T60">
        <f>SUM(S$2:S60)</f>
        <v>8016</v>
      </c>
      <c r="U60">
        <f t="shared" si="2"/>
        <v>6376</v>
      </c>
      <c r="V60" s="1">
        <v>43949</v>
      </c>
      <c r="W60">
        <v>94</v>
      </c>
      <c r="X60">
        <v>12</v>
      </c>
      <c r="Y60">
        <f>SUM(X$2:X60)</f>
        <v>159</v>
      </c>
    </row>
    <row r="61" spans="1:25" x14ac:dyDescent="0.35">
      <c r="A61" s="1">
        <f>covid19!A45</f>
        <v>43950</v>
      </c>
      <c r="B61">
        <f>covid19!B45</f>
        <v>41337</v>
      </c>
      <c r="C61">
        <f>covid19!C45</f>
        <v>6843</v>
      </c>
      <c r="D61">
        <f>covid19!D45</f>
        <v>2422</v>
      </c>
      <c r="E61">
        <f>covid19!E45</f>
        <v>148</v>
      </c>
      <c r="F61">
        <f t="shared" si="3"/>
        <v>786</v>
      </c>
      <c r="G61" s="1">
        <v>43950</v>
      </c>
      <c r="H61">
        <v>2033</v>
      </c>
      <c r="I61">
        <v>288</v>
      </c>
      <c r="J61">
        <f>SUM(I$2:I61)</f>
        <v>3339</v>
      </c>
      <c r="K61">
        <f t="shared" si="0"/>
        <v>2422</v>
      </c>
      <c r="L61" s="1">
        <v>43950</v>
      </c>
      <c r="M61">
        <v>23882</v>
      </c>
      <c r="N61">
        <v>2953</v>
      </c>
      <c r="O61">
        <f>SUM(N$2:N61)</f>
        <v>47194</v>
      </c>
      <c r="P61">
        <f t="shared" si="1"/>
        <v>41337</v>
      </c>
      <c r="Q61" s="1">
        <v>43950</v>
      </c>
      <c r="R61">
        <v>5730</v>
      </c>
      <c r="S61">
        <v>801</v>
      </c>
      <c r="T61">
        <f>SUM(S$2:S61)</f>
        <v>8817</v>
      </c>
      <c r="U61">
        <f t="shared" si="2"/>
        <v>6843</v>
      </c>
      <c r="V61" s="1">
        <v>43950</v>
      </c>
      <c r="W61">
        <v>103</v>
      </c>
      <c r="X61">
        <v>13</v>
      </c>
      <c r="Y61">
        <f>SUM(X$2:X61)</f>
        <v>172</v>
      </c>
    </row>
    <row r="62" spans="1:25" x14ac:dyDescent="0.35">
      <c r="A62" s="1">
        <f>covid19!A46</f>
        <v>43951</v>
      </c>
      <c r="B62">
        <f>covid19!B46</f>
        <v>42667</v>
      </c>
      <c r="C62">
        <f>covid19!C46</f>
        <v>7145</v>
      </c>
      <c r="D62">
        <f>covid19!D46</f>
        <v>2788</v>
      </c>
      <c r="E62">
        <f>covid19!E46</f>
        <v>162</v>
      </c>
      <c r="F62">
        <f t="shared" si="3"/>
        <v>868</v>
      </c>
      <c r="G62" s="1">
        <v>43951</v>
      </c>
      <c r="H62">
        <v>2240</v>
      </c>
      <c r="I62">
        <v>274</v>
      </c>
      <c r="J62">
        <f>SUM(I$2:I62)</f>
        <v>3613</v>
      </c>
      <c r="K62">
        <f t="shared" si="0"/>
        <v>2788</v>
      </c>
      <c r="L62" s="1">
        <v>43951</v>
      </c>
      <c r="M62">
        <v>25582</v>
      </c>
      <c r="N62">
        <v>2720</v>
      </c>
      <c r="O62">
        <f>SUM(N$2:N62)</f>
        <v>49914</v>
      </c>
      <c r="P62">
        <f t="shared" si="1"/>
        <v>42667</v>
      </c>
      <c r="Q62" s="1">
        <v>43951</v>
      </c>
      <c r="R62">
        <v>6262</v>
      </c>
      <c r="S62">
        <v>517</v>
      </c>
      <c r="T62">
        <f>SUM(S$2:S62)</f>
        <v>9334</v>
      </c>
      <c r="U62">
        <f t="shared" si="2"/>
        <v>7145</v>
      </c>
      <c r="V62" s="1">
        <v>43951</v>
      </c>
      <c r="W62">
        <v>110</v>
      </c>
      <c r="X62">
        <v>9</v>
      </c>
      <c r="Y62">
        <f>SUM(X$2:X62)</f>
        <v>181</v>
      </c>
    </row>
    <row r="63" spans="1:25" x14ac:dyDescent="0.35">
      <c r="A63" s="1">
        <f>covid19!A47</f>
        <v>43952</v>
      </c>
      <c r="B63">
        <f>covid19!B47</f>
        <v>45593</v>
      </c>
      <c r="C63">
        <f>covid19!C47</f>
        <v>7884</v>
      </c>
      <c r="D63">
        <f>covid19!D47</f>
        <v>3051</v>
      </c>
      <c r="E63">
        <f>covid19!E47</f>
        <v>170</v>
      </c>
      <c r="F63">
        <f t="shared" si="3"/>
        <v>946</v>
      </c>
      <c r="G63" s="1">
        <v>43952</v>
      </c>
      <c r="H63">
        <v>2431</v>
      </c>
      <c r="I63">
        <v>281</v>
      </c>
      <c r="J63">
        <f>SUM(I$2:I63)</f>
        <v>3894</v>
      </c>
      <c r="K63">
        <f t="shared" si="0"/>
        <v>3051</v>
      </c>
      <c r="L63" s="1">
        <v>43952</v>
      </c>
      <c r="M63">
        <v>27220</v>
      </c>
      <c r="N63">
        <v>3406</v>
      </c>
      <c r="O63">
        <f>SUM(N$2:N63)</f>
        <v>53320</v>
      </c>
      <c r="P63">
        <f t="shared" si="1"/>
        <v>45593</v>
      </c>
      <c r="Q63" s="1">
        <v>43952</v>
      </c>
      <c r="R63">
        <v>6627</v>
      </c>
      <c r="S63">
        <v>597</v>
      </c>
      <c r="T63">
        <f>SUM(S$2:S63)</f>
        <v>9931</v>
      </c>
      <c r="U63">
        <f t="shared" si="2"/>
        <v>7884</v>
      </c>
      <c r="V63" s="1">
        <v>43952</v>
      </c>
      <c r="W63">
        <v>114</v>
      </c>
      <c r="X63">
        <v>11</v>
      </c>
      <c r="Y63">
        <f>SUM(X$2:X63)</f>
        <v>192</v>
      </c>
    </row>
    <row r="64" spans="1:25" x14ac:dyDescent="0.35">
      <c r="A64" s="1">
        <f>covid19!A48</f>
        <v>43953</v>
      </c>
      <c r="B64">
        <f>covid19!B48</f>
        <v>49727</v>
      </c>
      <c r="C64">
        <f>covid19!C48</f>
        <v>8641</v>
      </c>
      <c r="D64">
        <f>covid19!D48</f>
        <v>3339</v>
      </c>
      <c r="E64">
        <f>covid19!E48</f>
        <v>175</v>
      </c>
      <c r="F64">
        <f t="shared" si="3"/>
        <v>1048</v>
      </c>
      <c r="G64" s="1">
        <v>43953</v>
      </c>
      <c r="H64">
        <v>2603</v>
      </c>
      <c r="I64">
        <v>187</v>
      </c>
      <c r="J64">
        <f>SUM(I$2:I64)</f>
        <v>4081</v>
      </c>
      <c r="K64">
        <f t="shared" si="0"/>
        <v>3339</v>
      </c>
      <c r="L64" s="1">
        <v>43953</v>
      </c>
      <c r="M64">
        <v>28857</v>
      </c>
      <c r="N64">
        <v>3099</v>
      </c>
      <c r="O64">
        <f>SUM(N$2:N64)</f>
        <v>56419</v>
      </c>
      <c r="P64">
        <f t="shared" si="1"/>
        <v>49727</v>
      </c>
      <c r="Q64" s="1">
        <v>43953</v>
      </c>
      <c r="R64">
        <v>6763</v>
      </c>
      <c r="S64">
        <v>490</v>
      </c>
      <c r="T64">
        <f>SUM(S$2:S64)</f>
        <v>10421</v>
      </c>
      <c r="U64">
        <f t="shared" si="2"/>
        <v>8641</v>
      </c>
      <c r="V64" s="1">
        <v>43953</v>
      </c>
      <c r="W64">
        <v>117</v>
      </c>
      <c r="X64">
        <v>5</v>
      </c>
      <c r="Y64">
        <f>SUM(X$2:X64)</f>
        <v>197</v>
      </c>
    </row>
    <row r="65" spans="1:25" x14ac:dyDescent="0.35">
      <c r="A65" s="1">
        <f>covid19!A49</f>
        <v>43954</v>
      </c>
      <c r="B65">
        <f>covid19!B49</f>
        <v>53186</v>
      </c>
      <c r="C65">
        <f>covid19!C49</f>
        <v>9169</v>
      </c>
      <c r="D65">
        <f>covid19!D49</f>
        <v>3613</v>
      </c>
      <c r="E65">
        <f>covid19!E49</f>
        <v>184</v>
      </c>
      <c r="F65">
        <f t="shared" si="3"/>
        <v>1145</v>
      </c>
      <c r="G65" s="1">
        <v>43954</v>
      </c>
      <c r="H65">
        <v>2725</v>
      </c>
      <c r="I65">
        <v>93</v>
      </c>
      <c r="J65">
        <f>SUM(I$2:I65)</f>
        <v>4174</v>
      </c>
      <c r="K65">
        <f t="shared" si="0"/>
        <v>3613</v>
      </c>
      <c r="L65" s="1">
        <v>43954</v>
      </c>
      <c r="M65">
        <v>30595</v>
      </c>
      <c r="N65">
        <v>2738</v>
      </c>
      <c r="O65">
        <f>SUM(N$2:N65)</f>
        <v>59157</v>
      </c>
      <c r="P65">
        <f t="shared" si="1"/>
        <v>53186</v>
      </c>
      <c r="Q65" s="1">
        <v>43954</v>
      </c>
      <c r="R65">
        <v>6938</v>
      </c>
      <c r="S65">
        <v>382</v>
      </c>
      <c r="T65">
        <f>SUM(S$2:S65)</f>
        <v>10803</v>
      </c>
      <c r="U65">
        <f t="shared" si="2"/>
        <v>9169</v>
      </c>
      <c r="V65" s="1">
        <v>43954</v>
      </c>
      <c r="W65">
        <v>117</v>
      </c>
      <c r="X65">
        <v>15</v>
      </c>
      <c r="Y65">
        <f>SUM(X$2:X65)</f>
        <v>212</v>
      </c>
    </row>
    <row r="66" spans="1:25" x14ac:dyDescent="0.35">
      <c r="A66" s="1">
        <f>covid19!A50</f>
        <v>43955</v>
      </c>
      <c r="B66">
        <f>covid19!B50</f>
        <v>57161</v>
      </c>
      <c r="C66">
        <f>covid19!C50</f>
        <v>9703</v>
      </c>
      <c r="D66">
        <f>covid19!D50</f>
        <v>3894</v>
      </c>
      <c r="E66">
        <f>covid19!E50</f>
        <v>188</v>
      </c>
      <c r="F66">
        <f t="shared" si="3"/>
        <v>1270</v>
      </c>
      <c r="G66" s="1">
        <v>43955</v>
      </c>
      <c r="H66">
        <v>2779</v>
      </c>
      <c r="I66">
        <v>351</v>
      </c>
      <c r="J66">
        <f>SUM(I$2:I66)</f>
        <v>4525</v>
      </c>
      <c r="K66">
        <f t="shared" si="0"/>
        <v>3894</v>
      </c>
      <c r="L66" s="1">
        <v>43955</v>
      </c>
      <c r="M66">
        <v>31545</v>
      </c>
      <c r="N66">
        <v>2484</v>
      </c>
      <c r="O66">
        <f>SUM(N$2:N66)</f>
        <v>61641</v>
      </c>
      <c r="P66">
        <f t="shared" si="1"/>
        <v>57161</v>
      </c>
      <c r="Q66" s="1">
        <v>43955</v>
      </c>
      <c r="R66">
        <v>6832</v>
      </c>
      <c r="S66">
        <v>310</v>
      </c>
      <c r="T66">
        <f>SUM(S$2:S66)</f>
        <v>11113</v>
      </c>
      <c r="U66">
        <f t="shared" si="2"/>
        <v>9703</v>
      </c>
      <c r="V66" s="1">
        <v>43955</v>
      </c>
      <c r="W66">
        <v>124</v>
      </c>
      <c r="X66">
        <v>17</v>
      </c>
      <c r="Y66">
        <f>SUM(X$2:X66)</f>
        <v>229</v>
      </c>
    </row>
    <row r="67" spans="1:25" x14ac:dyDescent="0.35">
      <c r="A67" s="1">
        <f>covid19!A51</f>
        <v>43956</v>
      </c>
      <c r="B67">
        <f>covid19!B51</f>
        <v>60569</v>
      </c>
      <c r="C67">
        <f>covid19!C51</f>
        <v>10111</v>
      </c>
      <c r="D67">
        <f>covid19!D51</f>
        <v>4081</v>
      </c>
      <c r="E67">
        <f>covid19!E51</f>
        <v>207</v>
      </c>
      <c r="F67">
        <f t="shared" si="3"/>
        <v>1388</v>
      </c>
      <c r="G67" s="1">
        <v>43956</v>
      </c>
      <c r="H67">
        <v>2974</v>
      </c>
      <c r="I67">
        <v>260</v>
      </c>
      <c r="J67">
        <f>SUM(I$2:I67)</f>
        <v>4785</v>
      </c>
      <c r="K67">
        <f t="shared" ref="K67:K124" si="4">D67</f>
        <v>4081</v>
      </c>
      <c r="L67" s="1">
        <v>43956</v>
      </c>
      <c r="M67">
        <v>33477</v>
      </c>
      <c r="N67">
        <v>2386</v>
      </c>
      <c r="O67">
        <f>SUM(N$2:N67)</f>
        <v>64027</v>
      </c>
      <c r="P67">
        <f t="shared" ref="P67:P124" si="5">B67</f>
        <v>60569</v>
      </c>
      <c r="Q67" s="1">
        <v>43956</v>
      </c>
      <c r="R67">
        <v>7039</v>
      </c>
      <c r="S67">
        <v>332</v>
      </c>
      <c r="T67">
        <f>SUM(S$2:S67)</f>
        <v>11445</v>
      </c>
      <c r="U67">
        <f t="shared" ref="U67:U124" si="6">C67</f>
        <v>10111</v>
      </c>
      <c r="V67" s="1">
        <v>43956</v>
      </c>
      <c r="W67">
        <v>134</v>
      </c>
      <c r="X67">
        <v>10</v>
      </c>
      <c r="Y67">
        <f>SUM(X$2:X67)</f>
        <v>239</v>
      </c>
    </row>
    <row r="68" spans="1:25" x14ac:dyDescent="0.35">
      <c r="A68" s="1">
        <f>covid19!A52</f>
        <v>43957</v>
      </c>
      <c r="B68">
        <f>covid19!B52</f>
        <v>63171</v>
      </c>
      <c r="C68">
        <f>covid19!C52</f>
        <v>10404</v>
      </c>
      <c r="D68">
        <f>covid19!D52</f>
        <v>4174</v>
      </c>
      <c r="E68">
        <f>covid19!E52</f>
        <v>219</v>
      </c>
      <c r="F68">
        <f t="shared" si="3"/>
        <v>1510</v>
      </c>
      <c r="G68" s="1">
        <v>43957</v>
      </c>
      <c r="H68">
        <v>3136</v>
      </c>
      <c r="I68">
        <v>317</v>
      </c>
      <c r="J68">
        <f>SUM(I$2:I68)</f>
        <v>5102</v>
      </c>
      <c r="K68">
        <f t="shared" si="4"/>
        <v>4174</v>
      </c>
      <c r="L68" s="1">
        <v>43957</v>
      </c>
      <c r="M68">
        <v>34977</v>
      </c>
      <c r="N68">
        <v>2633</v>
      </c>
      <c r="O68">
        <f>SUM(N$2:N68)</f>
        <v>66660</v>
      </c>
      <c r="P68">
        <f t="shared" si="5"/>
        <v>63171</v>
      </c>
      <c r="Q68" s="1">
        <v>43957</v>
      </c>
      <c r="R68">
        <v>7201</v>
      </c>
      <c r="S68">
        <v>399</v>
      </c>
      <c r="T68">
        <f>SUM(S$2:S68)</f>
        <v>11844</v>
      </c>
      <c r="U68">
        <f t="shared" si="6"/>
        <v>10404</v>
      </c>
      <c r="V68" s="1">
        <v>43957</v>
      </c>
      <c r="W68">
        <v>138</v>
      </c>
      <c r="X68">
        <v>9</v>
      </c>
      <c r="Y68">
        <f>SUM(X$2:X68)</f>
        <v>248</v>
      </c>
    </row>
    <row r="69" spans="1:25" x14ac:dyDescent="0.35">
      <c r="A69" s="1">
        <f>covid19!A53</f>
        <v>43958</v>
      </c>
      <c r="B69">
        <f>covid19!B53</f>
        <v>66427</v>
      </c>
      <c r="C69">
        <f>covid19!C53</f>
        <v>11059</v>
      </c>
      <c r="D69">
        <f>covid19!D53</f>
        <v>4525</v>
      </c>
      <c r="E69">
        <f>covid19!E53</f>
        <v>231</v>
      </c>
      <c r="F69">
        <f t="shared" si="3"/>
        <v>1587</v>
      </c>
      <c r="G69" s="1">
        <v>43958</v>
      </c>
      <c r="H69">
        <v>3330</v>
      </c>
      <c r="I69">
        <v>394</v>
      </c>
      <c r="J69">
        <f>SUM(I$2:I69)</f>
        <v>5496</v>
      </c>
      <c r="K69">
        <f t="shared" si="4"/>
        <v>4525</v>
      </c>
      <c r="L69" s="1">
        <v>43958</v>
      </c>
      <c r="M69">
        <v>34946</v>
      </c>
      <c r="N69">
        <v>3773</v>
      </c>
      <c r="O69">
        <f>SUM(N$2:N69)</f>
        <v>70433</v>
      </c>
      <c r="P69">
        <f t="shared" si="5"/>
        <v>66427</v>
      </c>
      <c r="Q69" s="1">
        <v>43958</v>
      </c>
      <c r="R69">
        <v>7029</v>
      </c>
      <c r="S69">
        <v>445</v>
      </c>
      <c r="T69">
        <f>SUM(S$2:S69)</f>
        <v>12289</v>
      </c>
      <c r="U69">
        <f t="shared" si="6"/>
        <v>11059</v>
      </c>
      <c r="V69" s="1">
        <v>43958</v>
      </c>
      <c r="W69">
        <v>140</v>
      </c>
      <c r="X69">
        <v>13</v>
      </c>
      <c r="Y69">
        <f>SUM(X$2:X69)</f>
        <v>261</v>
      </c>
    </row>
    <row r="70" spans="1:25" x14ac:dyDescent="0.35">
      <c r="A70" s="1">
        <f>covid19!A54</f>
        <v>43959</v>
      </c>
      <c r="B70">
        <f>covid19!B54</f>
        <v>70261</v>
      </c>
      <c r="C70">
        <f>covid19!C54</f>
        <v>11457</v>
      </c>
      <c r="D70">
        <f>covid19!D54</f>
        <v>4785</v>
      </c>
      <c r="E70">
        <f>covid19!E54</f>
        <v>243</v>
      </c>
      <c r="F70">
        <f t="shared" si="3"/>
        <v>1710</v>
      </c>
      <c r="G70" s="1">
        <v>43959</v>
      </c>
      <c r="H70">
        <v>3575</v>
      </c>
      <c r="I70">
        <v>404</v>
      </c>
      <c r="J70">
        <f>SUM(I$2:I70)</f>
        <v>5900</v>
      </c>
      <c r="K70">
        <f t="shared" si="4"/>
        <v>4785</v>
      </c>
      <c r="L70" s="1">
        <v>43959</v>
      </c>
      <c r="M70">
        <v>36283</v>
      </c>
      <c r="N70">
        <v>1208</v>
      </c>
      <c r="O70">
        <f>SUM(N$2:N70)</f>
        <v>71641</v>
      </c>
      <c r="P70">
        <f t="shared" si="5"/>
        <v>70261</v>
      </c>
      <c r="Q70" s="1">
        <v>43959</v>
      </c>
      <c r="R70">
        <v>6757</v>
      </c>
      <c r="S70">
        <v>202</v>
      </c>
      <c r="T70">
        <f>SUM(S$2:S70)</f>
        <v>12491</v>
      </c>
      <c r="U70">
        <f t="shared" si="6"/>
        <v>11457</v>
      </c>
      <c r="V70" s="1">
        <v>43959</v>
      </c>
      <c r="W70">
        <v>143</v>
      </c>
      <c r="X70">
        <v>11</v>
      </c>
      <c r="Y70">
        <f>SUM(X$2:X70)</f>
        <v>272</v>
      </c>
    </row>
    <row r="71" spans="1:25" x14ac:dyDescent="0.35">
      <c r="A71" s="1">
        <f>covid19!A55</f>
        <v>43960</v>
      </c>
      <c r="B71">
        <f>covid19!B55</f>
        <v>71476</v>
      </c>
      <c r="C71">
        <f>covid19!C55</f>
        <v>11671</v>
      </c>
      <c r="D71">
        <f>covid19!D55</f>
        <v>5102</v>
      </c>
      <c r="E71">
        <f>covid19!E55</f>
        <v>252</v>
      </c>
      <c r="F71">
        <f t="shared" si="3"/>
        <v>1899</v>
      </c>
      <c r="G71" s="1">
        <v>43960</v>
      </c>
      <c r="H71">
        <v>3728</v>
      </c>
      <c r="I71">
        <v>146</v>
      </c>
      <c r="J71">
        <f>SUM(I$2:I71)</f>
        <v>6046</v>
      </c>
      <c r="K71">
        <f t="shared" si="4"/>
        <v>5102</v>
      </c>
      <c r="L71" s="1">
        <v>43960</v>
      </c>
      <c r="M71">
        <v>35521</v>
      </c>
      <c r="N71">
        <v>2684</v>
      </c>
      <c r="O71">
        <f>SUM(N$2:N71)</f>
        <v>74325</v>
      </c>
      <c r="P71">
        <f t="shared" si="5"/>
        <v>71476</v>
      </c>
      <c r="Q71" s="1">
        <v>43960</v>
      </c>
      <c r="R71">
        <v>6494</v>
      </c>
      <c r="S71">
        <v>330</v>
      </c>
      <c r="T71">
        <f>SUM(S$2:S71)</f>
        <v>12821</v>
      </c>
      <c r="U71">
        <f t="shared" si="6"/>
        <v>11671</v>
      </c>
      <c r="V71" s="1">
        <v>43960</v>
      </c>
      <c r="W71">
        <v>149</v>
      </c>
      <c r="X71">
        <v>13</v>
      </c>
      <c r="Y71">
        <f>SUM(X$2:X71)</f>
        <v>285</v>
      </c>
    </row>
    <row r="72" spans="1:25" x14ac:dyDescent="0.35">
      <c r="A72" s="1">
        <f>covid19!A56</f>
        <v>43961</v>
      </c>
      <c r="B72">
        <f>covid19!B56</f>
        <v>74174</v>
      </c>
      <c r="C72">
        <f>covid19!C56</f>
        <v>11959</v>
      </c>
      <c r="D72">
        <f>covid19!D56</f>
        <v>5496</v>
      </c>
      <c r="E72">
        <f>covid19!E56</f>
        <v>265</v>
      </c>
      <c r="F72">
        <f t="shared" si="3"/>
        <v>1995</v>
      </c>
      <c r="G72" s="1">
        <v>43961</v>
      </c>
      <c r="H72">
        <v>3745</v>
      </c>
      <c r="I72">
        <v>120</v>
      </c>
      <c r="J72">
        <f>SUM(I$2:I72)</f>
        <v>6166</v>
      </c>
      <c r="K72">
        <f t="shared" si="4"/>
        <v>5496</v>
      </c>
      <c r="L72" s="1">
        <v>43961</v>
      </c>
      <c r="M72">
        <v>36129</v>
      </c>
      <c r="N72">
        <v>3610</v>
      </c>
      <c r="O72">
        <f>SUM(N$2:N72)</f>
        <v>77935</v>
      </c>
      <c r="P72">
        <f t="shared" si="5"/>
        <v>74174</v>
      </c>
      <c r="Q72" s="1">
        <v>43961</v>
      </c>
      <c r="R72">
        <v>6383</v>
      </c>
      <c r="S72">
        <v>439</v>
      </c>
      <c r="T72">
        <f>SUM(S$2:S72)</f>
        <v>13260</v>
      </c>
      <c r="U72">
        <f t="shared" si="6"/>
        <v>11959</v>
      </c>
      <c r="V72" s="1">
        <v>43961</v>
      </c>
      <c r="W72">
        <v>156</v>
      </c>
      <c r="X72">
        <v>18</v>
      </c>
      <c r="Y72">
        <f>SUM(X$2:X72)</f>
        <v>303</v>
      </c>
    </row>
    <row r="73" spans="1:25" x14ac:dyDescent="0.35">
      <c r="A73" s="1">
        <f>covid19!A57</f>
        <v>43962</v>
      </c>
      <c r="B73">
        <f>covid19!B57</f>
        <v>77792</v>
      </c>
      <c r="C73">
        <f>covid19!C57</f>
        <v>12373</v>
      </c>
      <c r="D73">
        <f>covid19!D57</f>
        <v>5900</v>
      </c>
      <c r="E73">
        <f>covid19!E57</f>
        <v>271</v>
      </c>
      <c r="F73">
        <f t="shared" si="3"/>
        <v>2141</v>
      </c>
      <c r="G73" s="1">
        <v>43962</v>
      </c>
      <c r="H73">
        <v>3744</v>
      </c>
      <c r="I73">
        <v>471</v>
      </c>
      <c r="J73">
        <f>SUM(I$2:I73)</f>
        <v>6637</v>
      </c>
      <c r="K73">
        <f t="shared" si="4"/>
        <v>5900</v>
      </c>
      <c r="L73" s="1">
        <v>43962</v>
      </c>
      <c r="M73">
        <v>37634</v>
      </c>
      <c r="N73">
        <v>3450</v>
      </c>
      <c r="O73">
        <f>SUM(N$2:N73)</f>
        <v>81385</v>
      </c>
      <c r="P73">
        <f t="shared" si="5"/>
        <v>77792</v>
      </c>
      <c r="Q73" s="1">
        <v>43962</v>
      </c>
      <c r="R73">
        <v>6229</v>
      </c>
      <c r="S73">
        <v>520</v>
      </c>
      <c r="T73">
        <f>SUM(S$2:S73)</f>
        <v>13780</v>
      </c>
      <c r="U73">
        <f t="shared" si="6"/>
        <v>12373</v>
      </c>
      <c r="V73" s="1">
        <v>43962</v>
      </c>
      <c r="W73">
        <v>166</v>
      </c>
      <c r="X73">
        <v>15</v>
      </c>
      <c r="Y73">
        <f>SUM(X$2:X73)</f>
        <v>318</v>
      </c>
    </row>
    <row r="74" spans="1:25" x14ac:dyDescent="0.35">
      <c r="A74" s="1">
        <f>covid19!A58</f>
        <v>43963</v>
      </c>
      <c r="B74">
        <f>covid19!B58</f>
        <v>81288</v>
      </c>
      <c r="C74">
        <f>covid19!C58</f>
        <v>12912</v>
      </c>
      <c r="D74">
        <f>covid19!D58</f>
        <v>6046</v>
      </c>
      <c r="E74">
        <f>covid19!E58</f>
        <v>289</v>
      </c>
      <c r="F74">
        <f t="shared" ref="F74:F105" si="7">VLOOKUP(A77-28,A:C,3)</f>
        <v>2332</v>
      </c>
      <c r="G74" s="1">
        <v>43963</v>
      </c>
      <c r="H74">
        <v>3849</v>
      </c>
      <c r="I74">
        <v>349</v>
      </c>
      <c r="J74">
        <f>SUM(I$2:I74)</f>
        <v>6986</v>
      </c>
      <c r="K74">
        <f t="shared" si="4"/>
        <v>6046</v>
      </c>
      <c r="L74" s="1">
        <v>43963</v>
      </c>
      <c r="M74">
        <v>38892</v>
      </c>
      <c r="N74">
        <v>4473</v>
      </c>
      <c r="O74">
        <f>SUM(N$2:N74)</f>
        <v>85858</v>
      </c>
      <c r="P74">
        <f t="shared" si="5"/>
        <v>81288</v>
      </c>
      <c r="Q74" s="1">
        <v>43963</v>
      </c>
      <c r="R74">
        <v>6082</v>
      </c>
      <c r="S74">
        <v>396</v>
      </c>
      <c r="T74">
        <f>SUM(S$2:S74)</f>
        <v>14176</v>
      </c>
      <c r="U74">
        <f t="shared" si="6"/>
        <v>12912</v>
      </c>
      <c r="V74" s="1">
        <v>43963</v>
      </c>
      <c r="W74">
        <v>171</v>
      </c>
      <c r="X74">
        <v>13</v>
      </c>
      <c r="Y74">
        <f>SUM(X$2:X74)</f>
        <v>331</v>
      </c>
    </row>
    <row r="75" spans="1:25" x14ac:dyDescent="0.35">
      <c r="A75" s="1">
        <f>covid19!A59</f>
        <v>43964</v>
      </c>
      <c r="B75">
        <f>covid19!B59</f>
        <v>85719</v>
      </c>
      <c r="C75">
        <f>covid19!C59</f>
        <v>13289</v>
      </c>
      <c r="D75">
        <f>covid19!D59</f>
        <v>6166</v>
      </c>
      <c r="E75">
        <f>covid19!E59</f>
        <v>306</v>
      </c>
      <c r="F75">
        <f t="shared" si="7"/>
        <v>2513</v>
      </c>
      <c r="G75" s="1">
        <v>43964</v>
      </c>
      <c r="H75">
        <v>3935</v>
      </c>
      <c r="I75">
        <v>322</v>
      </c>
      <c r="J75">
        <f>SUM(I$2:I75)</f>
        <v>7308</v>
      </c>
      <c r="K75">
        <f t="shared" si="4"/>
        <v>6166</v>
      </c>
      <c r="L75" s="1">
        <v>43964</v>
      </c>
      <c r="M75">
        <v>41617</v>
      </c>
      <c r="N75">
        <v>3560</v>
      </c>
      <c r="O75">
        <f>SUM(N$2:N75)</f>
        <v>89418</v>
      </c>
      <c r="P75">
        <f t="shared" si="5"/>
        <v>85719</v>
      </c>
      <c r="Q75" s="1">
        <v>43964</v>
      </c>
      <c r="R75">
        <v>6160</v>
      </c>
      <c r="S75">
        <v>361</v>
      </c>
      <c r="T75">
        <f>SUM(S$2:S75)</f>
        <v>14537</v>
      </c>
      <c r="U75">
        <f t="shared" si="6"/>
        <v>13289</v>
      </c>
      <c r="V75" s="1">
        <v>43964</v>
      </c>
      <c r="W75">
        <v>172</v>
      </c>
      <c r="X75">
        <v>14</v>
      </c>
      <c r="Y75">
        <f>SUM(X$2:X75)</f>
        <v>345</v>
      </c>
    </row>
    <row r="76" spans="1:25" x14ac:dyDescent="0.35">
      <c r="A76" s="1">
        <f>covid19!A60</f>
        <v>43965</v>
      </c>
      <c r="B76">
        <f>covid19!B60</f>
        <v>89294</v>
      </c>
      <c r="C76">
        <f>covid19!C60</f>
        <v>13675</v>
      </c>
      <c r="D76">
        <f>covid19!D60</f>
        <v>6637</v>
      </c>
      <c r="E76">
        <f>covid19!E60</f>
        <v>318</v>
      </c>
      <c r="F76">
        <f t="shared" si="7"/>
        <v>2902</v>
      </c>
      <c r="G76" s="1">
        <v>43965</v>
      </c>
      <c r="H76">
        <v>3969</v>
      </c>
      <c r="I76">
        <v>383</v>
      </c>
      <c r="J76">
        <f>SUM(I$2:I76)</f>
        <v>7691</v>
      </c>
      <c r="K76">
        <f t="shared" si="4"/>
        <v>6637</v>
      </c>
      <c r="L76" s="1">
        <v>43965</v>
      </c>
      <c r="M76">
        <v>42224</v>
      </c>
      <c r="N76">
        <v>4282</v>
      </c>
      <c r="O76">
        <f>SUM(N$2:N76)</f>
        <v>93700</v>
      </c>
      <c r="P76">
        <f t="shared" si="5"/>
        <v>89294</v>
      </c>
      <c r="Q76" s="1">
        <v>43965</v>
      </c>
      <c r="R76">
        <v>5720</v>
      </c>
      <c r="S76">
        <v>428</v>
      </c>
      <c r="T76">
        <f>SUM(S$2:S76)</f>
        <v>14965</v>
      </c>
      <c r="U76">
        <f t="shared" si="6"/>
        <v>13675</v>
      </c>
      <c r="V76" s="1">
        <v>43965</v>
      </c>
      <c r="W76">
        <v>173</v>
      </c>
      <c r="X76">
        <v>17</v>
      </c>
      <c r="Y76">
        <f>SUM(X$2:X76)</f>
        <v>362</v>
      </c>
    </row>
    <row r="77" spans="1:25" x14ac:dyDescent="0.35">
      <c r="A77" s="1">
        <f>covid19!A61</f>
        <v>43966</v>
      </c>
      <c r="B77">
        <f>covid19!B61</f>
        <v>93556</v>
      </c>
      <c r="C77">
        <f>covid19!C61</f>
        <v>14049</v>
      </c>
      <c r="D77">
        <f>covid19!D61</f>
        <v>6986</v>
      </c>
      <c r="E77">
        <f>covid19!E61</f>
        <v>336</v>
      </c>
      <c r="F77">
        <f t="shared" si="7"/>
        <v>3159</v>
      </c>
      <c r="G77" s="1">
        <v>43966</v>
      </c>
      <c r="H77">
        <v>4078</v>
      </c>
      <c r="I77">
        <v>455</v>
      </c>
      <c r="J77">
        <f>SUM(I$2:I77)</f>
        <v>8146</v>
      </c>
      <c r="K77">
        <f t="shared" si="4"/>
        <v>6986</v>
      </c>
      <c r="L77" s="1">
        <v>43966</v>
      </c>
      <c r="M77">
        <v>43786</v>
      </c>
      <c r="N77">
        <v>2753</v>
      </c>
      <c r="O77">
        <f>SUM(N$2:N77)</f>
        <v>96453</v>
      </c>
      <c r="P77">
        <f t="shared" si="5"/>
        <v>93556</v>
      </c>
      <c r="Q77" s="1">
        <v>43966</v>
      </c>
      <c r="R77">
        <v>5631</v>
      </c>
      <c r="S77">
        <v>262</v>
      </c>
      <c r="T77">
        <f>SUM(S$2:S77)</f>
        <v>15227</v>
      </c>
      <c r="U77">
        <f t="shared" si="6"/>
        <v>14049</v>
      </c>
      <c r="V77" s="1">
        <v>43966</v>
      </c>
      <c r="W77">
        <v>181</v>
      </c>
      <c r="X77">
        <v>6</v>
      </c>
      <c r="Y77">
        <f>SUM(X$2:X77)</f>
        <v>368</v>
      </c>
    </row>
    <row r="78" spans="1:25" x14ac:dyDescent="0.35">
      <c r="A78" s="1">
        <f>covid19!A62</f>
        <v>43967</v>
      </c>
      <c r="B78">
        <f>covid19!B62</f>
        <v>96300</v>
      </c>
      <c r="C78">
        <f>covid19!C62</f>
        <v>14328</v>
      </c>
      <c r="D78">
        <f>covid19!D62</f>
        <v>7308</v>
      </c>
      <c r="E78">
        <f>covid19!E62</f>
        <v>346</v>
      </c>
      <c r="F78">
        <f t="shared" si="7"/>
        <v>3641</v>
      </c>
      <c r="G78" s="1">
        <v>43967</v>
      </c>
      <c r="H78">
        <v>4252</v>
      </c>
      <c r="I78">
        <v>220</v>
      </c>
      <c r="J78">
        <f>SUM(I$2:I78)</f>
        <v>8366</v>
      </c>
      <c r="K78">
        <f t="shared" si="4"/>
        <v>7308</v>
      </c>
      <c r="L78" s="1">
        <v>43967</v>
      </c>
      <c r="M78">
        <v>43133</v>
      </c>
      <c r="N78">
        <v>3921</v>
      </c>
      <c r="O78">
        <f>SUM(N$2:N78)</f>
        <v>100374</v>
      </c>
      <c r="P78">
        <f t="shared" si="5"/>
        <v>96300</v>
      </c>
      <c r="Q78" s="1">
        <v>43967</v>
      </c>
      <c r="R78">
        <v>5296</v>
      </c>
      <c r="S78">
        <v>319</v>
      </c>
      <c r="T78">
        <f>SUM(S$2:S78)</f>
        <v>15546</v>
      </c>
      <c r="U78">
        <f t="shared" si="6"/>
        <v>14328</v>
      </c>
      <c r="V78" s="1">
        <v>43967</v>
      </c>
      <c r="W78">
        <v>176</v>
      </c>
      <c r="X78">
        <v>11</v>
      </c>
      <c r="Y78">
        <f>SUM(X$2:X78)</f>
        <v>379</v>
      </c>
    </row>
    <row r="79" spans="1:25" x14ac:dyDescent="0.35">
      <c r="A79" s="1">
        <f>covid19!A63</f>
        <v>43968</v>
      </c>
      <c r="B79">
        <f>covid19!B63</f>
        <v>100241</v>
      </c>
      <c r="C79">
        <f>covid19!C63</f>
        <v>14651</v>
      </c>
      <c r="D79">
        <f>covid19!D63</f>
        <v>7691</v>
      </c>
      <c r="E79">
        <f>covid19!E63</f>
        <v>351</v>
      </c>
      <c r="F79">
        <f t="shared" si="7"/>
        <v>3748</v>
      </c>
      <c r="G79" s="1">
        <v>43968</v>
      </c>
      <c r="H79">
        <v>4285</v>
      </c>
      <c r="I79">
        <v>153</v>
      </c>
      <c r="J79">
        <f>SUM(I$2:I79)</f>
        <v>8519</v>
      </c>
      <c r="K79">
        <f t="shared" si="4"/>
        <v>7691</v>
      </c>
      <c r="L79" s="1">
        <v>43968</v>
      </c>
      <c r="M79">
        <v>43955</v>
      </c>
      <c r="N79">
        <v>2891</v>
      </c>
      <c r="O79">
        <f>SUM(N$2:N79)</f>
        <v>103265</v>
      </c>
      <c r="P79">
        <f t="shared" si="5"/>
        <v>100241</v>
      </c>
      <c r="Q79" s="1">
        <v>43968</v>
      </c>
      <c r="R79">
        <v>5125</v>
      </c>
      <c r="S79">
        <v>269</v>
      </c>
      <c r="T79">
        <f>SUM(S$2:S79)</f>
        <v>15815</v>
      </c>
      <c r="U79">
        <f t="shared" si="6"/>
        <v>14651</v>
      </c>
      <c r="V79" s="1">
        <v>43968</v>
      </c>
      <c r="W79">
        <v>182</v>
      </c>
      <c r="X79">
        <v>11</v>
      </c>
      <c r="Y79">
        <f>SUM(X$2:X79)</f>
        <v>390</v>
      </c>
    </row>
    <row r="80" spans="1:25" x14ac:dyDescent="0.35">
      <c r="A80" s="1">
        <f>covid19!A64</f>
        <v>43969</v>
      </c>
      <c r="B80">
        <f>covid19!B64</f>
        <v>103148</v>
      </c>
      <c r="C80">
        <f>covid19!C64</f>
        <v>14955</v>
      </c>
      <c r="D80">
        <f>covid19!D64</f>
        <v>8146</v>
      </c>
      <c r="E80">
        <f>covid19!E64</f>
        <v>355</v>
      </c>
      <c r="F80">
        <f t="shared" si="7"/>
        <v>3924</v>
      </c>
      <c r="G80" s="1">
        <v>43969</v>
      </c>
      <c r="H80">
        <v>4345</v>
      </c>
      <c r="I80">
        <v>433</v>
      </c>
      <c r="J80">
        <f>SUM(I$2:I80)</f>
        <v>8952</v>
      </c>
      <c r="K80">
        <f t="shared" si="4"/>
        <v>8146</v>
      </c>
      <c r="L80" s="1">
        <v>43969</v>
      </c>
      <c r="M80">
        <v>44108</v>
      </c>
      <c r="N80">
        <v>3299</v>
      </c>
      <c r="O80">
        <f>SUM(N$2:N80)</f>
        <v>106564</v>
      </c>
      <c r="P80">
        <f t="shared" si="5"/>
        <v>103148</v>
      </c>
      <c r="Q80" s="1">
        <v>43969</v>
      </c>
      <c r="R80">
        <v>5012</v>
      </c>
      <c r="S80">
        <v>276</v>
      </c>
      <c r="T80">
        <f>SUM(S$2:S80)</f>
        <v>16091</v>
      </c>
      <c r="U80">
        <f t="shared" si="6"/>
        <v>14955</v>
      </c>
      <c r="V80" s="1">
        <v>43969</v>
      </c>
      <c r="W80">
        <v>178</v>
      </c>
      <c r="X80">
        <v>16</v>
      </c>
      <c r="Y80">
        <f>SUM(X$2:X80)</f>
        <v>406</v>
      </c>
    </row>
    <row r="81" spans="1:25" x14ac:dyDescent="0.35">
      <c r="A81" s="1">
        <f>covid19!A65</f>
        <v>43970</v>
      </c>
      <c r="B81">
        <f>covid19!B65</f>
        <v>107196</v>
      </c>
      <c r="C81">
        <f>covid19!C65</f>
        <v>15296</v>
      </c>
      <c r="D81">
        <f>covid19!D65</f>
        <v>8366</v>
      </c>
      <c r="E81">
        <f>covid19!E65</f>
        <v>367</v>
      </c>
      <c r="F81">
        <f t="shared" si="7"/>
        <v>4445</v>
      </c>
      <c r="G81" s="1">
        <v>43970</v>
      </c>
      <c r="H81">
        <v>4427</v>
      </c>
      <c r="I81">
        <v>335</v>
      </c>
      <c r="J81">
        <f>SUM(I$2:I81)</f>
        <v>9287</v>
      </c>
      <c r="K81">
        <f t="shared" si="4"/>
        <v>8366</v>
      </c>
      <c r="L81" s="1">
        <v>43970</v>
      </c>
      <c r="M81">
        <v>44923</v>
      </c>
      <c r="N81">
        <v>2863</v>
      </c>
      <c r="O81">
        <f>SUM(N$2:N81)</f>
        <v>109427</v>
      </c>
      <c r="P81">
        <f t="shared" si="5"/>
        <v>107196</v>
      </c>
      <c r="Q81" s="1">
        <v>43970</v>
      </c>
      <c r="R81">
        <v>4978</v>
      </c>
      <c r="S81">
        <v>235</v>
      </c>
      <c r="T81">
        <f>SUM(S$2:S81)</f>
        <v>16326</v>
      </c>
      <c r="U81">
        <f t="shared" si="6"/>
        <v>15296</v>
      </c>
      <c r="V81" s="1">
        <v>43970</v>
      </c>
      <c r="W81">
        <v>177</v>
      </c>
      <c r="X81">
        <v>17</v>
      </c>
      <c r="Y81">
        <f>SUM(X$2:X81)</f>
        <v>423</v>
      </c>
    </row>
    <row r="82" spans="1:25" x14ac:dyDescent="0.35">
      <c r="A82" s="1">
        <f>covid19!A66</f>
        <v>43971</v>
      </c>
      <c r="B82">
        <f>covid19!B66</f>
        <v>110213</v>
      </c>
      <c r="C82">
        <f>covid19!C66</f>
        <v>15534</v>
      </c>
      <c r="D82">
        <f>covid19!D66</f>
        <v>8519</v>
      </c>
      <c r="E82">
        <f>covid19!E66</f>
        <v>383</v>
      </c>
      <c r="F82">
        <f t="shared" si="7"/>
        <v>5092</v>
      </c>
      <c r="G82" s="1">
        <v>43971</v>
      </c>
      <c r="H82">
        <v>4502</v>
      </c>
      <c r="I82">
        <v>282</v>
      </c>
      <c r="J82">
        <f>SUM(I$2:I82)</f>
        <v>9569</v>
      </c>
      <c r="K82">
        <f t="shared" si="4"/>
        <v>8519</v>
      </c>
      <c r="L82" s="1">
        <v>43971</v>
      </c>
      <c r="M82">
        <v>45400</v>
      </c>
      <c r="N82">
        <v>4633</v>
      </c>
      <c r="O82">
        <f>SUM(N$2:N82)</f>
        <v>114060</v>
      </c>
      <c r="P82">
        <f t="shared" si="5"/>
        <v>110213</v>
      </c>
      <c r="Q82" s="1">
        <v>43971</v>
      </c>
      <c r="R82">
        <v>4881</v>
      </c>
      <c r="S82">
        <v>383</v>
      </c>
      <c r="T82">
        <f>SUM(S$2:S82)</f>
        <v>16709</v>
      </c>
      <c r="U82">
        <f t="shared" si="6"/>
        <v>15534</v>
      </c>
      <c r="V82" s="1">
        <v>43971</v>
      </c>
      <c r="W82">
        <v>184</v>
      </c>
      <c r="X82">
        <v>12</v>
      </c>
      <c r="Y82">
        <f>SUM(X$2:X82)</f>
        <v>435</v>
      </c>
    </row>
    <row r="83" spans="1:25" x14ac:dyDescent="0.35">
      <c r="A83" s="1">
        <f>covid19!A67</f>
        <v>43972</v>
      </c>
      <c r="B83">
        <f>covid19!B67</f>
        <v>115031</v>
      </c>
      <c r="C83">
        <f>covid19!C67</f>
        <v>15954</v>
      </c>
      <c r="D83">
        <f>covid19!D67</f>
        <v>8952</v>
      </c>
      <c r="E83">
        <f>covid19!E67</f>
        <v>403</v>
      </c>
      <c r="F83" t="e">
        <f t="shared" si="7"/>
        <v>#REF!</v>
      </c>
      <c r="G83" s="1">
        <v>43972</v>
      </c>
      <c r="H83">
        <v>4467</v>
      </c>
      <c r="I83">
        <v>364</v>
      </c>
      <c r="J83">
        <f>SUM(I$2:I83)</f>
        <v>9933</v>
      </c>
      <c r="K83">
        <f t="shared" si="4"/>
        <v>8952</v>
      </c>
      <c r="L83" s="1">
        <v>43972</v>
      </c>
      <c r="M83">
        <v>47400</v>
      </c>
      <c r="N83">
        <v>4562</v>
      </c>
      <c r="O83">
        <f>SUM(N$2:N83)</f>
        <v>118622</v>
      </c>
      <c r="P83">
        <f t="shared" si="5"/>
        <v>115031</v>
      </c>
      <c r="Q83" s="1">
        <v>43972</v>
      </c>
      <c r="R83">
        <v>4865</v>
      </c>
      <c r="S83">
        <v>424</v>
      </c>
      <c r="T83">
        <f>SUM(S$2:S83)</f>
        <v>17133</v>
      </c>
      <c r="U83">
        <f t="shared" si="6"/>
        <v>15954</v>
      </c>
      <c r="V83" s="1">
        <v>43972</v>
      </c>
      <c r="W83">
        <v>187</v>
      </c>
      <c r="X83">
        <v>10</v>
      </c>
      <c r="Y83">
        <f>SUM(X$2:X83)</f>
        <v>445</v>
      </c>
    </row>
    <row r="84" spans="1:25" x14ac:dyDescent="0.35">
      <c r="A84" s="1">
        <f>covid19!A68</f>
        <v>43973</v>
      </c>
      <c r="B84">
        <f>covid19!B68</f>
        <v>119469</v>
      </c>
      <c r="C84">
        <f>covid19!C68</f>
        <v>16415</v>
      </c>
      <c r="D84">
        <f>covid19!D68</f>
        <v>9287</v>
      </c>
      <c r="E84">
        <f>covid19!E68</f>
        <v>419</v>
      </c>
      <c r="F84">
        <f t="shared" si="7"/>
        <v>5476</v>
      </c>
      <c r="G84" s="1">
        <v>43973</v>
      </c>
      <c r="H84">
        <v>4437</v>
      </c>
      <c r="I84">
        <v>405</v>
      </c>
      <c r="J84">
        <f>SUM(I$2:I84)</f>
        <v>10338</v>
      </c>
      <c r="K84">
        <f t="shared" si="4"/>
        <v>9287</v>
      </c>
      <c r="L84" s="1">
        <v>43973</v>
      </c>
      <c r="M84">
        <v>48189</v>
      </c>
      <c r="N84">
        <v>4788</v>
      </c>
      <c r="O84">
        <f>SUM(N$2:N84)</f>
        <v>123410</v>
      </c>
      <c r="P84">
        <f t="shared" si="5"/>
        <v>119469</v>
      </c>
      <c r="Q84" s="1">
        <v>43973</v>
      </c>
      <c r="R84">
        <v>4844</v>
      </c>
      <c r="S84">
        <v>481</v>
      </c>
      <c r="T84">
        <f>SUM(S$2:S84)</f>
        <v>17614</v>
      </c>
      <c r="U84">
        <f t="shared" si="6"/>
        <v>16415</v>
      </c>
      <c r="V84" s="1">
        <v>43973</v>
      </c>
      <c r="W84">
        <v>184</v>
      </c>
      <c r="X84">
        <v>19</v>
      </c>
      <c r="Y84">
        <f>SUM(X$2:X84)</f>
        <v>464</v>
      </c>
    </row>
    <row r="85" spans="1:25" x14ac:dyDescent="0.35">
      <c r="A85" s="1">
        <f>covid19!A69</f>
        <v>43974</v>
      </c>
      <c r="B85">
        <f>covid19!B69</f>
        <v>122990</v>
      </c>
      <c r="C85">
        <f>covid19!C69</f>
        <v>16767</v>
      </c>
      <c r="D85">
        <f>covid19!D69</f>
        <v>9569</v>
      </c>
      <c r="E85">
        <f>covid19!E69</f>
        <v>444</v>
      </c>
      <c r="F85">
        <f t="shared" si="7"/>
        <v>5868</v>
      </c>
      <c r="G85" s="1">
        <v>43974</v>
      </c>
      <c r="H85">
        <v>4438</v>
      </c>
      <c r="I85">
        <v>180</v>
      </c>
      <c r="J85">
        <f>SUM(I$2:I85)</f>
        <v>10518</v>
      </c>
      <c r="K85">
        <f t="shared" si="4"/>
        <v>9569</v>
      </c>
      <c r="L85" s="1">
        <v>43974</v>
      </c>
      <c r="M85">
        <v>51769</v>
      </c>
      <c r="N85">
        <v>3099</v>
      </c>
      <c r="O85">
        <f>SUM(N$2:N85)</f>
        <v>126509</v>
      </c>
      <c r="P85">
        <f t="shared" si="5"/>
        <v>122990</v>
      </c>
      <c r="Q85" s="1">
        <v>43974</v>
      </c>
      <c r="R85">
        <v>5123</v>
      </c>
      <c r="S85">
        <v>285</v>
      </c>
      <c r="T85">
        <f>SUM(S$2:S85)</f>
        <v>17899</v>
      </c>
      <c r="U85">
        <f t="shared" si="6"/>
        <v>16767</v>
      </c>
      <c r="V85" s="1">
        <v>43974</v>
      </c>
      <c r="W85">
        <v>192</v>
      </c>
      <c r="X85">
        <v>8</v>
      </c>
      <c r="Y85">
        <f>SUM(X$2:X85)</f>
        <v>472</v>
      </c>
    </row>
    <row r="86" spans="1:25" x14ac:dyDescent="0.35">
      <c r="A86" s="1" t="e">
        <f>covid19!#REF!</f>
        <v>#REF!</v>
      </c>
      <c r="B86" t="e">
        <f>covid19!#REF!</f>
        <v>#REF!</v>
      </c>
      <c r="C86" t="e">
        <f>covid19!#REF!</f>
        <v>#REF!</v>
      </c>
      <c r="D86" t="e">
        <f>covid19!#REF!</f>
        <v>#REF!</v>
      </c>
      <c r="E86" t="e">
        <f>covid19!#REF!</f>
        <v>#REF!</v>
      </c>
      <c r="F86">
        <f t="shared" si="7"/>
        <v>6376</v>
      </c>
      <c r="G86" s="1">
        <v>43975</v>
      </c>
      <c r="H86">
        <v>4472</v>
      </c>
      <c r="I86">
        <v>161</v>
      </c>
      <c r="J86">
        <f>SUM(I$2:I86)</f>
        <v>10679</v>
      </c>
      <c r="K86" t="e">
        <f t="shared" si="4"/>
        <v>#REF!</v>
      </c>
      <c r="L86" s="1">
        <v>43975</v>
      </c>
      <c r="M86">
        <v>52184</v>
      </c>
      <c r="N86">
        <v>4943</v>
      </c>
      <c r="O86">
        <f>SUM(N$2:N86)</f>
        <v>131452</v>
      </c>
      <c r="P86" t="e">
        <f t="shared" si="5"/>
        <v>#REF!</v>
      </c>
      <c r="Q86" s="1">
        <v>43975</v>
      </c>
      <c r="R86">
        <v>5078</v>
      </c>
      <c r="S86">
        <v>390</v>
      </c>
      <c r="T86">
        <f>SUM(S$2:S86)</f>
        <v>18289</v>
      </c>
      <c r="U86" t="e">
        <f t="shared" si="6"/>
        <v>#REF!</v>
      </c>
      <c r="V86" s="1">
        <v>43975</v>
      </c>
      <c r="W86">
        <v>187</v>
      </c>
      <c r="X86">
        <v>19</v>
      </c>
      <c r="Y86">
        <f>SUM(X$2:X86)</f>
        <v>491</v>
      </c>
    </row>
    <row r="87" spans="1:25" x14ac:dyDescent="0.35">
      <c r="A87" s="1">
        <f>covid19!A70</f>
        <v>43975</v>
      </c>
      <c r="B87">
        <f>covid19!B70</f>
        <v>132352</v>
      </c>
      <c r="C87">
        <f>covid19!C70</f>
        <v>17557</v>
      </c>
      <c r="D87">
        <f>covid19!D70</f>
        <v>10338</v>
      </c>
      <c r="E87">
        <f>covid19!E70</f>
        <v>456</v>
      </c>
      <c r="F87">
        <f t="shared" si="7"/>
        <v>6843</v>
      </c>
      <c r="G87" s="1">
        <v>43976</v>
      </c>
      <c r="H87">
        <v>4513</v>
      </c>
      <c r="I87">
        <v>226</v>
      </c>
      <c r="J87">
        <f>SUM(I$2:I87)</f>
        <v>10905</v>
      </c>
      <c r="K87">
        <f t="shared" si="4"/>
        <v>10338</v>
      </c>
      <c r="L87" s="1">
        <v>43976</v>
      </c>
      <c r="M87">
        <v>53517</v>
      </c>
      <c r="N87">
        <v>2617</v>
      </c>
      <c r="O87">
        <f>SUM(N$2:N87)</f>
        <v>134069</v>
      </c>
      <c r="P87">
        <f t="shared" si="5"/>
        <v>132352</v>
      </c>
      <c r="Q87" s="1">
        <v>43976</v>
      </c>
      <c r="R87">
        <v>5029</v>
      </c>
      <c r="S87">
        <v>172</v>
      </c>
      <c r="T87">
        <f>SUM(S$2:S87)</f>
        <v>18461</v>
      </c>
      <c r="U87">
        <f t="shared" si="6"/>
        <v>17557</v>
      </c>
      <c r="V87" s="1">
        <v>43976</v>
      </c>
      <c r="W87">
        <v>188</v>
      </c>
      <c r="X87">
        <v>10</v>
      </c>
      <c r="Y87">
        <f>SUM(X$2:X87)</f>
        <v>501</v>
      </c>
    </row>
    <row r="88" spans="1:25" x14ac:dyDescent="0.35">
      <c r="A88" s="1">
        <f>covid19!A71</f>
        <v>43976</v>
      </c>
      <c r="B88">
        <f>covid19!B71</f>
        <v>134985</v>
      </c>
      <c r="C88">
        <f>covid19!C71</f>
        <v>17659</v>
      </c>
      <c r="D88">
        <f>covid19!D71</f>
        <v>10518</v>
      </c>
      <c r="E88">
        <f>covid19!E71</f>
        <v>466</v>
      </c>
      <c r="F88">
        <f t="shared" si="7"/>
        <v>7145</v>
      </c>
      <c r="G88" s="1">
        <v>43977</v>
      </c>
      <c r="H88">
        <v>4268</v>
      </c>
      <c r="I88">
        <v>540</v>
      </c>
      <c r="J88">
        <f>SUM(I$2:I88)</f>
        <v>11445</v>
      </c>
      <c r="K88">
        <f t="shared" si="4"/>
        <v>10518</v>
      </c>
      <c r="L88" s="1">
        <v>43977</v>
      </c>
      <c r="M88">
        <v>52684</v>
      </c>
      <c r="N88">
        <v>4396</v>
      </c>
      <c r="O88">
        <f>SUM(N$2:N88)</f>
        <v>138465</v>
      </c>
      <c r="P88">
        <f t="shared" si="5"/>
        <v>134985</v>
      </c>
      <c r="Q88" s="1">
        <v>43977</v>
      </c>
      <c r="R88">
        <v>4681</v>
      </c>
      <c r="S88">
        <v>792</v>
      </c>
      <c r="T88">
        <f>SUM(S$2:S88)</f>
        <v>19253</v>
      </c>
      <c r="U88">
        <f t="shared" si="6"/>
        <v>17659</v>
      </c>
      <c r="V88" s="1">
        <v>43977</v>
      </c>
      <c r="W88">
        <v>183</v>
      </c>
      <c r="X88">
        <v>12</v>
      </c>
      <c r="Y88">
        <f>SUM(X$2:X88)</f>
        <v>513</v>
      </c>
    </row>
    <row r="89" spans="1:25" x14ac:dyDescent="0.35">
      <c r="A89" s="1">
        <f>covid19!A72</f>
        <v>43977</v>
      </c>
      <c r="B89">
        <f>covid19!B72</f>
        <v>139157</v>
      </c>
      <c r="C89">
        <f>covid19!C72</f>
        <v>18273</v>
      </c>
      <c r="D89">
        <f>covid19!D72</f>
        <v>10679</v>
      </c>
      <c r="E89">
        <f>covid19!E72</f>
        <v>488</v>
      </c>
      <c r="F89">
        <f t="shared" si="7"/>
        <v>7884</v>
      </c>
      <c r="G89" s="1">
        <v>43978</v>
      </c>
      <c r="H89">
        <v>4459</v>
      </c>
      <c r="I89">
        <v>427</v>
      </c>
      <c r="J89">
        <f>SUM(I$2:I89)</f>
        <v>11872</v>
      </c>
      <c r="K89">
        <f t="shared" si="4"/>
        <v>10679</v>
      </c>
      <c r="L89" s="1">
        <v>43978</v>
      </c>
      <c r="M89">
        <v>52607</v>
      </c>
      <c r="N89">
        <v>3166</v>
      </c>
      <c r="O89">
        <f>SUM(N$2:N89)</f>
        <v>141631</v>
      </c>
      <c r="P89">
        <f t="shared" si="5"/>
        <v>139157</v>
      </c>
      <c r="Q89" s="1">
        <v>43978</v>
      </c>
      <c r="R89">
        <v>5077</v>
      </c>
      <c r="S89">
        <v>237</v>
      </c>
      <c r="T89">
        <f>SUM(S$2:S89)</f>
        <v>19490</v>
      </c>
      <c r="U89">
        <f t="shared" si="6"/>
        <v>18273</v>
      </c>
      <c r="V89" s="1">
        <v>43978</v>
      </c>
      <c r="W89">
        <v>182</v>
      </c>
      <c r="X89">
        <v>14</v>
      </c>
      <c r="Y89">
        <f>SUM(X$2:X89)</f>
        <v>527</v>
      </c>
    </row>
    <row r="90" spans="1:25" x14ac:dyDescent="0.35">
      <c r="A90" s="1">
        <f>covid19!A73</f>
        <v>43978</v>
      </c>
      <c r="B90">
        <f>covid19!B73</f>
        <v>142321</v>
      </c>
      <c r="C90">
        <f>covid19!C73</f>
        <v>18502</v>
      </c>
      <c r="D90">
        <f>covid19!D73</f>
        <v>10905</v>
      </c>
      <c r="E90">
        <f>covid19!E73</f>
        <v>500</v>
      </c>
      <c r="F90">
        <f t="shared" si="7"/>
        <v>8641</v>
      </c>
      <c r="G90" s="1">
        <v>43979</v>
      </c>
      <c r="H90">
        <v>4564</v>
      </c>
      <c r="I90">
        <v>403</v>
      </c>
      <c r="J90">
        <f>SUM(I$2:I90)</f>
        <v>12275</v>
      </c>
      <c r="K90">
        <f t="shared" si="4"/>
        <v>10905</v>
      </c>
      <c r="L90" s="1">
        <v>43979</v>
      </c>
      <c r="M90">
        <v>52213</v>
      </c>
      <c r="N90">
        <v>3576</v>
      </c>
      <c r="O90">
        <f>SUM(N$2:N90)</f>
        <v>145207</v>
      </c>
      <c r="P90">
        <f t="shared" si="5"/>
        <v>142321</v>
      </c>
      <c r="Q90" s="1">
        <v>43979</v>
      </c>
      <c r="R90">
        <v>4953</v>
      </c>
      <c r="S90">
        <v>229</v>
      </c>
      <c r="T90">
        <f>SUM(S$2:S90)</f>
        <v>19719</v>
      </c>
      <c r="U90">
        <f t="shared" si="6"/>
        <v>18502</v>
      </c>
      <c r="V90" s="1">
        <v>43979</v>
      </c>
      <c r="W90">
        <v>182</v>
      </c>
      <c r="X90">
        <v>11</v>
      </c>
      <c r="Y90">
        <f>SUM(X$2:X90)</f>
        <v>538</v>
      </c>
    </row>
    <row r="91" spans="1:25" x14ac:dyDescent="0.35">
      <c r="A91" s="1">
        <f>covid19!A74</f>
        <v>43979</v>
      </c>
      <c r="B91">
        <f>covid19!B74</f>
        <v>146275</v>
      </c>
      <c r="C91">
        <f>covid19!C74</f>
        <v>18792</v>
      </c>
      <c r="D91">
        <f>covid19!D74</f>
        <v>11445</v>
      </c>
      <c r="E91">
        <f>covid19!E74</f>
        <v>520</v>
      </c>
      <c r="F91">
        <f t="shared" si="7"/>
        <v>9703</v>
      </c>
      <c r="G91" s="1">
        <v>43980</v>
      </c>
      <c r="H91">
        <v>4584</v>
      </c>
      <c r="I91">
        <v>509</v>
      </c>
      <c r="J91">
        <f>SUM(I$2:I91)</f>
        <v>12784</v>
      </c>
      <c r="K91">
        <f t="shared" si="4"/>
        <v>11445</v>
      </c>
      <c r="L91" s="1">
        <v>43980</v>
      </c>
      <c r="M91">
        <v>51507</v>
      </c>
      <c r="N91">
        <v>3772</v>
      </c>
      <c r="O91">
        <f>SUM(N$2:N91)</f>
        <v>148979</v>
      </c>
      <c r="P91">
        <f t="shared" si="5"/>
        <v>146275</v>
      </c>
      <c r="Q91" s="1">
        <v>43980</v>
      </c>
      <c r="R91">
        <v>4754</v>
      </c>
      <c r="S91">
        <v>301</v>
      </c>
      <c r="T91">
        <f>SUM(S$2:S91)</f>
        <v>20020</v>
      </c>
      <c r="U91">
        <f t="shared" si="6"/>
        <v>18792</v>
      </c>
      <c r="V91" s="1">
        <v>43980</v>
      </c>
      <c r="W91">
        <v>176</v>
      </c>
      <c r="X91">
        <v>12</v>
      </c>
      <c r="Y91">
        <f>SUM(X$2:X91)</f>
        <v>550</v>
      </c>
    </row>
    <row r="92" spans="1:25" x14ac:dyDescent="0.35">
      <c r="A92" s="1">
        <f>covid19!A75</f>
        <v>43980</v>
      </c>
      <c r="B92">
        <f>covid19!B75</f>
        <v>150110</v>
      </c>
      <c r="C92">
        <f>covid19!C75</f>
        <v>19135</v>
      </c>
      <c r="D92">
        <f>covid19!D75</f>
        <v>11872</v>
      </c>
      <c r="E92">
        <f>covid19!E75</f>
        <v>527</v>
      </c>
      <c r="F92">
        <f t="shared" si="7"/>
        <v>10111</v>
      </c>
      <c r="G92" s="1">
        <v>43981</v>
      </c>
      <c r="H92">
        <v>4638</v>
      </c>
      <c r="I92">
        <v>241</v>
      </c>
      <c r="J92">
        <f>SUM(I$2:I92)</f>
        <v>13025</v>
      </c>
      <c r="K92">
        <f t="shared" si="4"/>
        <v>11872</v>
      </c>
      <c r="L92" s="1">
        <v>43981</v>
      </c>
      <c r="M92">
        <v>52526</v>
      </c>
      <c r="N92">
        <v>5225</v>
      </c>
      <c r="O92">
        <f>SUM(N$2:N92)</f>
        <v>154204</v>
      </c>
      <c r="P92">
        <f t="shared" si="5"/>
        <v>150110</v>
      </c>
      <c r="Q92" s="1">
        <v>43981</v>
      </c>
      <c r="R92">
        <v>4793</v>
      </c>
      <c r="S92">
        <v>347</v>
      </c>
      <c r="T92">
        <f>SUM(S$2:S92)</f>
        <v>20367</v>
      </c>
      <c r="U92">
        <f t="shared" si="6"/>
        <v>19135</v>
      </c>
      <c r="V92" s="1">
        <v>43981</v>
      </c>
      <c r="W92">
        <v>182</v>
      </c>
      <c r="X92">
        <v>5</v>
      </c>
      <c r="Y92">
        <f>SUM(X$2:X92)</f>
        <v>555</v>
      </c>
    </row>
    <row r="93" spans="1:25" x14ac:dyDescent="0.35">
      <c r="A93" s="1">
        <f>covid19!A76</f>
        <v>43981</v>
      </c>
      <c r="B93">
        <f>covid19!B76</f>
        <v>156713</v>
      </c>
      <c r="C93">
        <f>covid19!C76</f>
        <v>19551</v>
      </c>
      <c r="D93">
        <f>covid19!D76</f>
        <v>12275</v>
      </c>
      <c r="E93">
        <f>covid19!E76</f>
        <v>534</v>
      </c>
      <c r="F93">
        <f t="shared" si="7"/>
        <v>10404</v>
      </c>
      <c r="G93" s="1">
        <v>43982</v>
      </c>
      <c r="H93">
        <v>4659</v>
      </c>
      <c r="I93">
        <v>218</v>
      </c>
      <c r="J93">
        <f>SUM(I$2:I93)</f>
        <v>13243</v>
      </c>
      <c r="K93">
        <f t="shared" si="4"/>
        <v>12275</v>
      </c>
      <c r="L93" s="1">
        <v>43982</v>
      </c>
      <c r="M93">
        <v>53830</v>
      </c>
      <c r="N93">
        <v>4524</v>
      </c>
      <c r="O93">
        <f>SUM(N$2:N93)</f>
        <v>158728</v>
      </c>
      <c r="P93">
        <f t="shared" si="5"/>
        <v>156713</v>
      </c>
      <c r="Q93" s="1">
        <v>43982</v>
      </c>
      <c r="R93">
        <v>4821</v>
      </c>
      <c r="S93">
        <v>266</v>
      </c>
      <c r="T93">
        <f>SUM(S$2:S93)</f>
        <v>20633</v>
      </c>
      <c r="U93">
        <f t="shared" si="6"/>
        <v>19551</v>
      </c>
      <c r="V93" s="1">
        <v>43982</v>
      </c>
      <c r="W93">
        <v>176</v>
      </c>
      <c r="X93">
        <v>11</v>
      </c>
      <c r="Y93">
        <f>SUM(X$2:X93)</f>
        <v>566</v>
      </c>
    </row>
    <row r="94" spans="1:25" x14ac:dyDescent="0.35">
      <c r="A94" s="1">
        <f>covid19!A77</f>
        <v>43983</v>
      </c>
      <c r="B94">
        <f>covid19!B77</f>
        <v>159292</v>
      </c>
      <c r="C94">
        <f>covid19!C77</f>
        <v>19688</v>
      </c>
      <c r="D94">
        <f>covid19!D77</f>
        <v>12784</v>
      </c>
      <c r="E94">
        <f>covid19!E77</f>
        <v>538</v>
      </c>
      <c r="F94">
        <f t="shared" si="7"/>
        <v>11059</v>
      </c>
      <c r="G94" s="1">
        <v>43983</v>
      </c>
      <c r="H94">
        <v>4724</v>
      </c>
      <c r="I94">
        <v>407</v>
      </c>
      <c r="J94">
        <f>SUM(I$2:I94)</f>
        <v>13650</v>
      </c>
      <c r="K94">
        <f t="shared" si="4"/>
        <v>12784</v>
      </c>
      <c r="L94" s="1">
        <v>43983</v>
      </c>
      <c r="M94">
        <v>55463</v>
      </c>
      <c r="N94">
        <v>5045</v>
      </c>
      <c r="O94">
        <f>SUM(N$2:N94)</f>
        <v>163773</v>
      </c>
      <c r="P94">
        <f t="shared" si="5"/>
        <v>159292</v>
      </c>
      <c r="Q94" s="1">
        <v>43983</v>
      </c>
      <c r="R94">
        <v>4818</v>
      </c>
      <c r="S94">
        <v>331</v>
      </c>
      <c r="T94">
        <f>SUM(S$2:S94)</f>
        <v>20964</v>
      </c>
      <c r="U94">
        <f t="shared" si="6"/>
        <v>19688</v>
      </c>
      <c r="V94" s="1">
        <v>43983</v>
      </c>
      <c r="W94">
        <v>176</v>
      </c>
      <c r="X94">
        <v>10</v>
      </c>
      <c r="Y94">
        <f>SUM(X$2:X94)</f>
        <v>576</v>
      </c>
    </row>
    <row r="95" spans="1:25" x14ac:dyDescent="0.35">
      <c r="A95" s="1">
        <f>covid19!A78</f>
        <v>43984</v>
      </c>
      <c r="B95">
        <f>covid19!B78</f>
        <v>163969</v>
      </c>
      <c r="C95">
        <f>covid19!C78</f>
        <v>19956</v>
      </c>
      <c r="D95">
        <f>covid19!D78</f>
        <v>13025</v>
      </c>
      <c r="E95">
        <f>covid19!E78</f>
        <v>560</v>
      </c>
      <c r="F95">
        <f t="shared" si="7"/>
        <v>11457</v>
      </c>
      <c r="G95" s="1">
        <v>43984</v>
      </c>
      <c r="H95">
        <v>4698</v>
      </c>
      <c r="I95">
        <v>377</v>
      </c>
      <c r="J95">
        <f>SUM(I$2:I95)</f>
        <v>14027</v>
      </c>
      <c r="K95">
        <f t="shared" si="4"/>
        <v>13025</v>
      </c>
      <c r="L95" s="1">
        <v>43984</v>
      </c>
      <c r="M95">
        <v>57209</v>
      </c>
      <c r="N95">
        <v>4126</v>
      </c>
      <c r="O95">
        <f>SUM(N$2:N95)</f>
        <v>167899</v>
      </c>
      <c r="P95">
        <f t="shared" si="5"/>
        <v>163969</v>
      </c>
      <c r="Q95" s="1">
        <v>43984</v>
      </c>
      <c r="R95">
        <v>4873</v>
      </c>
      <c r="S95">
        <v>282</v>
      </c>
      <c r="T95">
        <f>SUM(S$2:S95)</f>
        <v>21246</v>
      </c>
      <c r="U95">
        <f t="shared" si="6"/>
        <v>19956</v>
      </c>
      <c r="V95" s="1">
        <v>43984</v>
      </c>
      <c r="W95">
        <v>170</v>
      </c>
      <c r="X95">
        <v>11</v>
      </c>
      <c r="Y95">
        <f>SUM(X$2:X95)</f>
        <v>587</v>
      </c>
    </row>
    <row r="96" spans="1:25" x14ac:dyDescent="0.35">
      <c r="A96" s="1">
        <f>covid19!A79</f>
        <v>43985</v>
      </c>
      <c r="B96">
        <f>covid19!B79</f>
        <v>167701</v>
      </c>
      <c r="C96">
        <f>covid19!C79</f>
        <v>20157</v>
      </c>
      <c r="D96">
        <f>covid19!D79</f>
        <v>13243</v>
      </c>
      <c r="E96">
        <f>covid19!E79</f>
        <v>566</v>
      </c>
      <c r="F96">
        <f t="shared" si="7"/>
        <v>11671</v>
      </c>
      <c r="G96" s="1">
        <v>43985</v>
      </c>
      <c r="H96">
        <v>4740</v>
      </c>
      <c r="I96">
        <v>371</v>
      </c>
      <c r="J96">
        <f>SUM(I$2:I96)</f>
        <v>14398</v>
      </c>
      <c r="K96">
        <f t="shared" si="4"/>
        <v>13243</v>
      </c>
      <c r="L96" s="1">
        <v>43985</v>
      </c>
      <c r="M96">
        <v>58472</v>
      </c>
      <c r="N96">
        <v>3731</v>
      </c>
      <c r="O96">
        <f>SUM(N$2:N96)</f>
        <v>171630</v>
      </c>
      <c r="P96">
        <f t="shared" si="5"/>
        <v>167701</v>
      </c>
      <c r="Q96" s="1">
        <v>43985</v>
      </c>
      <c r="R96">
        <v>4920</v>
      </c>
      <c r="S96">
        <v>222</v>
      </c>
      <c r="T96">
        <f>SUM(S$2:S96)</f>
        <v>21468</v>
      </c>
      <c r="U96">
        <f t="shared" si="6"/>
        <v>20157</v>
      </c>
      <c r="V96" s="1">
        <v>43985</v>
      </c>
      <c r="W96">
        <v>164</v>
      </c>
      <c r="X96">
        <v>10</v>
      </c>
      <c r="Y96">
        <f>SUM(X$2:X96)</f>
        <v>597</v>
      </c>
    </row>
    <row r="97" spans="1:25" x14ac:dyDescent="0.35">
      <c r="A97" s="1">
        <f>covid19!A80</f>
        <v>43986</v>
      </c>
      <c r="B97">
        <f>covid19!B80</f>
        <v>174127</v>
      </c>
      <c r="C97">
        <f>covid19!C80</f>
        <v>20706</v>
      </c>
      <c r="D97">
        <f>covid19!D80</f>
        <v>13650</v>
      </c>
      <c r="E97">
        <f>covid19!E80</f>
        <v>579</v>
      </c>
      <c r="F97">
        <f t="shared" si="7"/>
        <v>11959</v>
      </c>
      <c r="G97" s="1">
        <v>43986</v>
      </c>
      <c r="H97">
        <v>4829</v>
      </c>
      <c r="I97">
        <v>335</v>
      </c>
      <c r="J97">
        <f>SUM(I$2:I97)</f>
        <v>14733</v>
      </c>
      <c r="K97">
        <f t="shared" si="4"/>
        <v>13650</v>
      </c>
      <c r="L97" s="1">
        <v>43986</v>
      </c>
      <c r="M97">
        <v>57570</v>
      </c>
      <c r="N97">
        <v>6959</v>
      </c>
      <c r="O97">
        <f>SUM(N$2:N97)</f>
        <v>178589</v>
      </c>
      <c r="P97">
        <f t="shared" si="5"/>
        <v>174127</v>
      </c>
      <c r="Q97" s="1">
        <v>43986</v>
      </c>
      <c r="R97">
        <v>4759</v>
      </c>
      <c r="S97">
        <v>389</v>
      </c>
      <c r="T97">
        <f>SUM(S$2:S97)</f>
        <v>21857</v>
      </c>
      <c r="U97">
        <f t="shared" si="6"/>
        <v>20706</v>
      </c>
      <c r="V97" s="1">
        <v>43986</v>
      </c>
      <c r="W97">
        <v>162</v>
      </c>
      <c r="X97">
        <v>8</v>
      </c>
      <c r="Y97">
        <f>SUM(X$2:X97)</f>
        <v>605</v>
      </c>
    </row>
    <row r="98" spans="1:25" x14ac:dyDescent="0.35">
      <c r="A98" s="1">
        <f>covid19!A81</f>
        <v>43987</v>
      </c>
      <c r="B98">
        <f>covid19!B81</f>
        <v>179816</v>
      </c>
      <c r="C98">
        <f>covid19!C81</f>
        <v>21096</v>
      </c>
      <c r="D98">
        <f>covid19!D81</f>
        <v>14027</v>
      </c>
      <c r="E98">
        <f>covid19!E81</f>
        <v>591</v>
      </c>
      <c r="F98">
        <f t="shared" si="7"/>
        <v>12373</v>
      </c>
      <c r="G98" s="1">
        <v>43987</v>
      </c>
      <c r="H98">
        <v>4800</v>
      </c>
      <c r="I98">
        <v>432</v>
      </c>
      <c r="J98">
        <f>SUM(I$2:I98)</f>
        <v>15165</v>
      </c>
      <c r="K98">
        <f t="shared" si="4"/>
        <v>14027</v>
      </c>
      <c r="L98" s="1">
        <v>43987</v>
      </c>
      <c r="M98">
        <v>59967</v>
      </c>
      <c r="N98">
        <v>5516</v>
      </c>
      <c r="O98">
        <f>SUM(N$2:N98)</f>
        <v>184105</v>
      </c>
      <c r="P98">
        <f t="shared" si="5"/>
        <v>179816</v>
      </c>
      <c r="Q98" s="1">
        <v>43987</v>
      </c>
      <c r="R98">
        <v>4724</v>
      </c>
      <c r="S98">
        <v>370</v>
      </c>
      <c r="T98">
        <f>SUM(S$2:S98)</f>
        <v>22227</v>
      </c>
      <c r="U98">
        <f t="shared" si="6"/>
        <v>21096</v>
      </c>
      <c r="V98" s="1">
        <v>43987</v>
      </c>
      <c r="W98">
        <v>160</v>
      </c>
      <c r="X98">
        <v>10</v>
      </c>
      <c r="Y98">
        <f>SUM(X$2:X98)</f>
        <v>615</v>
      </c>
    </row>
    <row r="99" spans="1:25" x14ac:dyDescent="0.35">
      <c r="A99" s="1">
        <f>covid19!A82</f>
        <v>43988</v>
      </c>
      <c r="B99">
        <f>covid19!B82</f>
        <v>184554</v>
      </c>
      <c r="C99">
        <f>covid19!C82</f>
        <v>21438</v>
      </c>
      <c r="D99">
        <f>covid19!D82</f>
        <v>14398</v>
      </c>
      <c r="E99">
        <f>covid19!E82</f>
        <v>597</v>
      </c>
      <c r="F99">
        <f t="shared" si="7"/>
        <v>12912</v>
      </c>
      <c r="G99" s="1">
        <v>43988</v>
      </c>
      <c r="H99">
        <v>4827</v>
      </c>
      <c r="I99">
        <v>187</v>
      </c>
      <c r="J99">
        <f>SUM(I$2:I99)</f>
        <v>15352</v>
      </c>
      <c r="K99">
        <f t="shared" si="4"/>
        <v>14398</v>
      </c>
      <c r="L99" s="1">
        <v>43988</v>
      </c>
      <c r="M99">
        <v>60695</v>
      </c>
      <c r="N99">
        <v>2455</v>
      </c>
      <c r="O99">
        <f>SUM(N$2:N99)</f>
        <v>186560</v>
      </c>
      <c r="P99">
        <f t="shared" si="5"/>
        <v>184554</v>
      </c>
      <c r="Q99" s="1">
        <v>43988</v>
      </c>
      <c r="R99">
        <v>4613</v>
      </c>
      <c r="S99">
        <v>122</v>
      </c>
      <c r="T99">
        <f>SUM(S$2:S99)</f>
        <v>22349</v>
      </c>
      <c r="U99">
        <f t="shared" si="6"/>
        <v>21438</v>
      </c>
      <c r="V99" s="1">
        <v>43988</v>
      </c>
      <c r="W99">
        <v>151</v>
      </c>
      <c r="X99">
        <v>8</v>
      </c>
      <c r="Y99">
        <f>SUM(X$2:X99)</f>
        <v>623</v>
      </c>
    </row>
    <row r="100" spans="1:25" x14ac:dyDescent="0.35">
      <c r="A100" s="1">
        <f>covid19!A83</f>
        <v>43989</v>
      </c>
      <c r="B100">
        <f>covid19!B83</f>
        <v>187939</v>
      </c>
      <c r="C100">
        <f>covid19!C83</f>
        <v>21635</v>
      </c>
      <c r="D100">
        <f>covid19!D83</f>
        <v>14733</v>
      </c>
      <c r="E100">
        <f>covid19!E83</f>
        <v>604</v>
      </c>
      <c r="F100">
        <f t="shared" si="7"/>
        <v>13289</v>
      </c>
      <c r="G100" s="1">
        <v>43989</v>
      </c>
      <c r="H100">
        <v>4834</v>
      </c>
      <c r="I100">
        <v>131</v>
      </c>
      <c r="J100">
        <f>SUM(I$2:I100)</f>
        <v>15483</v>
      </c>
      <c r="K100">
        <f t="shared" si="4"/>
        <v>14733</v>
      </c>
      <c r="L100" s="1">
        <v>43989</v>
      </c>
      <c r="M100">
        <v>60051</v>
      </c>
      <c r="N100">
        <v>5015</v>
      </c>
      <c r="O100">
        <f>SUM(N$2:N100)</f>
        <v>191575</v>
      </c>
      <c r="P100">
        <f t="shared" si="5"/>
        <v>187939</v>
      </c>
      <c r="Q100" s="1">
        <v>43989</v>
      </c>
      <c r="R100">
        <v>4450</v>
      </c>
      <c r="S100">
        <v>266</v>
      </c>
      <c r="T100">
        <f>SUM(S$2:S100)</f>
        <v>22615</v>
      </c>
      <c r="U100">
        <f t="shared" si="6"/>
        <v>21635</v>
      </c>
      <c r="V100" s="1">
        <v>43989</v>
      </c>
      <c r="W100">
        <v>151</v>
      </c>
      <c r="X100">
        <v>7</v>
      </c>
      <c r="Y100">
        <f>SUM(X$2:X100)</f>
        <v>630</v>
      </c>
    </row>
    <row r="101" spans="1:25" x14ac:dyDescent="0.35">
      <c r="A101" s="1">
        <f>covid19!A84</f>
        <v>43990</v>
      </c>
      <c r="B101">
        <f>covid19!B84</f>
        <v>192950</v>
      </c>
      <c r="C101">
        <f>covid19!C84</f>
        <v>21919</v>
      </c>
      <c r="D101">
        <f>covid19!D84</f>
        <v>15165</v>
      </c>
      <c r="E101">
        <f>covid19!E84</f>
        <v>606</v>
      </c>
      <c r="F101">
        <f t="shared" si="7"/>
        <v>13675</v>
      </c>
      <c r="G101" s="1">
        <v>43990</v>
      </c>
      <c r="H101">
        <v>4804</v>
      </c>
      <c r="I101">
        <v>423</v>
      </c>
      <c r="J101">
        <f>SUM(I$2:I101)</f>
        <v>15906</v>
      </c>
      <c r="K101">
        <f t="shared" si="4"/>
        <v>15165</v>
      </c>
      <c r="L101" s="1">
        <v>43990</v>
      </c>
      <c r="M101">
        <v>60123</v>
      </c>
      <c r="N101">
        <v>4779</v>
      </c>
      <c r="O101">
        <f>SUM(N$2:N101)</f>
        <v>196354</v>
      </c>
      <c r="P101">
        <f t="shared" si="5"/>
        <v>192950</v>
      </c>
      <c r="Q101" s="1">
        <v>43990</v>
      </c>
      <c r="R101">
        <v>4326</v>
      </c>
      <c r="S101">
        <v>301</v>
      </c>
      <c r="T101">
        <f>SUM(S$2:S101)</f>
        <v>22916</v>
      </c>
      <c r="U101">
        <f t="shared" si="6"/>
        <v>21919</v>
      </c>
      <c r="V101" s="1">
        <v>43990</v>
      </c>
      <c r="W101">
        <v>139</v>
      </c>
      <c r="X101">
        <v>8</v>
      </c>
      <c r="Y101">
        <f>SUM(X$2:X101)</f>
        <v>638</v>
      </c>
    </row>
    <row r="102" spans="1:25" x14ac:dyDescent="0.35">
      <c r="A102" s="1">
        <f>covid19!A85</f>
        <v>43991</v>
      </c>
      <c r="B102">
        <f>covid19!B85</f>
        <v>197340</v>
      </c>
      <c r="C102">
        <f>covid19!C85</f>
        <v>22179</v>
      </c>
      <c r="D102">
        <f>covid19!D85</f>
        <v>15352</v>
      </c>
      <c r="E102">
        <f>covid19!E85</f>
        <v>622</v>
      </c>
      <c r="F102">
        <f t="shared" si="7"/>
        <v>14049</v>
      </c>
      <c r="G102" s="1">
        <v>43991</v>
      </c>
      <c r="H102">
        <v>5001</v>
      </c>
      <c r="I102">
        <v>350</v>
      </c>
      <c r="J102">
        <f>SUM(I$2:I102)</f>
        <v>16256</v>
      </c>
      <c r="K102">
        <f t="shared" si="4"/>
        <v>15352</v>
      </c>
      <c r="L102" s="1">
        <v>43991</v>
      </c>
      <c r="M102">
        <v>62285</v>
      </c>
      <c r="N102">
        <v>5336</v>
      </c>
      <c r="O102">
        <f>SUM(N$2:N102)</f>
        <v>201690</v>
      </c>
      <c r="P102">
        <f t="shared" si="5"/>
        <v>197340</v>
      </c>
      <c r="Q102" s="1">
        <v>43991</v>
      </c>
      <c r="R102">
        <v>4455</v>
      </c>
      <c r="S102">
        <v>305</v>
      </c>
      <c r="T102">
        <f>SUM(S$2:S102)</f>
        <v>23221</v>
      </c>
      <c r="U102">
        <f t="shared" si="6"/>
        <v>22179</v>
      </c>
      <c r="V102" s="1">
        <v>43991</v>
      </c>
      <c r="W102">
        <v>137</v>
      </c>
      <c r="X102">
        <v>4</v>
      </c>
      <c r="Y102">
        <f>SUM(X$2:X102)</f>
        <v>642</v>
      </c>
    </row>
    <row r="103" spans="1:25" x14ac:dyDescent="0.35">
      <c r="A103" s="1">
        <f>covid19!A86</f>
        <v>43992</v>
      </c>
      <c r="B103">
        <f>covid19!B86</f>
        <v>202594</v>
      </c>
      <c r="C103">
        <f>covid19!C86</f>
        <v>22454</v>
      </c>
      <c r="D103">
        <f>covid19!D86</f>
        <v>15483</v>
      </c>
      <c r="E103">
        <f>covid19!E86</f>
        <v>629</v>
      </c>
      <c r="F103">
        <f t="shared" si="7"/>
        <v>14328</v>
      </c>
      <c r="G103" s="1">
        <v>43992</v>
      </c>
      <c r="H103">
        <v>4811</v>
      </c>
      <c r="I103">
        <v>343</v>
      </c>
      <c r="J103">
        <f>SUM(I$2:I103)</f>
        <v>16599</v>
      </c>
      <c r="K103">
        <f t="shared" si="4"/>
        <v>15483</v>
      </c>
      <c r="L103" s="1">
        <v>43992</v>
      </c>
      <c r="M103">
        <v>63225</v>
      </c>
      <c r="N103">
        <v>4380</v>
      </c>
      <c r="O103">
        <f>SUM(N$2:N103)</f>
        <v>206070</v>
      </c>
      <c r="P103">
        <f t="shared" si="5"/>
        <v>202594</v>
      </c>
      <c r="Q103" s="1">
        <v>43992</v>
      </c>
      <c r="R103">
        <v>3968</v>
      </c>
      <c r="S103">
        <v>251</v>
      </c>
      <c r="T103">
        <f>SUM(S$2:S103)</f>
        <v>23472</v>
      </c>
      <c r="U103">
        <f t="shared" si="6"/>
        <v>22454</v>
      </c>
      <c r="V103" s="1">
        <v>43992</v>
      </c>
      <c r="W103">
        <v>129</v>
      </c>
      <c r="X103">
        <v>7</v>
      </c>
      <c r="Y103">
        <f>SUM(X$2:X103)</f>
        <v>649</v>
      </c>
    </row>
    <row r="104" spans="1:25" x14ac:dyDescent="0.35">
      <c r="A104" s="1">
        <f>covid19!A87</f>
        <v>43993</v>
      </c>
      <c r="B104">
        <f>covid19!B87</f>
        <v>207057</v>
      </c>
      <c r="C104">
        <f>covid19!C87</f>
        <v>22785</v>
      </c>
      <c r="D104">
        <f>covid19!D87</f>
        <v>15906</v>
      </c>
      <c r="E104">
        <f>covid19!E87</f>
        <v>638</v>
      </c>
      <c r="F104">
        <f t="shared" si="7"/>
        <v>14651</v>
      </c>
      <c r="G104" s="1">
        <v>43993</v>
      </c>
      <c r="H104">
        <v>4727</v>
      </c>
      <c r="I104">
        <v>314</v>
      </c>
      <c r="J104">
        <f>SUM(I$2:I104)</f>
        <v>16913</v>
      </c>
      <c r="K104">
        <f t="shared" si="4"/>
        <v>15906</v>
      </c>
      <c r="L104" s="1">
        <v>43993</v>
      </c>
      <c r="M104">
        <v>64439</v>
      </c>
      <c r="N104">
        <v>5464</v>
      </c>
      <c r="O104">
        <f>SUM(N$2:N104)</f>
        <v>211534</v>
      </c>
      <c r="P104">
        <f t="shared" si="5"/>
        <v>207057</v>
      </c>
      <c r="Q104" s="1">
        <v>43993</v>
      </c>
      <c r="R104">
        <v>3982</v>
      </c>
      <c r="S104">
        <v>330</v>
      </c>
      <c r="T104">
        <f>SUM(S$2:S104)</f>
        <v>23802</v>
      </c>
      <c r="U104">
        <f t="shared" si="6"/>
        <v>22785</v>
      </c>
      <c r="V104" s="1">
        <v>43993</v>
      </c>
      <c r="W104">
        <v>122</v>
      </c>
      <c r="X104">
        <v>2</v>
      </c>
      <c r="Y104">
        <f>SUM(X$2:X104)</f>
        <v>651</v>
      </c>
    </row>
    <row r="105" spans="1:25" x14ac:dyDescent="0.35">
      <c r="A105" s="1">
        <f>covid19!A88</f>
        <v>43994</v>
      </c>
      <c r="B105">
        <f>covid19!B88</f>
        <v>212827</v>
      </c>
      <c r="C105">
        <f>covid19!C88</f>
        <v>23166</v>
      </c>
      <c r="D105">
        <f>covid19!D88</f>
        <v>16256</v>
      </c>
      <c r="E105">
        <f>covid19!E88</f>
        <v>641</v>
      </c>
      <c r="F105">
        <f t="shared" si="7"/>
        <v>14955</v>
      </c>
      <c r="G105" s="1">
        <v>43994</v>
      </c>
      <c r="H105">
        <v>4638</v>
      </c>
      <c r="I105">
        <v>357</v>
      </c>
      <c r="J105">
        <f>SUM(I$2:I105)</f>
        <v>17270</v>
      </c>
      <c r="K105">
        <f t="shared" si="4"/>
        <v>16256</v>
      </c>
      <c r="L105" s="1">
        <v>43994</v>
      </c>
      <c r="M105">
        <v>66327</v>
      </c>
      <c r="N105">
        <v>5629</v>
      </c>
      <c r="O105">
        <f>SUM(N$2:N105)</f>
        <v>217163</v>
      </c>
      <c r="P105">
        <f t="shared" si="5"/>
        <v>212827</v>
      </c>
      <c r="Q105" s="1">
        <v>43994</v>
      </c>
      <c r="R105">
        <v>4083</v>
      </c>
      <c r="S105">
        <v>312</v>
      </c>
      <c r="T105">
        <f>SUM(S$2:S105)</f>
        <v>24114</v>
      </c>
      <c r="U105">
        <f t="shared" si="6"/>
        <v>23166</v>
      </c>
      <c r="V105" s="1">
        <v>43994</v>
      </c>
      <c r="W105">
        <v>113</v>
      </c>
      <c r="X105">
        <v>5</v>
      </c>
      <c r="Y105">
        <f>SUM(X$2:X105)</f>
        <v>656</v>
      </c>
    </row>
    <row r="106" spans="1:25" x14ac:dyDescent="0.35">
      <c r="A106" s="1">
        <f>covid19!A89</f>
        <v>43995</v>
      </c>
      <c r="B106">
        <f>covid19!B89</f>
        <v>218960</v>
      </c>
      <c r="C106">
        <f>covid19!C89</f>
        <v>23551</v>
      </c>
      <c r="D106">
        <f>covid19!D89</f>
        <v>16599</v>
      </c>
      <c r="E106">
        <f>covid19!E89</f>
        <v>650</v>
      </c>
      <c r="F106">
        <f t="shared" ref="F106:F120" si="8">VLOOKUP(A109-28,A:C,3)</f>
        <v>15296</v>
      </c>
      <c r="G106" s="1">
        <v>43995</v>
      </c>
      <c r="H106">
        <v>4486</v>
      </c>
      <c r="I106">
        <v>162</v>
      </c>
      <c r="J106">
        <f>SUM(I$2:I106)</f>
        <v>17432</v>
      </c>
      <c r="K106">
        <f t="shared" si="4"/>
        <v>16599</v>
      </c>
      <c r="L106" s="1">
        <v>43995</v>
      </c>
      <c r="M106">
        <v>68184</v>
      </c>
      <c r="N106">
        <v>5188</v>
      </c>
      <c r="O106">
        <f>SUM(N$2:N106)</f>
        <v>222351</v>
      </c>
      <c r="P106">
        <f t="shared" si="5"/>
        <v>218960</v>
      </c>
      <c r="Q106" s="1">
        <v>43995</v>
      </c>
      <c r="R106">
        <v>4094</v>
      </c>
      <c r="S106">
        <v>274</v>
      </c>
      <c r="T106">
        <f>SUM(S$2:S106)</f>
        <v>24388</v>
      </c>
      <c r="U106">
        <f t="shared" si="6"/>
        <v>23551</v>
      </c>
      <c r="V106" s="1">
        <v>43995</v>
      </c>
      <c r="W106">
        <v>106</v>
      </c>
      <c r="X106">
        <v>5</v>
      </c>
      <c r="Y106">
        <f>SUM(X$2:X106)</f>
        <v>661</v>
      </c>
    </row>
    <row r="107" spans="1:25" x14ac:dyDescent="0.35">
      <c r="A107" s="1">
        <f>covid19!A90</f>
        <v>43996</v>
      </c>
      <c r="B107">
        <f>covid19!B90</f>
        <v>224663</v>
      </c>
      <c r="C107">
        <f>covid19!C90</f>
        <v>23879</v>
      </c>
      <c r="D107">
        <f>covid19!D90</f>
        <v>16913</v>
      </c>
      <c r="E107">
        <f>covid19!E90</f>
        <v>651</v>
      </c>
      <c r="F107">
        <f t="shared" si="8"/>
        <v>15534</v>
      </c>
      <c r="G107" s="1">
        <v>43996</v>
      </c>
      <c r="H107">
        <v>4407</v>
      </c>
      <c r="I107">
        <v>154</v>
      </c>
      <c r="J107">
        <f>SUM(I$2:I107)</f>
        <v>17586</v>
      </c>
      <c r="K107">
        <f t="shared" si="4"/>
        <v>16913</v>
      </c>
      <c r="L107" s="1">
        <v>43996</v>
      </c>
      <c r="M107">
        <v>68147</v>
      </c>
      <c r="N107">
        <v>3448</v>
      </c>
      <c r="O107">
        <f>SUM(N$2:N107)</f>
        <v>225799</v>
      </c>
      <c r="P107">
        <f t="shared" si="5"/>
        <v>224663</v>
      </c>
      <c r="Q107" s="1">
        <v>43996</v>
      </c>
      <c r="R107">
        <v>4021</v>
      </c>
      <c r="S107">
        <v>150</v>
      </c>
      <c r="T107">
        <f>SUM(S$2:S107)</f>
        <v>24538</v>
      </c>
      <c r="U107">
        <f t="shared" si="6"/>
        <v>23879</v>
      </c>
      <c r="V107" s="1">
        <v>43996</v>
      </c>
      <c r="W107">
        <v>106</v>
      </c>
      <c r="X107">
        <v>6</v>
      </c>
      <c r="Y107">
        <f>SUM(X$2:X107)</f>
        <v>667</v>
      </c>
    </row>
    <row r="108" spans="1:25" x14ac:dyDescent="0.35">
      <c r="A108" s="1">
        <f>covid19!A91</f>
        <v>43997</v>
      </c>
      <c r="B108">
        <f>covid19!B91</f>
        <v>227409</v>
      </c>
      <c r="C108">
        <f>covid19!C91</f>
        <v>24041</v>
      </c>
      <c r="D108">
        <f>covid19!D91</f>
        <v>17270</v>
      </c>
      <c r="E108">
        <f>covid19!E91</f>
        <v>653</v>
      </c>
      <c r="F108">
        <f t="shared" si="8"/>
        <v>15954</v>
      </c>
      <c r="G108" s="1">
        <v>43997</v>
      </c>
      <c r="H108">
        <v>4343</v>
      </c>
      <c r="I108">
        <v>436</v>
      </c>
      <c r="J108">
        <f>SUM(I$2:I108)</f>
        <v>18022</v>
      </c>
      <c r="K108">
        <f t="shared" si="4"/>
        <v>17270</v>
      </c>
      <c r="L108" s="1">
        <v>43997</v>
      </c>
      <c r="M108">
        <v>67071</v>
      </c>
      <c r="N108">
        <v>3173</v>
      </c>
      <c r="O108">
        <f>SUM(N$2:N108)</f>
        <v>228972</v>
      </c>
      <c r="P108">
        <f t="shared" si="5"/>
        <v>227409</v>
      </c>
      <c r="Q108" s="1">
        <v>43997</v>
      </c>
      <c r="R108">
        <v>3905</v>
      </c>
      <c r="S108">
        <v>134</v>
      </c>
      <c r="T108">
        <f>SUM(S$2:S108)</f>
        <v>24672</v>
      </c>
      <c r="U108">
        <f t="shared" si="6"/>
        <v>24041</v>
      </c>
      <c r="V108" s="1">
        <v>43997</v>
      </c>
      <c r="W108">
        <v>101</v>
      </c>
      <c r="X108">
        <v>8</v>
      </c>
      <c r="Y108">
        <f>SUM(X$2:X108)</f>
        <v>675</v>
      </c>
    </row>
    <row r="109" spans="1:25" x14ac:dyDescent="0.35">
      <c r="A109" s="1">
        <f>covid19!A92</f>
        <v>43998</v>
      </c>
      <c r="B109">
        <f>covid19!B92</f>
        <v>230263</v>
      </c>
      <c r="C109">
        <f>covid19!C92</f>
        <v>24161</v>
      </c>
      <c r="D109">
        <f>covid19!D92</f>
        <v>17432</v>
      </c>
      <c r="E109">
        <f>covid19!E92</f>
        <v>661</v>
      </c>
      <c r="F109">
        <f t="shared" si="8"/>
        <v>16415</v>
      </c>
      <c r="G109" s="1">
        <v>43998</v>
      </c>
      <c r="H109">
        <v>4372</v>
      </c>
      <c r="I109">
        <v>330</v>
      </c>
      <c r="J109">
        <f>SUM(I$2:I109)</f>
        <v>18352</v>
      </c>
      <c r="K109">
        <f t="shared" si="4"/>
        <v>17432</v>
      </c>
      <c r="L109" s="1">
        <v>43998</v>
      </c>
      <c r="M109">
        <v>65199</v>
      </c>
      <c r="N109">
        <v>3608</v>
      </c>
      <c r="O109">
        <f>SUM(N$2:N109)</f>
        <v>232580</v>
      </c>
      <c r="P109">
        <f t="shared" si="5"/>
        <v>230263</v>
      </c>
      <c r="Q109" s="1">
        <v>43998</v>
      </c>
      <c r="R109">
        <v>3708</v>
      </c>
      <c r="S109">
        <v>151</v>
      </c>
      <c r="T109">
        <f>SUM(S$2:S109)</f>
        <v>24823</v>
      </c>
      <c r="U109">
        <f t="shared" si="6"/>
        <v>24161</v>
      </c>
      <c r="V109" s="1">
        <v>43998</v>
      </c>
      <c r="W109">
        <v>99</v>
      </c>
      <c r="X109">
        <v>4</v>
      </c>
      <c r="Y109">
        <f>SUM(X$2:X109)</f>
        <v>679</v>
      </c>
    </row>
    <row r="110" spans="1:25" x14ac:dyDescent="0.35">
      <c r="A110" s="1">
        <f>covid19!A93</f>
        <v>43999</v>
      </c>
      <c r="B110">
        <f>covid19!B93</f>
        <v>234405</v>
      </c>
      <c r="C110">
        <f>covid19!C93</f>
        <v>24379</v>
      </c>
      <c r="D110">
        <f>covid19!D93</f>
        <v>17586</v>
      </c>
      <c r="E110">
        <f>covid19!E93</f>
        <v>671</v>
      </c>
      <c r="F110">
        <f t="shared" si="8"/>
        <v>16767</v>
      </c>
      <c r="G110" s="1">
        <v>43999</v>
      </c>
      <c r="H110">
        <v>4325</v>
      </c>
      <c r="I110">
        <v>389</v>
      </c>
      <c r="J110">
        <f>SUM(I$2:I110)</f>
        <v>18741</v>
      </c>
      <c r="K110">
        <f t="shared" si="4"/>
        <v>17586</v>
      </c>
      <c r="L110" s="1">
        <v>43999</v>
      </c>
      <c r="M110">
        <v>64681</v>
      </c>
      <c r="N110">
        <v>5598</v>
      </c>
      <c r="O110">
        <f>SUM(N$2:N110)</f>
        <v>238178</v>
      </c>
      <c r="P110">
        <f t="shared" si="5"/>
        <v>234405</v>
      </c>
      <c r="Q110" s="1">
        <v>43999</v>
      </c>
      <c r="R110">
        <v>3577</v>
      </c>
      <c r="S110">
        <v>330</v>
      </c>
      <c r="T110">
        <f>SUM(S$2:S110)</f>
        <v>25153</v>
      </c>
      <c r="U110">
        <f t="shared" si="6"/>
        <v>24379</v>
      </c>
      <c r="V110" s="1">
        <v>43999</v>
      </c>
      <c r="W110">
        <v>92</v>
      </c>
      <c r="X110">
        <v>3</v>
      </c>
      <c r="Y110">
        <f>SUM(X$2:X110)</f>
        <v>682</v>
      </c>
    </row>
    <row r="111" spans="1:25" x14ac:dyDescent="0.35">
      <c r="A111" s="1">
        <f>covid19!A94</f>
        <v>44000</v>
      </c>
      <c r="B111">
        <f>covid19!B94</f>
        <v>239596</v>
      </c>
      <c r="C111">
        <f>covid19!C94</f>
        <v>24735</v>
      </c>
      <c r="D111">
        <f>covid19!D94</f>
        <v>18022</v>
      </c>
      <c r="E111">
        <f>covid19!E94</f>
        <v>677</v>
      </c>
      <c r="F111">
        <f t="shared" si="8"/>
        <v>17557</v>
      </c>
      <c r="G111" s="1">
        <v>44000</v>
      </c>
      <c r="H111">
        <v>4343</v>
      </c>
      <c r="I111">
        <v>345</v>
      </c>
      <c r="J111">
        <f>SUM(I$2:I111)</f>
        <v>19086</v>
      </c>
      <c r="K111">
        <f t="shared" si="4"/>
        <v>18022</v>
      </c>
      <c r="L111" s="1">
        <v>44000</v>
      </c>
      <c r="M111">
        <v>66548</v>
      </c>
      <c r="N111">
        <v>4836</v>
      </c>
      <c r="O111">
        <f>SUM(N$2:N111)</f>
        <v>243014</v>
      </c>
      <c r="P111">
        <f t="shared" si="5"/>
        <v>239596</v>
      </c>
      <c r="Q111" s="1">
        <v>44000</v>
      </c>
      <c r="R111">
        <v>3685</v>
      </c>
      <c r="S111">
        <v>306</v>
      </c>
      <c r="T111">
        <f>SUM(S$2:S111)</f>
        <v>25459</v>
      </c>
      <c r="U111">
        <f t="shared" si="6"/>
        <v>24735</v>
      </c>
      <c r="V111" s="1">
        <v>44000</v>
      </c>
      <c r="W111">
        <v>85</v>
      </c>
      <c r="X111">
        <v>3</v>
      </c>
      <c r="Y111">
        <f>SUM(X$2:X111)</f>
        <v>685</v>
      </c>
    </row>
    <row r="112" spans="1:25" x14ac:dyDescent="0.35">
      <c r="A112" s="1">
        <f>covid19!A95</f>
        <v>44001</v>
      </c>
      <c r="B112">
        <f>covid19!B95</f>
        <v>245278</v>
      </c>
      <c r="C112">
        <f>covid19!C95</f>
        <v>25127</v>
      </c>
      <c r="D112">
        <f>covid19!D95</f>
        <v>18352</v>
      </c>
      <c r="E112">
        <f>covid19!E95</f>
        <v>680</v>
      </c>
      <c r="F112">
        <f t="shared" si="8"/>
        <v>17659</v>
      </c>
      <c r="G112" s="1">
        <v>44001</v>
      </c>
      <c r="H112">
        <v>4353</v>
      </c>
      <c r="I112">
        <v>380</v>
      </c>
      <c r="J112">
        <f>SUM(I$2:I112)</f>
        <v>19466</v>
      </c>
      <c r="K112">
        <f t="shared" si="4"/>
        <v>18352</v>
      </c>
      <c r="L112" s="1">
        <v>44001</v>
      </c>
      <c r="M112">
        <v>64425</v>
      </c>
      <c r="N112">
        <v>6256</v>
      </c>
      <c r="O112">
        <f>SUM(N$2:N112)</f>
        <v>249270</v>
      </c>
      <c r="P112">
        <f t="shared" si="5"/>
        <v>245278</v>
      </c>
      <c r="Q112" s="1">
        <v>44001</v>
      </c>
      <c r="R112">
        <v>3602</v>
      </c>
      <c r="S112">
        <v>443</v>
      </c>
      <c r="T112">
        <f>SUM(S$2:S112)</f>
        <v>25902</v>
      </c>
      <c r="U112">
        <f t="shared" si="6"/>
        <v>25127</v>
      </c>
      <c r="V112" s="1">
        <v>44001</v>
      </c>
      <c r="W112">
        <v>80</v>
      </c>
      <c r="X112">
        <v>5</v>
      </c>
      <c r="Y112">
        <f>SUM(X$2:X112)</f>
        <v>690</v>
      </c>
    </row>
    <row r="113" spans="1:25" x14ac:dyDescent="0.35">
      <c r="A113" s="1">
        <f>covid19!A96</f>
        <v>44002</v>
      </c>
      <c r="B113">
        <f>covid19!B96</f>
        <v>249207</v>
      </c>
      <c r="C113">
        <f>covid19!C96</f>
        <v>25424</v>
      </c>
      <c r="D113">
        <f>covid19!D96</f>
        <v>18741</v>
      </c>
      <c r="E113">
        <f>covid19!E96</f>
        <v>681</v>
      </c>
      <c r="F113">
        <f t="shared" si="8"/>
        <v>18273</v>
      </c>
      <c r="G113" s="1">
        <v>44002</v>
      </c>
      <c r="H113">
        <v>4301</v>
      </c>
      <c r="I113">
        <v>247</v>
      </c>
      <c r="J113">
        <f>SUM(I$2:I113)</f>
        <v>19713</v>
      </c>
      <c r="K113">
        <f t="shared" si="4"/>
        <v>18741</v>
      </c>
      <c r="L113" s="1">
        <v>44002</v>
      </c>
      <c r="M113">
        <v>65165</v>
      </c>
      <c r="N113">
        <v>3649</v>
      </c>
      <c r="O113">
        <f>SUM(N$2:N113)</f>
        <v>252919</v>
      </c>
      <c r="P113">
        <f t="shared" si="5"/>
        <v>249207</v>
      </c>
      <c r="Q113" s="1">
        <v>44002</v>
      </c>
      <c r="R113">
        <v>3675</v>
      </c>
      <c r="S113">
        <v>163</v>
      </c>
      <c r="T113">
        <f>SUM(S$2:S113)</f>
        <v>26065</v>
      </c>
      <c r="U113">
        <f t="shared" si="6"/>
        <v>25424</v>
      </c>
      <c r="V113" s="1">
        <v>44002</v>
      </c>
      <c r="W113">
        <v>75</v>
      </c>
      <c r="X113">
        <v>4</v>
      </c>
      <c r="Y113">
        <f>SUM(X$2:X113)</f>
        <v>694</v>
      </c>
    </row>
    <row r="114" spans="1:25" x14ac:dyDescent="0.35">
      <c r="A114" s="1">
        <f>covid19!A97</f>
        <v>44003</v>
      </c>
      <c r="B114">
        <f>covid19!B97</f>
        <v>256960</v>
      </c>
      <c r="C114">
        <f>covid19!C97</f>
        <v>25865</v>
      </c>
      <c r="D114">
        <f>covid19!D97</f>
        <v>19086</v>
      </c>
      <c r="E114">
        <f>covid19!E97</f>
        <v>685</v>
      </c>
      <c r="F114">
        <f t="shared" si="8"/>
        <v>18502</v>
      </c>
      <c r="G114" s="1">
        <v>44003</v>
      </c>
      <c r="H114">
        <v>4361</v>
      </c>
      <c r="I114">
        <v>241</v>
      </c>
      <c r="J114">
        <f>SUM(I$2:I114)</f>
        <v>19954</v>
      </c>
      <c r="K114">
        <f t="shared" si="4"/>
        <v>19086</v>
      </c>
      <c r="L114" s="1">
        <v>44003</v>
      </c>
      <c r="M114">
        <v>66359</v>
      </c>
      <c r="N114">
        <v>5380</v>
      </c>
      <c r="O114">
        <f>SUM(N$2:N114)</f>
        <v>258299</v>
      </c>
      <c r="P114">
        <f t="shared" si="5"/>
        <v>256960</v>
      </c>
      <c r="Q114" s="1">
        <v>44003</v>
      </c>
      <c r="R114">
        <v>3716</v>
      </c>
      <c r="S114">
        <v>353</v>
      </c>
      <c r="T114">
        <f>SUM(S$2:S114)</f>
        <v>26418</v>
      </c>
      <c r="U114">
        <f t="shared" si="6"/>
        <v>25865</v>
      </c>
      <c r="V114" s="1">
        <v>44003</v>
      </c>
      <c r="W114">
        <v>71</v>
      </c>
      <c r="X114">
        <v>0</v>
      </c>
      <c r="Y114">
        <f>SUM(X$2:X114)</f>
        <v>694</v>
      </c>
    </row>
    <row r="115" spans="1:25" x14ac:dyDescent="0.35">
      <c r="A115" s="1">
        <f>covid19!A98</f>
        <v>44004</v>
      </c>
      <c r="B115">
        <f>covid19!B98</f>
        <v>259002</v>
      </c>
      <c r="C115">
        <f>covid19!C98</f>
        <v>26048</v>
      </c>
      <c r="D115">
        <f>covid19!D98</f>
        <v>19466</v>
      </c>
      <c r="E115">
        <f>covid19!E98</f>
        <v>686</v>
      </c>
      <c r="F115">
        <f t="shared" si="8"/>
        <v>18792</v>
      </c>
      <c r="G115" s="1">
        <v>44004</v>
      </c>
      <c r="H115">
        <v>4471</v>
      </c>
      <c r="I115">
        <v>306</v>
      </c>
      <c r="J115">
        <f>SUM(I$2:I115)</f>
        <v>20260</v>
      </c>
      <c r="K115">
        <f t="shared" si="4"/>
        <v>19466</v>
      </c>
      <c r="L115" s="1">
        <v>44004</v>
      </c>
      <c r="M115">
        <v>66724</v>
      </c>
      <c r="N115">
        <v>4230</v>
      </c>
      <c r="O115">
        <f>SUM(N$2:N115)</f>
        <v>262529</v>
      </c>
      <c r="P115">
        <f t="shared" si="5"/>
        <v>259002</v>
      </c>
      <c r="Q115" s="1">
        <v>44004</v>
      </c>
      <c r="R115">
        <v>3803</v>
      </c>
      <c r="S115">
        <v>200</v>
      </c>
      <c r="T115">
        <f>SUM(S$2:S115)</f>
        <v>26618</v>
      </c>
      <c r="U115">
        <f t="shared" si="6"/>
        <v>26048</v>
      </c>
      <c r="V115" s="1">
        <v>44004</v>
      </c>
      <c r="W115">
        <v>64</v>
      </c>
      <c r="X115">
        <v>2</v>
      </c>
      <c r="Y115">
        <f>SUM(X$2:X115)</f>
        <v>696</v>
      </c>
    </row>
    <row r="116" spans="1:25" x14ac:dyDescent="0.35">
      <c r="A116" s="1">
        <f>covid19!A99</f>
        <v>44005</v>
      </c>
      <c r="B116">
        <f>covid19!B99</f>
        <v>264265</v>
      </c>
      <c r="C116">
        <f>covid19!C99</f>
        <v>26343</v>
      </c>
      <c r="D116">
        <f>covid19!D99</f>
        <v>19713</v>
      </c>
      <c r="E116">
        <f>covid19!E99</f>
        <v>688</v>
      </c>
      <c r="F116">
        <f t="shared" si="8"/>
        <v>19135</v>
      </c>
      <c r="G116" s="1">
        <v>44005</v>
      </c>
      <c r="H116">
        <v>4354</v>
      </c>
      <c r="I116">
        <v>395</v>
      </c>
      <c r="J116">
        <f>SUM(I$2:I116)</f>
        <v>20655</v>
      </c>
      <c r="K116">
        <f t="shared" si="4"/>
        <v>19713</v>
      </c>
      <c r="L116" s="1">
        <v>44005</v>
      </c>
      <c r="M116">
        <v>66175</v>
      </c>
      <c r="N116">
        <v>4068</v>
      </c>
      <c r="O116">
        <f>SUM(N$2:N116)</f>
        <v>266597</v>
      </c>
      <c r="P116">
        <f t="shared" si="5"/>
        <v>264265</v>
      </c>
      <c r="Q116" s="1">
        <v>44005</v>
      </c>
      <c r="R116">
        <v>3702</v>
      </c>
      <c r="S116">
        <v>236</v>
      </c>
      <c r="T116">
        <f>SUM(S$2:S116)</f>
        <v>26854</v>
      </c>
      <c r="U116">
        <f t="shared" si="6"/>
        <v>26343</v>
      </c>
      <c r="V116" s="1">
        <v>44005</v>
      </c>
      <c r="W116">
        <v>58</v>
      </c>
      <c r="X116">
        <v>4</v>
      </c>
      <c r="Y116">
        <f>SUM(X$2:X116)</f>
        <v>700</v>
      </c>
    </row>
    <row r="117" spans="1:25" x14ac:dyDescent="0.35">
      <c r="A117" s="1">
        <f>covid19!A100</f>
        <v>44006</v>
      </c>
      <c r="B117">
        <f>covid19!B100</f>
        <v>268435</v>
      </c>
      <c r="C117">
        <f>covid19!C100</f>
        <v>26601</v>
      </c>
      <c r="D117">
        <f>covid19!D100</f>
        <v>19954</v>
      </c>
      <c r="E117">
        <f>covid19!E100</f>
        <v>690</v>
      </c>
      <c r="F117">
        <f t="shared" si="8"/>
        <v>19551</v>
      </c>
      <c r="G117" s="1">
        <v>44006</v>
      </c>
      <c r="H117">
        <v>4399</v>
      </c>
      <c r="I117">
        <v>238</v>
      </c>
      <c r="J117">
        <f>SUM(I$2:I117)</f>
        <v>20893</v>
      </c>
      <c r="K117">
        <f t="shared" si="4"/>
        <v>19954</v>
      </c>
      <c r="L117" s="1">
        <v>44006</v>
      </c>
      <c r="M117">
        <v>64907</v>
      </c>
      <c r="N117">
        <v>6143</v>
      </c>
      <c r="O117">
        <f>SUM(N$2:N117)</f>
        <v>272740</v>
      </c>
      <c r="P117">
        <f t="shared" si="5"/>
        <v>268435</v>
      </c>
      <c r="Q117" s="1">
        <v>44006</v>
      </c>
      <c r="R117">
        <v>3633</v>
      </c>
      <c r="S117">
        <v>385</v>
      </c>
      <c r="T117">
        <f>SUM(S$2:S117)</f>
        <v>27239</v>
      </c>
      <c r="U117">
        <f t="shared" si="6"/>
        <v>26601</v>
      </c>
      <c r="V117" s="1">
        <v>44006</v>
      </c>
      <c r="W117">
        <v>58</v>
      </c>
      <c r="X117">
        <v>0</v>
      </c>
      <c r="Y117">
        <f>SUM(X$2:X117)</f>
        <v>700</v>
      </c>
    </row>
    <row r="118" spans="1:25" x14ac:dyDescent="0.35">
      <c r="A118" s="1">
        <f>covid19!A101</f>
        <v>44007</v>
      </c>
      <c r="B118">
        <f>covid19!B101</f>
        <v>275442</v>
      </c>
      <c r="C118">
        <f>covid19!C101</f>
        <v>27062</v>
      </c>
      <c r="D118">
        <f>covid19!D101</f>
        <v>20260</v>
      </c>
      <c r="E118">
        <f>covid19!E101</f>
        <v>694</v>
      </c>
      <c r="F118">
        <f t="shared" si="8"/>
        <v>19551</v>
      </c>
      <c r="G118" s="1">
        <v>44007</v>
      </c>
      <c r="H118">
        <v>4294</v>
      </c>
      <c r="I118">
        <v>302</v>
      </c>
      <c r="J118">
        <f>SUM(I$2:I118)</f>
        <v>21195</v>
      </c>
      <c r="K118">
        <f t="shared" si="4"/>
        <v>20260</v>
      </c>
      <c r="L118" s="1">
        <v>44007</v>
      </c>
      <c r="M118">
        <v>66670</v>
      </c>
      <c r="N118">
        <v>7116</v>
      </c>
      <c r="O118">
        <f>SUM(N$2:N118)</f>
        <v>279856</v>
      </c>
      <c r="P118">
        <f t="shared" si="5"/>
        <v>275442</v>
      </c>
      <c r="Q118" s="1">
        <v>44007</v>
      </c>
      <c r="R118">
        <v>3767</v>
      </c>
      <c r="S118">
        <v>443</v>
      </c>
      <c r="T118">
        <f>SUM(S$2:S118)</f>
        <v>27682</v>
      </c>
      <c r="U118">
        <f t="shared" si="6"/>
        <v>27062</v>
      </c>
      <c r="V118" s="1">
        <v>44007</v>
      </c>
      <c r="W118">
        <v>51</v>
      </c>
      <c r="X118">
        <v>2</v>
      </c>
      <c r="Y118">
        <f>SUM(X$2:X118)</f>
        <v>702</v>
      </c>
    </row>
    <row r="119" spans="1:25" x14ac:dyDescent="0.35">
      <c r="A119" s="1">
        <f>covid19!A102</f>
        <v>44008</v>
      </c>
      <c r="B119">
        <f>covid19!B102</f>
        <v>282023</v>
      </c>
      <c r="C119">
        <f>covid19!C102</f>
        <v>27593</v>
      </c>
      <c r="D119">
        <f>covid19!D102</f>
        <v>20655</v>
      </c>
      <c r="E119">
        <f>covid19!E102</f>
        <v>702</v>
      </c>
      <c r="F119">
        <f t="shared" si="8"/>
        <v>19688</v>
      </c>
      <c r="G119" s="1">
        <v>44008</v>
      </c>
      <c r="H119">
        <v>4282</v>
      </c>
      <c r="I119">
        <v>390</v>
      </c>
      <c r="J119">
        <f>SUM(I$2:I119)</f>
        <v>21585</v>
      </c>
      <c r="K119">
        <f t="shared" si="4"/>
        <v>20655</v>
      </c>
      <c r="L119" s="1">
        <v>44008</v>
      </c>
      <c r="M119">
        <v>68322</v>
      </c>
      <c r="N119">
        <v>6385</v>
      </c>
      <c r="O119">
        <f>SUM(N$2:N119)</f>
        <v>286241</v>
      </c>
      <c r="P119">
        <f t="shared" si="5"/>
        <v>282023</v>
      </c>
      <c r="Q119" s="1">
        <v>44008</v>
      </c>
      <c r="R119">
        <v>3880</v>
      </c>
      <c r="S119">
        <v>389</v>
      </c>
      <c r="T119">
        <f>SUM(S$2:S119)</f>
        <v>28071</v>
      </c>
      <c r="U119">
        <f t="shared" si="6"/>
        <v>27593</v>
      </c>
      <c r="V119" s="1">
        <v>44008</v>
      </c>
      <c r="W119">
        <v>51</v>
      </c>
      <c r="X119">
        <v>5</v>
      </c>
      <c r="Y119">
        <f>SUM(X$2:X119)</f>
        <v>707</v>
      </c>
    </row>
    <row r="120" spans="1:25" x14ac:dyDescent="0.35">
      <c r="A120" s="1">
        <f>covid19!A103</f>
        <v>44009</v>
      </c>
      <c r="B120">
        <f>covid19!B103</f>
        <v>288212</v>
      </c>
      <c r="C120">
        <f>covid19!C103</f>
        <v>27934</v>
      </c>
      <c r="D120">
        <f>covid19!D103</f>
        <v>20893</v>
      </c>
      <c r="E120">
        <f>covid19!E103</f>
        <v>704</v>
      </c>
      <c r="F120">
        <f t="shared" si="8"/>
        <v>19956</v>
      </c>
      <c r="G120" s="1">
        <v>44009</v>
      </c>
      <c r="H120">
        <v>4315</v>
      </c>
      <c r="I120">
        <v>244</v>
      </c>
      <c r="J120">
        <f>SUM(I$2:I120)</f>
        <v>21829</v>
      </c>
      <c r="K120">
        <f t="shared" si="4"/>
        <v>20893</v>
      </c>
      <c r="L120" s="1">
        <v>44009</v>
      </c>
      <c r="M120">
        <v>69078</v>
      </c>
      <c r="N120">
        <v>6403</v>
      </c>
      <c r="O120">
        <f>SUM(N$2:N120)</f>
        <v>292644</v>
      </c>
      <c r="P120">
        <f t="shared" si="5"/>
        <v>288212</v>
      </c>
      <c r="Q120" s="1">
        <v>44009</v>
      </c>
      <c r="R120">
        <v>3957</v>
      </c>
      <c r="S120">
        <v>367</v>
      </c>
      <c r="T120">
        <f>SUM(S$2:S120)</f>
        <v>28438</v>
      </c>
      <c r="U120">
        <f t="shared" si="6"/>
        <v>27934</v>
      </c>
      <c r="V120" s="1">
        <v>44009</v>
      </c>
      <c r="W120">
        <v>51</v>
      </c>
      <c r="X120">
        <v>3</v>
      </c>
      <c r="Y120">
        <f>SUM(X$2:X120)</f>
        <v>710</v>
      </c>
    </row>
    <row r="121" spans="1:25" x14ac:dyDescent="0.35">
      <c r="A121" s="1">
        <f>covid19!A104</f>
        <v>44010</v>
      </c>
      <c r="B121">
        <f>covid19!B104</f>
        <v>295920</v>
      </c>
      <c r="C121">
        <f>covid19!C104</f>
        <v>28478</v>
      </c>
      <c r="D121">
        <f>covid19!D104</f>
        <v>21195</v>
      </c>
      <c r="E121">
        <f>covid19!E104</f>
        <v>704</v>
      </c>
      <c r="F121">
        <f>VLOOKUP(A124-28,A:C,3)</f>
        <v>20157</v>
      </c>
      <c r="G121" s="1">
        <v>44010</v>
      </c>
      <c r="H121">
        <v>4397</v>
      </c>
      <c r="I121">
        <v>223</v>
      </c>
      <c r="J121">
        <f>SUM(I$2:I121)</f>
        <v>22052</v>
      </c>
      <c r="K121">
        <f t="shared" si="4"/>
        <v>21195</v>
      </c>
      <c r="L121" s="1">
        <v>44010</v>
      </c>
      <c r="M121">
        <v>70293</v>
      </c>
      <c r="N121">
        <v>4570</v>
      </c>
      <c r="O121">
        <f>SUM(N$2:N121)</f>
        <v>297214</v>
      </c>
      <c r="P121">
        <f t="shared" si="5"/>
        <v>295920</v>
      </c>
      <c r="Q121" s="1">
        <v>44010</v>
      </c>
      <c r="R121">
        <v>4050</v>
      </c>
      <c r="S121">
        <v>239</v>
      </c>
      <c r="T121">
        <f>SUM(S$2:S121)</f>
        <v>28677</v>
      </c>
      <c r="U121">
        <f t="shared" si="6"/>
        <v>28478</v>
      </c>
      <c r="V121" s="1">
        <v>44010</v>
      </c>
      <c r="W121">
        <v>49</v>
      </c>
      <c r="X121">
        <v>4</v>
      </c>
      <c r="Y121">
        <f>SUM(X$2:X121)</f>
        <v>714</v>
      </c>
    </row>
    <row r="122" spans="1:25" x14ac:dyDescent="0.35">
      <c r="A122" s="1">
        <f>covid19!A105</f>
        <v>44011</v>
      </c>
      <c r="B122">
        <f>covid19!B105</f>
        <v>300437</v>
      </c>
      <c r="C122">
        <f>covid19!C105</f>
        <v>28735</v>
      </c>
      <c r="D122">
        <f>covid19!D105</f>
        <v>21585</v>
      </c>
      <c r="E122">
        <f>covid19!E105</f>
        <v>707</v>
      </c>
      <c r="F122" t="e">
        <f>VLOOKUP(A125-28,A:C,3)</f>
        <v>#N/A</v>
      </c>
      <c r="G122" s="1">
        <v>44011</v>
      </c>
      <c r="H122">
        <v>4466</v>
      </c>
      <c r="I122">
        <v>384</v>
      </c>
      <c r="J122">
        <f>SUM(I$2:I122)</f>
        <v>22436</v>
      </c>
      <c r="K122">
        <f t="shared" si="4"/>
        <v>21585</v>
      </c>
      <c r="L122" s="1">
        <v>44011</v>
      </c>
      <c r="M122">
        <v>71415</v>
      </c>
      <c r="N122">
        <v>5506</v>
      </c>
      <c r="O122">
        <f>SUM(N$2:N122)</f>
        <v>302720</v>
      </c>
      <c r="P122">
        <f t="shared" si="5"/>
        <v>300437</v>
      </c>
      <c r="Q122" s="1">
        <v>44011</v>
      </c>
      <c r="R122">
        <v>4139</v>
      </c>
      <c r="S122">
        <v>287</v>
      </c>
      <c r="T122">
        <f>SUM(S$2:S122)</f>
        <v>28964</v>
      </c>
      <c r="U122">
        <f t="shared" si="6"/>
        <v>28735</v>
      </c>
      <c r="V122" s="1">
        <v>44011</v>
      </c>
      <c r="W122">
        <v>47</v>
      </c>
      <c r="X122">
        <v>0</v>
      </c>
      <c r="Y122">
        <f>SUM(X$2:X122)</f>
        <v>714</v>
      </c>
    </row>
    <row r="123" spans="1:25" x14ac:dyDescent="0.35">
      <c r="A123" s="1">
        <f>covid19!A106</f>
        <v>44012</v>
      </c>
      <c r="B123">
        <f>covid19!B106</f>
        <v>303775</v>
      </c>
      <c r="C123">
        <f>covid19!C106</f>
        <v>28944</v>
      </c>
      <c r="D123">
        <f>covid19!D106</f>
        <v>21829</v>
      </c>
      <c r="E123">
        <f>covid19!E106</f>
        <v>713</v>
      </c>
      <c r="F123" t="e">
        <f>VLOOKUP(A126-28,A:C,3)</f>
        <v>#N/A</v>
      </c>
      <c r="G123" s="1">
        <v>44012</v>
      </c>
      <c r="H123">
        <v>4414</v>
      </c>
      <c r="I123">
        <v>355</v>
      </c>
      <c r="J123">
        <f>SUM(I$2:I123)</f>
        <v>22791</v>
      </c>
      <c r="K123">
        <f t="shared" si="4"/>
        <v>21829</v>
      </c>
      <c r="L123" s="1">
        <v>44012</v>
      </c>
      <c r="M123">
        <v>73748</v>
      </c>
      <c r="N123">
        <v>3773</v>
      </c>
      <c r="O123">
        <f>SUM(N$2:N123)</f>
        <v>306493</v>
      </c>
      <c r="P123">
        <f t="shared" si="5"/>
        <v>303775</v>
      </c>
      <c r="Q123" s="1">
        <v>44012</v>
      </c>
      <c r="R123">
        <v>4292</v>
      </c>
      <c r="S123">
        <v>241</v>
      </c>
      <c r="T123">
        <f>SUM(S$2:S123)</f>
        <v>29205</v>
      </c>
      <c r="U123">
        <f t="shared" si="6"/>
        <v>28944</v>
      </c>
      <c r="V123" s="1">
        <v>44012</v>
      </c>
      <c r="W123">
        <v>39</v>
      </c>
      <c r="X123">
        <v>0</v>
      </c>
      <c r="Y123">
        <f>SUM(X$2:X123)</f>
        <v>714</v>
      </c>
    </row>
    <row r="124" spans="1:25" x14ac:dyDescent="0.35">
      <c r="A124" s="1">
        <f>covid19!A107</f>
        <v>44013</v>
      </c>
      <c r="B124">
        <f>covid19!B107</f>
        <v>308680</v>
      </c>
      <c r="C124">
        <f>covid19!C107</f>
        <v>29347</v>
      </c>
      <c r="D124">
        <f>covid19!D107</f>
        <v>22052</v>
      </c>
      <c r="E124">
        <f>covid19!E107</f>
        <v>717</v>
      </c>
      <c r="F124" t="e">
        <f>VLOOKUP(A127-28,A:C,3)</f>
        <v>#N/A</v>
      </c>
      <c r="G124" s="1">
        <v>44013</v>
      </c>
      <c r="H124">
        <v>4439</v>
      </c>
      <c r="I124">
        <v>329</v>
      </c>
      <c r="J124">
        <f>SUM(I$2:I124)</f>
        <v>23120</v>
      </c>
      <c r="K124">
        <f t="shared" si="4"/>
        <v>22052</v>
      </c>
      <c r="L124" s="1">
        <v>44013</v>
      </c>
      <c r="M124">
        <v>73913</v>
      </c>
      <c r="N124">
        <v>2187</v>
      </c>
      <c r="O124">
        <f>SUM(N$2:N124)</f>
        <v>308680</v>
      </c>
      <c r="P124">
        <f t="shared" si="5"/>
        <v>308680</v>
      </c>
      <c r="Q124" s="1">
        <v>44013</v>
      </c>
      <c r="R124">
        <v>4382</v>
      </c>
      <c r="S124">
        <v>142</v>
      </c>
      <c r="T124">
        <f>SUM(S$2:S124)</f>
        <v>29347</v>
      </c>
      <c r="U124">
        <f t="shared" si="6"/>
        <v>29347</v>
      </c>
      <c r="V124" s="1">
        <v>44013</v>
      </c>
      <c r="W124">
        <v>35</v>
      </c>
      <c r="X124">
        <v>0</v>
      </c>
      <c r="Y124">
        <f>SUM(X$2:X124)</f>
        <v>714</v>
      </c>
    </row>
    <row r="125" spans="1:25" x14ac:dyDescent="0.35">
      <c r="G125" s="1">
        <v>44014</v>
      </c>
      <c r="H125">
        <v>4379</v>
      </c>
      <c r="I125">
        <v>456</v>
      </c>
      <c r="J125">
        <f>SUM(I$2:I125)</f>
        <v>23576</v>
      </c>
    </row>
    <row r="126" spans="1:25" x14ac:dyDescent="0.35">
      <c r="G126" s="1">
        <v>44015</v>
      </c>
      <c r="H126">
        <v>4490</v>
      </c>
      <c r="I126">
        <v>286</v>
      </c>
      <c r="J126">
        <f>SUM(I$2:I126)</f>
        <v>23862</v>
      </c>
    </row>
    <row r="127" spans="1:25" x14ac:dyDescent="0.35">
      <c r="G127" s="1">
        <v>44016</v>
      </c>
      <c r="H127">
        <v>4396</v>
      </c>
      <c r="I127">
        <v>183</v>
      </c>
      <c r="J127">
        <f>SUM(I$2:I127)</f>
        <v>24045</v>
      </c>
    </row>
    <row r="128" spans="1:25" x14ac:dyDescent="0.35">
      <c r="G128" s="1">
        <v>44017</v>
      </c>
      <c r="H128">
        <v>4332</v>
      </c>
      <c r="I128">
        <v>190</v>
      </c>
      <c r="J128">
        <f>SUM(I$2:I128)</f>
        <v>24235</v>
      </c>
    </row>
    <row r="129" spans="7:10" x14ac:dyDescent="0.35">
      <c r="G129" s="1">
        <v>44018</v>
      </c>
      <c r="H129">
        <v>4281</v>
      </c>
      <c r="I129">
        <v>416</v>
      </c>
      <c r="J129">
        <f>SUM(I$2:I129)</f>
        <v>24651</v>
      </c>
    </row>
    <row r="130" spans="7:10" x14ac:dyDescent="0.35">
      <c r="G130" s="1">
        <v>44019</v>
      </c>
      <c r="H130">
        <v>4391</v>
      </c>
      <c r="I130">
        <v>400</v>
      </c>
      <c r="J130">
        <f>SUM(I$2:I130)</f>
        <v>25051</v>
      </c>
    </row>
    <row r="131" spans="7:10" x14ac:dyDescent="0.35">
      <c r="G131" s="1">
        <v>44020</v>
      </c>
      <c r="H131">
        <v>4396</v>
      </c>
      <c r="I131">
        <v>320</v>
      </c>
      <c r="J131">
        <f>SUM(I$2:I131)</f>
        <v>25371</v>
      </c>
    </row>
    <row r="132" spans="7:10" x14ac:dyDescent="0.35">
      <c r="G132" s="1">
        <v>44021</v>
      </c>
      <c r="H132">
        <v>4478</v>
      </c>
      <c r="I132">
        <v>341</v>
      </c>
      <c r="J132">
        <f>SUM(I$2:I132)</f>
        <v>25712</v>
      </c>
    </row>
    <row r="133" spans="7:10" x14ac:dyDescent="0.35">
      <c r="G133" s="1">
        <v>44022</v>
      </c>
      <c r="H133">
        <v>4517</v>
      </c>
      <c r="I133">
        <v>311</v>
      </c>
      <c r="J133">
        <f>SUM(I$2:I133)</f>
        <v>26023</v>
      </c>
    </row>
    <row r="134" spans="7:10" x14ac:dyDescent="0.35">
      <c r="G134" s="1">
        <v>44023</v>
      </c>
      <c r="H134">
        <v>4438</v>
      </c>
      <c r="I134">
        <v>1</v>
      </c>
      <c r="J134">
        <f>SUM(I$2:I134)</f>
        <v>26024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08A259B-9973-473A-82BF-CDC9E6EAD895}">
  <sheetPr codeName="Sheet4"/>
  <dimension ref="A1:R119"/>
  <sheetViews>
    <sheetView topLeftCell="A93" workbookViewId="0">
      <selection activeCell="A111" sqref="A111:XFD119"/>
    </sheetView>
  </sheetViews>
  <sheetFormatPr defaultRowHeight="14.5" x14ac:dyDescent="0.35"/>
  <cols>
    <col min="1" max="1" width="9.453125" style="1" bestFit="1" customWidth="1"/>
    <col min="2" max="18" width="8.7265625" style="9"/>
  </cols>
  <sheetData>
    <row r="1" spans="1:18" x14ac:dyDescent="0.35">
      <c r="A1" s="1" t="str">
        <f>NewRecovered!A1</f>
        <v>date</v>
      </c>
      <c r="B1" s="9" t="str">
        <f>NewRecovered!B1</f>
        <v>Total Tested</v>
      </c>
      <c r="C1" s="9" t="str">
        <f>NewRecovered!C1</f>
        <v>positive</v>
      </c>
      <c r="D1" s="9" t="str">
        <f>NewRecovered!D1</f>
        <v>Recovered</v>
      </c>
      <c r="E1" s="9" t="str">
        <f>NewRecovered!E1</f>
        <v>deaths</v>
      </c>
      <c r="F1" s="9" t="str">
        <f>NewRecovered!F1</f>
        <v>28 day delay</v>
      </c>
      <c r="G1" s="9" t="str">
        <f>NewRecovered!H1</f>
        <v>Total Recoveries - Rolling 14 Day Total</v>
      </c>
      <c r="H1" s="9" t="str">
        <f>NewRecovered!I1</f>
        <v>Total Recoveries</v>
      </c>
      <c r="I1" s="9" t="s">
        <v>30</v>
      </c>
      <c r="J1" s="9">
        <f>NewRecovered!K1</f>
        <v>0</v>
      </c>
      <c r="K1" s="9" t="str">
        <f>NewRecovered!M1</f>
        <v>Total Individuals Tested - Rolling 14 Day Total</v>
      </c>
      <c r="L1" s="9" t="str">
        <f>NewRecovered!N1</f>
        <v>Total Individuals Tested</v>
      </c>
      <c r="M1" s="9">
        <f>NewRecovered!O1</f>
        <v>0</v>
      </c>
      <c r="N1" s="9" t="s">
        <v>31</v>
      </c>
      <c r="O1" s="9" t="str">
        <f>NewRecovered!R1</f>
        <v>Total Positive Cases - Rolling 14 Day Total</v>
      </c>
      <c r="P1" s="9" t="str">
        <f>NewRecovered!S1</f>
        <v>Total Positive Cases</v>
      </c>
      <c r="Q1" s="9" t="s">
        <v>32</v>
      </c>
      <c r="R1" s="9">
        <f>NewRecovered!U1</f>
        <v>0</v>
      </c>
    </row>
    <row r="2" spans="1:18" x14ac:dyDescent="0.35">
      <c r="A2" s="1">
        <f>NewRecovered!A9</f>
        <v>43898</v>
      </c>
      <c r="B2" s="9">
        <f>NewRecovered!B9</f>
        <v>0</v>
      </c>
      <c r="C2" s="9">
        <f>NewRecovered!C9</f>
        <v>3</v>
      </c>
      <c r="D2" s="9">
        <f>NewRecovered!D9</f>
        <v>0</v>
      </c>
      <c r="E2" s="9">
        <f>NewRecovered!E9</f>
        <v>0</v>
      </c>
      <c r="F2" s="9">
        <f>NewRecovered!F9</f>
        <v>0</v>
      </c>
      <c r="G2" s="9">
        <f>NewRecovered!H9</f>
        <v>0</v>
      </c>
      <c r="H2" s="9">
        <f>NewRecovered!I9</f>
        <v>0</v>
      </c>
      <c r="I2" s="9">
        <f>NewRecovered!J9</f>
        <v>0</v>
      </c>
      <c r="J2" s="9">
        <f>NewRecovered!K9</f>
        <v>0</v>
      </c>
      <c r="K2" s="9">
        <f>NewRecovered!M9</f>
        <v>10</v>
      </c>
      <c r="L2" s="9">
        <f>NewRecovered!N9</f>
        <v>0</v>
      </c>
      <c r="M2" s="9">
        <f>NewRecovered!O9</f>
        <v>10</v>
      </c>
      <c r="N2" s="9">
        <f>NewRecovered!P9</f>
        <v>0</v>
      </c>
      <c r="O2" s="9">
        <f>NewRecovered!R9</f>
        <v>0</v>
      </c>
      <c r="P2" s="9">
        <f>NewRecovered!S9</f>
        <v>0</v>
      </c>
      <c r="Q2" s="9">
        <f>NewRecovered!T9</f>
        <v>0</v>
      </c>
      <c r="R2" s="9">
        <f>NewRecovered!U9</f>
        <v>3</v>
      </c>
    </row>
    <row r="3" spans="1:18" x14ac:dyDescent="0.35">
      <c r="A3" s="1">
        <f>NewRecovered!A10</f>
        <v>43899</v>
      </c>
      <c r="B3" s="9">
        <f>NewRecovered!B10</f>
        <v>0</v>
      </c>
      <c r="C3" s="9">
        <f>NewRecovered!C10</f>
        <v>5</v>
      </c>
      <c r="D3" s="9">
        <f>NewRecovered!D10</f>
        <v>0</v>
      </c>
      <c r="E3" s="9">
        <f>NewRecovered!E10</f>
        <v>0</v>
      </c>
      <c r="F3" s="9">
        <f>NewRecovered!F10</f>
        <v>0</v>
      </c>
      <c r="G3" s="9">
        <f>NewRecovered!H10</f>
        <v>0</v>
      </c>
      <c r="H3" s="9">
        <f>NewRecovered!I10</f>
        <v>0</v>
      </c>
      <c r="I3" s="9">
        <f>NewRecovered!J10</f>
        <v>0</v>
      </c>
      <c r="J3" s="9">
        <f>NewRecovered!K10</f>
        <v>0</v>
      </c>
      <c r="K3" s="9">
        <f>NewRecovered!M10</f>
        <v>10</v>
      </c>
      <c r="L3" s="9">
        <f>NewRecovered!N10</f>
        <v>30</v>
      </c>
      <c r="M3" s="9">
        <f>NewRecovered!O10</f>
        <v>40</v>
      </c>
      <c r="N3" s="9">
        <f>NewRecovered!P10</f>
        <v>0</v>
      </c>
      <c r="O3" s="9">
        <f>NewRecovered!R10</f>
        <v>0</v>
      </c>
      <c r="P3" s="9">
        <f>NewRecovered!S10</f>
        <v>7</v>
      </c>
      <c r="Q3" s="9">
        <f>NewRecovered!T10</f>
        <v>7</v>
      </c>
      <c r="R3" s="9">
        <f>NewRecovered!U10</f>
        <v>5</v>
      </c>
    </row>
    <row r="4" spans="1:18" x14ac:dyDescent="0.35">
      <c r="A4" s="1">
        <f>NewRecovered!A11</f>
        <v>43900</v>
      </c>
      <c r="B4" s="9">
        <f>NewRecovered!B11</f>
        <v>27</v>
      </c>
      <c r="C4" s="9">
        <f>NewRecovered!C11</f>
        <v>13</v>
      </c>
      <c r="D4" s="9">
        <f>NewRecovered!D11</f>
        <v>0</v>
      </c>
      <c r="E4" s="9">
        <f>NewRecovered!E11</f>
        <v>0</v>
      </c>
      <c r="F4" s="9">
        <f>NewRecovered!F11</f>
        <v>0</v>
      </c>
      <c r="G4" s="9">
        <f>NewRecovered!H11</f>
        <v>0</v>
      </c>
      <c r="H4" s="9">
        <f>NewRecovered!I11</f>
        <v>0</v>
      </c>
      <c r="I4" s="9">
        <f>NewRecovered!J11</f>
        <v>0</v>
      </c>
      <c r="J4" s="9">
        <f>NewRecovered!K11</f>
        <v>0</v>
      </c>
      <c r="K4" s="9">
        <f>NewRecovered!M11</f>
        <v>40</v>
      </c>
      <c r="L4" s="9">
        <f>NewRecovered!N11</f>
        <v>9</v>
      </c>
      <c r="M4" s="9">
        <f>NewRecovered!O11</f>
        <v>49</v>
      </c>
      <c r="N4" s="9">
        <f>NewRecovered!P11</f>
        <v>27</v>
      </c>
      <c r="O4" s="9">
        <f>NewRecovered!R11</f>
        <v>7</v>
      </c>
      <c r="P4" s="9">
        <f>NewRecovered!S11</f>
        <v>5</v>
      </c>
      <c r="Q4" s="9">
        <f>NewRecovered!T11</f>
        <v>12</v>
      </c>
      <c r="R4" s="9">
        <f>NewRecovered!U11</f>
        <v>13</v>
      </c>
    </row>
    <row r="5" spans="1:18" x14ac:dyDescent="0.35">
      <c r="A5" s="1">
        <f>NewRecovered!A12</f>
        <v>43901</v>
      </c>
      <c r="B5" s="9">
        <f>NewRecovered!B12</f>
        <v>35</v>
      </c>
      <c r="C5" s="9">
        <f>NewRecovered!C12</f>
        <v>14</v>
      </c>
      <c r="D5" s="9">
        <f>NewRecovered!D12</f>
        <v>0</v>
      </c>
      <c r="E5" s="9">
        <f>NewRecovered!E12</f>
        <v>0</v>
      </c>
      <c r="F5" s="9">
        <f>NewRecovered!F12</f>
        <v>0</v>
      </c>
      <c r="G5" s="9">
        <f>NewRecovered!H12</f>
        <v>0</v>
      </c>
      <c r="H5" s="9">
        <f>NewRecovered!I12</f>
        <v>0</v>
      </c>
      <c r="I5" s="9">
        <f>NewRecovered!J12</f>
        <v>0</v>
      </c>
      <c r="J5" s="9">
        <f>NewRecovered!K12</f>
        <v>0</v>
      </c>
      <c r="K5" s="9">
        <f>NewRecovered!M12</f>
        <v>49</v>
      </c>
      <c r="L5" s="9">
        <f>NewRecovered!N12</f>
        <v>15</v>
      </c>
      <c r="M5" s="9">
        <f>NewRecovered!O12</f>
        <v>64</v>
      </c>
      <c r="N5" s="9">
        <f>NewRecovered!P12</f>
        <v>35</v>
      </c>
      <c r="O5" s="9">
        <f>NewRecovered!R12</f>
        <v>12</v>
      </c>
      <c r="P5" s="9">
        <f>NewRecovered!S12</f>
        <v>1</v>
      </c>
      <c r="Q5" s="9">
        <f>NewRecovered!T12</f>
        <v>13</v>
      </c>
      <c r="R5" s="9">
        <f>NewRecovered!U12</f>
        <v>14</v>
      </c>
    </row>
    <row r="6" spans="1:18" x14ac:dyDescent="0.35">
      <c r="A6" s="1">
        <f>NewRecovered!A14</f>
        <v>43903</v>
      </c>
      <c r="B6" s="9">
        <f>NewRecovered!B14</f>
        <v>0</v>
      </c>
      <c r="C6" s="9">
        <f>NewRecovered!C14</f>
        <v>17</v>
      </c>
      <c r="D6" s="9">
        <f>NewRecovered!D14</f>
        <v>0</v>
      </c>
      <c r="E6" s="9">
        <f>NewRecovered!E14</f>
        <v>0</v>
      </c>
      <c r="F6" s="9">
        <f>NewRecovered!F14</f>
        <v>0</v>
      </c>
      <c r="G6" s="9">
        <f>NewRecovered!H14</f>
        <v>0</v>
      </c>
      <c r="H6" s="9">
        <f>NewRecovered!I14</f>
        <v>0</v>
      </c>
      <c r="I6" s="9">
        <f>NewRecovered!J14</f>
        <v>0</v>
      </c>
      <c r="J6" s="9">
        <f>NewRecovered!K14</f>
        <v>0</v>
      </c>
      <c r="K6" s="9">
        <f>NewRecovered!M14</f>
        <v>101</v>
      </c>
      <c r="L6" s="9">
        <f>NewRecovered!N14</f>
        <v>27</v>
      </c>
      <c r="M6" s="9">
        <f>NewRecovered!O14</f>
        <v>128</v>
      </c>
      <c r="N6" s="9">
        <f>NewRecovered!P14</f>
        <v>0</v>
      </c>
      <c r="O6" s="9">
        <f>NewRecovered!R14</f>
        <v>16</v>
      </c>
      <c r="P6" s="9">
        <f>NewRecovered!S14</f>
        <v>1</v>
      </c>
      <c r="Q6" s="9">
        <f>NewRecovered!T14</f>
        <v>17</v>
      </c>
      <c r="R6" s="9">
        <f>NewRecovered!U14</f>
        <v>17</v>
      </c>
    </row>
    <row r="7" spans="1:18" x14ac:dyDescent="0.35">
      <c r="A7" s="1">
        <f>NewRecovered!A15</f>
        <v>43904</v>
      </c>
      <c r="B7" s="9">
        <f>NewRecovered!B15</f>
        <v>0</v>
      </c>
      <c r="C7" s="9">
        <f>NewRecovered!C15</f>
        <v>18</v>
      </c>
      <c r="D7" s="9">
        <f>NewRecovered!D15</f>
        <v>0</v>
      </c>
      <c r="E7" s="9">
        <f>NewRecovered!E15</f>
        <v>0</v>
      </c>
      <c r="F7" s="9">
        <f>NewRecovered!F15</f>
        <v>0</v>
      </c>
      <c r="G7" s="9">
        <f>NewRecovered!H15</f>
        <v>0</v>
      </c>
      <c r="H7" s="9">
        <f>NewRecovered!I15</f>
        <v>0</v>
      </c>
      <c r="I7" s="9">
        <f>NewRecovered!J15</f>
        <v>0</v>
      </c>
      <c r="J7" s="9">
        <f>NewRecovered!K15</f>
        <v>0</v>
      </c>
      <c r="K7" s="9">
        <f>NewRecovered!M15</f>
        <v>128</v>
      </c>
      <c r="L7" s="9">
        <f>NewRecovered!N15</f>
        <v>1</v>
      </c>
      <c r="M7" s="9">
        <f>NewRecovered!O15</f>
        <v>129</v>
      </c>
      <c r="N7" s="9">
        <f>NewRecovered!P15</f>
        <v>0</v>
      </c>
      <c r="O7" s="9">
        <f>NewRecovered!R15</f>
        <v>17</v>
      </c>
      <c r="P7" s="9">
        <f>NewRecovered!S15</f>
        <v>1</v>
      </c>
      <c r="Q7" s="9">
        <f>NewRecovered!T15</f>
        <v>18</v>
      </c>
      <c r="R7" s="9">
        <f>NewRecovered!U15</f>
        <v>18</v>
      </c>
    </row>
    <row r="8" spans="1:18" x14ac:dyDescent="0.35">
      <c r="A8" s="1">
        <f>NewRecovered!A19</f>
        <v>43908</v>
      </c>
      <c r="B8" s="9">
        <f>NewRecovered!B19</f>
        <v>0</v>
      </c>
      <c r="C8" s="9">
        <f>NewRecovered!C19</f>
        <v>38</v>
      </c>
      <c r="D8" s="9">
        <f>NewRecovered!D19</f>
        <v>4</v>
      </c>
      <c r="E8" s="9">
        <f>NewRecovered!E19</f>
        <v>0</v>
      </c>
      <c r="F8" s="9">
        <f>NewRecovered!F19</f>
        <v>0</v>
      </c>
      <c r="G8" s="9">
        <f>NewRecovered!H19</f>
        <v>1</v>
      </c>
      <c r="H8" s="9">
        <f>NewRecovered!I19</f>
        <v>3</v>
      </c>
      <c r="I8" s="9">
        <f>NewRecovered!J19</f>
        <v>4</v>
      </c>
      <c r="J8" s="9">
        <f>NewRecovered!K19</f>
        <v>4</v>
      </c>
      <c r="K8" s="9">
        <f>NewRecovered!M19</f>
        <v>343</v>
      </c>
      <c r="L8" s="9">
        <f>NewRecovered!N19</f>
        <v>193</v>
      </c>
      <c r="M8" s="9">
        <f>NewRecovered!O19</f>
        <v>539</v>
      </c>
      <c r="N8" s="9">
        <f>NewRecovered!P19</f>
        <v>0</v>
      </c>
      <c r="O8" s="9">
        <f>NewRecovered!R19</f>
        <v>31</v>
      </c>
      <c r="P8" s="9">
        <f>NewRecovered!S19</f>
        <v>11</v>
      </c>
      <c r="Q8" s="9">
        <f>NewRecovered!T19</f>
        <v>42</v>
      </c>
      <c r="R8" s="9">
        <f>NewRecovered!U19</f>
        <v>38</v>
      </c>
    </row>
    <row r="9" spans="1:18" x14ac:dyDescent="0.35">
      <c r="A9" s="1">
        <f>NewRecovered!A20</f>
        <v>43909</v>
      </c>
      <c r="B9" s="9">
        <f>NewRecovered!B20</f>
        <v>686</v>
      </c>
      <c r="C9" s="9">
        <f>NewRecovered!C20</f>
        <v>44</v>
      </c>
      <c r="D9" s="9">
        <f>NewRecovered!D20</f>
        <v>8</v>
      </c>
      <c r="E9" s="9">
        <f>NewRecovered!E20</f>
        <v>0</v>
      </c>
      <c r="F9" s="9">
        <f>NewRecovered!F20</f>
        <v>0</v>
      </c>
      <c r="G9" s="9">
        <f>NewRecovered!H20</f>
        <v>4</v>
      </c>
      <c r="H9" s="9">
        <f>NewRecovered!I20</f>
        <v>4</v>
      </c>
      <c r="I9" s="9">
        <f>NewRecovered!J20</f>
        <v>8</v>
      </c>
      <c r="J9" s="9">
        <f>NewRecovered!K20</f>
        <v>8</v>
      </c>
      <c r="K9" s="9">
        <f>NewRecovered!M20</f>
        <v>536</v>
      </c>
      <c r="L9" s="9">
        <f>NewRecovered!N20</f>
        <v>347</v>
      </c>
      <c r="M9" s="9">
        <f>NewRecovered!O20</f>
        <v>886</v>
      </c>
      <c r="N9" s="9">
        <f>NewRecovered!P20</f>
        <v>686</v>
      </c>
      <c r="O9" s="9">
        <f>NewRecovered!R20</f>
        <v>42</v>
      </c>
      <c r="P9" s="9">
        <f>NewRecovered!S20</f>
        <v>10</v>
      </c>
      <c r="Q9" s="9">
        <f>NewRecovered!T20</f>
        <v>52</v>
      </c>
      <c r="R9" s="9">
        <f>NewRecovered!U20</f>
        <v>44</v>
      </c>
    </row>
    <row r="10" spans="1:18" x14ac:dyDescent="0.35">
      <c r="A10" s="1">
        <f>NewRecovered!A21</f>
        <v>43910</v>
      </c>
      <c r="B10" s="9">
        <f>NewRecovered!B21</f>
        <v>0</v>
      </c>
      <c r="C10" s="9">
        <f>NewRecovered!C21</f>
        <v>0</v>
      </c>
      <c r="D10" s="9">
        <f>NewRecovered!D21</f>
        <v>0</v>
      </c>
      <c r="E10" s="9">
        <f>NewRecovered!E21</f>
        <v>0</v>
      </c>
      <c r="F10" s="9">
        <f>NewRecovered!F21</f>
        <v>0</v>
      </c>
      <c r="G10" s="9">
        <f>NewRecovered!H21</f>
        <v>8</v>
      </c>
      <c r="H10" s="9">
        <f>NewRecovered!I21</f>
        <v>3</v>
      </c>
      <c r="I10" s="9">
        <f>NewRecovered!J21</f>
        <v>11</v>
      </c>
      <c r="J10" s="9">
        <f>NewRecovered!K21</f>
        <v>0</v>
      </c>
      <c r="K10" s="9">
        <f>NewRecovered!M21</f>
        <v>876</v>
      </c>
      <c r="L10" s="9">
        <f>NewRecovered!N21</f>
        <v>359</v>
      </c>
      <c r="M10" s="9">
        <f>NewRecovered!O21</f>
        <v>1245</v>
      </c>
      <c r="N10" s="9">
        <f>NewRecovered!P21</f>
        <v>0</v>
      </c>
      <c r="O10" s="9">
        <f>NewRecovered!R21</f>
        <v>52</v>
      </c>
      <c r="P10" s="9">
        <f>NewRecovered!S21</f>
        <v>30</v>
      </c>
      <c r="Q10" s="9">
        <f>NewRecovered!T21</f>
        <v>82</v>
      </c>
      <c r="R10" s="9">
        <f>NewRecovered!U21</f>
        <v>0</v>
      </c>
    </row>
    <row r="11" spans="1:18" x14ac:dyDescent="0.35">
      <c r="A11" s="1">
        <f>NewRecovered!A22</f>
        <v>43911</v>
      </c>
      <c r="B11" s="9">
        <f>NewRecovered!B22</f>
        <v>0</v>
      </c>
      <c r="C11" s="9">
        <f>NewRecovered!C22</f>
        <v>0</v>
      </c>
      <c r="D11" s="9">
        <f>NewRecovered!D22</f>
        <v>0</v>
      </c>
      <c r="E11" s="9">
        <f>NewRecovered!E22</f>
        <v>0</v>
      </c>
      <c r="F11" s="9">
        <f>NewRecovered!F22</f>
        <v>0</v>
      </c>
      <c r="G11" s="9">
        <f>NewRecovered!H22</f>
        <v>11</v>
      </c>
      <c r="H11" s="9">
        <f>NewRecovered!I22</f>
        <v>2</v>
      </c>
      <c r="I11" s="9">
        <f>NewRecovered!J22</f>
        <v>13</v>
      </c>
      <c r="J11" s="9">
        <f>NewRecovered!K22</f>
        <v>0</v>
      </c>
      <c r="K11" s="9">
        <f>NewRecovered!M22</f>
        <v>1235</v>
      </c>
      <c r="L11" s="9">
        <f>NewRecovered!N22</f>
        <v>366</v>
      </c>
      <c r="M11" s="9">
        <f>NewRecovered!O22</f>
        <v>1611</v>
      </c>
      <c r="N11" s="9">
        <f>NewRecovered!P22</f>
        <v>0</v>
      </c>
      <c r="O11" s="9">
        <f>NewRecovered!R22</f>
        <v>82</v>
      </c>
      <c r="P11" s="9">
        <f>NewRecovered!S22</f>
        <v>26</v>
      </c>
      <c r="Q11" s="9">
        <f>NewRecovered!T22</f>
        <v>108</v>
      </c>
      <c r="R11" s="9">
        <f>NewRecovered!U22</f>
        <v>0</v>
      </c>
    </row>
    <row r="12" spans="1:18" x14ac:dyDescent="0.35">
      <c r="A12" s="1">
        <f>NewRecovered!A23</f>
        <v>43912</v>
      </c>
      <c r="B12" s="9">
        <f>NewRecovered!B23</f>
        <v>0</v>
      </c>
      <c r="C12" s="9">
        <f>NewRecovered!C23</f>
        <v>0</v>
      </c>
      <c r="D12" s="9">
        <f>NewRecovered!D23</f>
        <v>0</v>
      </c>
      <c r="E12" s="9">
        <f>NewRecovered!E23</f>
        <v>0</v>
      </c>
      <c r="F12" s="9">
        <f>NewRecovered!F23</f>
        <v>0</v>
      </c>
      <c r="G12" s="9">
        <f>NewRecovered!H23</f>
        <v>13</v>
      </c>
      <c r="H12" s="9">
        <f>NewRecovered!I23</f>
        <v>4</v>
      </c>
      <c r="I12" s="9">
        <f>NewRecovered!J23</f>
        <v>17</v>
      </c>
      <c r="J12" s="9">
        <f>NewRecovered!K23</f>
        <v>0</v>
      </c>
      <c r="K12" s="9">
        <f>NewRecovered!M23</f>
        <v>1601</v>
      </c>
      <c r="L12" s="9">
        <f>NewRecovered!N23</f>
        <v>555</v>
      </c>
      <c r="M12" s="9">
        <f>NewRecovered!O23</f>
        <v>2166</v>
      </c>
      <c r="N12" s="9">
        <f>NewRecovered!P23</f>
        <v>0</v>
      </c>
      <c r="O12" s="9">
        <f>NewRecovered!R23</f>
        <v>108</v>
      </c>
      <c r="P12" s="9">
        <f>NewRecovered!S23</f>
        <v>25</v>
      </c>
      <c r="Q12" s="9">
        <f>NewRecovered!T23</f>
        <v>133</v>
      </c>
      <c r="R12" s="9">
        <f>NewRecovered!U23</f>
        <v>0</v>
      </c>
    </row>
    <row r="13" spans="1:18" x14ac:dyDescent="0.35">
      <c r="A13" s="1">
        <f>NewRecovered!A24</f>
        <v>43913</v>
      </c>
      <c r="B13" s="9">
        <f>NewRecovered!B24</f>
        <v>2148</v>
      </c>
      <c r="C13" s="9">
        <f>NewRecovered!C24</f>
        <v>105</v>
      </c>
      <c r="D13" s="9">
        <f>NewRecovered!D24</f>
        <v>11</v>
      </c>
      <c r="E13" s="9">
        <f>NewRecovered!E24</f>
        <v>0</v>
      </c>
      <c r="F13" s="9">
        <f>NewRecovered!F24</f>
        <v>0</v>
      </c>
      <c r="G13" s="9">
        <f>NewRecovered!H24</f>
        <v>17</v>
      </c>
      <c r="H13" s="9">
        <f>NewRecovered!I24</f>
        <v>4</v>
      </c>
      <c r="I13" s="9">
        <f>NewRecovered!J24</f>
        <v>21</v>
      </c>
      <c r="J13" s="9">
        <f>NewRecovered!K24</f>
        <v>11</v>
      </c>
      <c r="K13" s="9">
        <f>NewRecovered!M24</f>
        <v>2156</v>
      </c>
      <c r="L13" s="9">
        <f>NewRecovered!N24</f>
        <v>310</v>
      </c>
      <c r="M13" s="9">
        <f>NewRecovered!O24</f>
        <v>2476</v>
      </c>
      <c r="N13" s="9">
        <f>NewRecovered!P24</f>
        <v>2148</v>
      </c>
      <c r="O13" s="9">
        <f>NewRecovered!R24</f>
        <v>133</v>
      </c>
      <c r="P13" s="9">
        <f>NewRecovered!S24</f>
        <v>25</v>
      </c>
      <c r="Q13" s="9">
        <f>NewRecovered!T24</f>
        <v>158</v>
      </c>
      <c r="R13" s="9">
        <f>NewRecovered!U24</f>
        <v>105</v>
      </c>
    </row>
    <row r="14" spans="1:18" x14ac:dyDescent="0.35">
      <c r="A14" s="1">
        <f>NewRecovered!A25</f>
        <v>43914</v>
      </c>
      <c r="B14" s="9">
        <f>NewRecovered!B25</f>
        <v>0</v>
      </c>
      <c r="C14" s="9" t="str">
        <f>NewRecovered!C25</f>
        <v>NA</v>
      </c>
      <c r="D14" s="9">
        <f>NewRecovered!D25</f>
        <v>13</v>
      </c>
      <c r="E14" s="9">
        <f>NewRecovered!E25</f>
        <v>1</v>
      </c>
      <c r="F14" s="9">
        <f>NewRecovered!F25</f>
        <v>0</v>
      </c>
      <c r="G14" s="9">
        <f>NewRecovered!H25</f>
        <v>21</v>
      </c>
      <c r="H14" s="9">
        <f>NewRecovered!I25</f>
        <v>9</v>
      </c>
      <c r="I14" s="9">
        <f>NewRecovered!J25</f>
        <v>30</v>
      </c>
      <c r="J14" s="9">
        <f>NewRecovered!K25</f>
        <v>13</v>
      </c>
      <c r="K14" s="9">
        <f>NewRecovered!M25</f>
        <v>2436</v>
      </c>
      <c r="L14" s="9">
        <f>NewRecovered!N25</f>
        <v>441</v>
      </c>
      <c r="M14" s="9">
        <f>NewRecovered!O25</f>
        <v>2917</v>
      </c>
      <c r="N14" s="9">
        <f>NewRecovered!P25</f>
        <v>0</v>
      </c>
      <c r="O14" s="9">
        <f>NewRecovered!R25</f>
        <v>151</v>
      </c>
      <c r="P14" s="9">
        <f>NewRecovered!S25</f>
        <v>27</v>
      </c>
      <c r="Q14" s="9">
        <f>NewRecovered!T25</f>
        <v>185</v>
      </c>
      <c r="R14" s="9" t="str">
        <f>NewRecovered!U25</f>
        <v>NA</v>
      </c>
    </row>
    <row r="15" spans="1:18" x14ac:dyDescent="0.35">
      <c r="A15" s="1">
        <f>NewRecovered!A28</f>
        <v>43917</v>
      </c>
      <c r="B15" s="9">
        <f>NewRecovered!B28</f>
        <v>3975</v>
      </c>
      <c r="C15" s="9">
        <f>NewRecovered!C28</f>
        <v>235</v>
      </c>
      <c r="D15" s="9">
        <f>NewRecovered!D28</f>
        <v>17</v>
      </c>
      <c r="E15" s="9">
        <f>NewRecovered!E28</f>
        <v>3</v>
      </c>
      <c r="F15" s="9">
        <f>NewRecovered!F28</f>
        <v>0</v>
      </c>
      <c r="G15" s="9">
        <f>NewRecovered!H28</f>
        <v>45</v>
      </c>
      <c r="H15" s="9">
        <f>NewRecovered!I28</f>
        <v>15</v>
      </c>
      <c r="I15" s="9">
        <f>NewRecovered!J28</f>
        <v>60</v>
      </c>
      <c r="J15" s="9">
        <f>NewRecovered!K28</f>
        <v>17</v>
      </c>
      <c r="K15" s="9">
        <f>NewRecovered!M28</f>
        <v>4148</v>
      </c>
      <c r="L15" s="9">
        <f>NewRecovered!N28</f>
        <v>828</v>
      </c>
      <c r="M15" s="9">
        <f>NewRecovered!O28</f>
        <v>5077</v>
      </c>
      <c r="N15" s="9">
        <f>NewRecovered!P28</f>
        <v>3975</v>
      </c>
      <c r="O15" s="9">
        <f>NewRecovered!R28</f>
        <v>280</v>
      </c>
      <c r="P15" s="9">
        <f>NewRecovered!S28</f>
        <v>69</v>
      </c>
      <c r="Q15" s="9">
        <f>NewRecovered!T28</f>
        <v>365</v>
      </c>
      <c r="R15" s="9">
        <f>NewRecovered!U28</f>
        <v>235</v>
      </c>
    </row>
    <row r="16" spans="1:18" x14ac:dyDescent="0.35">
      <c r="A16" s="1">
        <f>NewRecovered!A29</f>
        <v>43918</v>
      </c>
      <c r="B16" s="9">
        <f>NewRecovered!B29</f>
        <v>4673</v>
      </c>
      <c r="C16" s="9">
        <f>NewRecovered!C29</f>
        <v>298</v>
      </c>
      <c r="D16" s="9">
        <f>NewRecovered!D29</f>
        <v>21</v>
      </c>
      <c r="E16" s="9">
        <f>NewRecovered!E29</f>
        <v>3</v>
      </c>
      <c r="F16" s="9">
        <f>NewRecovered!F29</f>
        <v>0</v>
      </c>
      <c r="G16" s="9">
        <f>NewRecovered!H29</f>
        <v>60</v>
      </c>
      <c r="H16" s="9">
        <f>NewRecovered!I29</f>
        <v>9</v>
      </c>
      <c r="I16" s="9">
        <f>NewRecovered!J29</f>
        <v>69</v>
      </c>
      <c r="J16" s="9">
        <f>NewRecovered!K29</f>
        <v>21</v>
      </c>
      <c r="K16" s="9">
        <f>NewRecovered!M29</f>
        <v>4949</v>
      </c>
      <c r="L16" s="9">
        <f>NewRecovered!N29</f>
        <v>801</v>
      </c>
      <c r="M16" s="9">
        <f>NewRecovered!O29</f>
        <v>5878</v>
      </c>
      <c r="N16" s="9">
        <f>NewRecovered!P29</f>
        <v>4673</v>
      </c>
      <c r="O16" s="9">
        <f>NewRecovered!R29</f>
        <v>348</v>
      </c>
      <c r="P16" s="9">
        <f>NewRecovered!S29</f>
        <v>67</v>
      </c>
      <c r="Q16" s="9">
        <f>NewRecovered!T29</f>
        <v>432</v>
      </c>
      <c r="R16" s="9">
        <f>NewRecovered!U29</f>
        <v>298</v>
      </c>
    </row>
    <row r="17" spans="1:18" x14ac:dyDescent="0.35">
      <c r="A17" s="1">
        <f>NewRecovered!A30</f>
        <v>43919</v>
      </c>
      <c r="B17" s="9">
        <f>NewRecovered!B30</f>
        <v>5349</v>
      </c>
      <c r="C17" s="9">
        <f>NewRecovered!C30</f>
        <v>336</v>
      </c>
      <c r="D17" s="9">
        <f>NewRecovered!D30</f>
        <v>30</v>
      </c>
      <c r="E17" s="9">
        <f>NewRecovered!E30</f>
        <v>4</v>
      </c>
      <c r="F17" s="9">
        <f>NewRecovered!F30</f>
        <v>0</v>
      </c>
      <c r="G17" s="9">
        <f>NewRecovered!H30</f>
        <v>69</v>
      </c>
      <c r="H17" s="9">
        <f>NewRecovered!I30</f>
        <v>14</v>
      </c>
      <c r="I17" s="9">
        <f>NewRecovered!J30</f>
        <v>83</v>
      </c>
      <c r="J17" s="9">
        <f>NewRecovered!K30</f>
        <v>30</v>
      </c>
      <c r="K17" s="9">
        <f>NewRecovered!M30</f>
        <v>5749</v>
      </c>
      <c r="L17" s="9">
        <f>NewRecovered!N30</f>
        <v>764</v>
      </c>
      <c r="M17" s="9">
        <f>NewRecovered!O30</f>
        <v>6642</v>
      </c>
      <c r="N17" s="9">
        <f>NewRecovered!P30</f>
        <v>5349</v>
      </c>
      <c r="O17" s="9">
        <f>NewRecovered!R30</f>
        <v>414</v>
      </c>
      <c r="P17" s="9">
        <f>NewRecovered!S30</f>
        <v>89</v>
      </c>
      <c r="Q17" s="9">
        <f>NewRecovered!T30</f>
        <v>521</v>
      </c>
      <c r="R17" s="9">
        <f>NewRecovered!U30</f>
        <v>336</v>
      </c>
    </row>
    <row r="18" spans="1:18" x14ac:dyDescent="0.35">
      <c r="A18" s="1">
        <f>NewRecovered!A31</f>
        <v>43920</v>
      </c>
      <c r="B18" s="9">
        <f>NewRecovered!B31</f>
        <v>6586</v>
      </c>
      <c r="C18" s="9">
        <f>NewRecovered!C31</f>
        <v>424</v>
      </c>
      <c r="D18" s="9">
        <f>NewRecovered!D31</f>
        <v>60</v>
      </c>
      <c r="E18" s="9">
        <f>NewRecovered!E31</f>
        <v>6</v>
      </c>
      <c r="F18" s="9">
        <f>NewRecovered!F31</f>
        <v>0</v>
      </c>
      <c r="G18" s="9">
        <f>NewRecovered!H31</f>
        <v>83</v>
      </c>
      <c r="H18" s="9">
        <f>NewRecovered!I31</f>
        <v>34</v>
      </c>
      <c r="I18" s="9">
        <f>NewRecovered!J31</f>
        <v>117</v>
      </c>
      <c r="J18" s="9">
        <f>NewRecovered!K31</f>
        <v>60</v>
      </c>
      <c r="K18" s="9">
        <f>NewRecovered!M31</f>
        <v>6509</v>
      </c>
      <c r="L18" s="9">
        <f>NewRecovered!N31</f>
        <v>633</v>
      </c>
      <c r="M18" s="9">
        <f>NewRecovered!O31</f>
        <v>7275</v>
      </c>
      <c r="N18" s="9">
        <f>NewRecovered!P31</f>
        <v>6586</v>
      </c>
      <c r="O18" s="9">
        <f>NewRecovered!R31</f>
        <v>499</v>
      </c>
      <c r="P18" s="9">
        <f>NewRecovered!S31</f>
        <v>54</v>
      </c>
      <c r="Q18" s="9">
        <f>NewRecovered!T31</f>
        <v>575</v>
      </c>
      <c r="R18" s="9">
        <f>NewRecovered!U31</f>
        <v>424</v>
      </c>
    </row>
    <row r="19" spans="1:18" x14ac:dyDescent="0.35">
      <c r="A19" s="1">
        <f>NewRecovered!A32</f>
        <v>43921</v>
      </c>
      <c r="B19" s="9">
        <f>NewRecovered!B32</f>
        <v>7385</v>
      </c>
      <c r="C19" s="9">
        <f>NewRecovered!C32</f>
        <v>497</v>
      </c>
      <c r="D19" s="9">
        <f>NewRecovered!D32</f>
        <v>69</v>
      </c>
      <c r="E19" s="9">
        <f>NewRecovered!E32</f>
        <v>7</v>
      </c>
      <c r="F19" s="9">
        <f>NewRecovered!F32</f>
        <v>0</v>
      </c>
      <c r="G19" s="9">
        <f>NewRecovered!H32</f>
        <v>117</v>
      </c>
      <c r="H19" s="9">
        <f>NewRecovered!I32</f>
        <v>33</v>
      </c>
      <c r="I19" s="9">
        <f>NewRecovered!J32</f>
        <v>150</v>
      </c>
      <c r="J19" s="9">
        <f>NewRecovered!K32</f>
        <v>69</v>
      </c>
      <c r="K19" s="9">
        <f>NewRecovered!M32</f>
        <v>7008</v>
      </c>
      <c r="L19" s="9">
        <f>NewRecovered!N32</f>
        <v>606</v>
      </c>
      <c r="M19" s="9">
        <f>NewRecovered!O32</f>
        <v>7881</v>
      </c>
      <c r="N19" s="9">
        <f>NewRecovered!P32</f>
        <v>7385</v>
      </c>
      <c r="O19" s="9">
        <f>NewRecovered!R32</f>
        <v>551</v>
      </c>
      <c r="P19" s="9">
        <f>NewRecovered!S32</f>
        <v>61</v>
      </c>
      <c r="Q19" s="9">
        <f>NewRecovered!T32</f>
        <v>636</v>
      </c>
      <c r="R19" s="9">
        <f>NewRecovered!U32</f>
        <v>497</v>
      </c>
    </row>
    <row r="20" spans="1:18" x14ac:dyDescent="0.35">
      <c r="A20" s="1">
        <f>NewRecovered!A33</f>
        <v>43922</v>
      </c>
      <c r="B20" s="9">
        <f>NewRecovered!B33</f>
        <v>7853</v>
      </c>
      <c r="C20" s="9">
        <f>NewRecovered!C33</f>
        <v>549</v>
      </c>
      <c r="D20" s="9">
        <f>NewRecovered!D33</f>
        <v>83</v>
      </c>
      <c r="E20" s="9">
        <f>NewRecovered!E33</f>
        <v>9</v>
      </c>
      <c r="F20" s="9">
        <f>NewRecovered!F33</f>
        <v>0</v>
      </c>
      <c r="G20" s="9">
        <f>NewRecovered!H33</f>
        <v>149</v>
      </c>
      <c r="H20" s="9">
        <f>NewRecovered!I33</f>
        <v>45</v>
      </c>
      <c r="I20" s="9">
        <f>NewRecovered!J33</f>
        <v>195</v>
      </c>
      <c r="J20" s="9">
        <f>NewRecovered!K33</f>
        <v>83</v>
      </c>
      <c r="K20" s="9">
        <f>NewRecovered!M33</f>
        <v>7535</v>
      </c>
      <c r="L20" s="9">
        <f>NewRecovered!N33</f>
        <v>812</v>
      </c>
      <c r="M20" s="9">
        <f>NewRecovered!O33</f>
        <v>8693</v>
      </c>
      <c r="N20" s="9">
        <f>NewRecovered!P33</f>
        <v>7853</v>
      </c>
      <c r="O20" s="9">
        <f>NewRecovered!R33</f>
        <v>605</v>
      </c>
      <c r="P20" s="9">
        <f>NewRecovered!S33</f>
        <v>83</v>
      </c>
      <c r="Q20" s="9">
        <f>NewRecovered!T33</f>
        <v>719</v>
      </c>
      <c r="R20" s="9">
        <f>NewRecovered!U33</f>
        <v>549</v>
      </c>
    </row>
    <row r="21" spans="1:18" x14ac:dyDescent="0.35">
      <c r="A21" s="1">
        <f>NewRecovered!A34</f>
        <v>43923</v>
      </c>
      <c r="B21" s="9">
        <f>NewRecovered!B34</f>
        <v>8668</v>
      </c>
      <c r="C21" s="9">
        <f>NewRecovered!C34</f>
        <v>614</v>
      </c>
      <c r="D21" s="9">
        <f>NewRecovered!D34</f>
        <v>117</v>
      </c>
      <c r="E21" s="9">
        <f>NewRecovered!E34</f>
        <v>11</v>
      </c>
      <c r="F21" s="9">
        <f>NewRecovered!F34</f>
        <v>0</v>
      </c>
      <c r="G21" s="9">
        <f>NewRecovered!H34</f>
        <v>191</v>
      </c>
      <c r="H21" s="9">
        <f>NewRecovered!I34</f>
        <v>48</v>
      </c>
      <c r="I21" s="9">
        <f>NewRecovered!J34</f>
        <v>243</v>
      </c>
      <c r="J21" s="9">
        <f>NewRecovered!K34</f>
        <v>117</v>
      </c>
      <c r="K21" s="9">
        <f>NewRecovered!M34</f>
        <v>8154</v>
      </c>
      <c r="L21" s="9">
        <f>NewRecovered!N34</f>
        <v>1152</v>
      </c>
      <c r="M21" s="9">
        <f>NewRecovered!O34</f>
        <v>9845</v>
      </c>
      <c r="N21" s="9">
        <f>NewRecovered!P34</f>
        <v>8668</v>
      </c>
      <c r="O21" s="9">
        <f>NewRecovered!R34</f>
        <v>677</v>
      </c>
      <c r="P21" s="9">
        <f>NewRecovered!S34</f>
        <v>129</v>
      </c>
      <c r="Q21" s="9">
        <f>NewRecovered!T34</f>
        <v>848</v>
      </c>
      <c r="R21" s="9">
        <f>NewRecovered!U34</f>
        <v>614</v>
      </c>
    </row>
    <row r="22" spans="1:18" x14ac:dyDescent="0.35">
      <c r="A22" s="1">
        <f>NewRecovered!A35</f>
        <v>43924</v>
      </c>
      <c r="B22" s="9">
        <f>NewRecovered!B35</f>
        <v>699</v>
      </c>
      <c r="C22" s="9">
        <f>NewRecovered!C35</f>
        <v>699</v>
      </c>
      <c r="D22" s="9">
        <f>NewRecovered!D35</f>
        <v>150</v>
      </c>
      <c r="E22" s="9">
        <f>NewRecovered!E35</f>
        <v>11</v>
      </c>
      <c r="F22" s="9">
        <f>NewRecovered!F35</f>
        <v>0</v>
      </c>
      <c r="G22" s="9">
        <f>NewRecovered!H35</f>
        <v>235</v>
      </c>
      <c r="H22" s="9">
        <f>NewRecovered!I35</f>
        <v>43</v>
      </c>
      <c r="I22" s="9">
        <f>NewRecovered!J35</f>
        <v>286</v>
      </c>
      <c r="J22" s="9">
        <f>NewRecovered!K35</f>
        <v>150</v>
      </c>
      <c r="K22" s="9">
        <f>NewRecovered!M35</f>
        <v>8959</v>
      </c>
      <c r="L22" s="9">
        <f>NewRecovered!N35</f>
        <v>616</v>
      </c>
      <c r="M22" s="9">
        <f>NewRecovered!O35</f>
        <v>10461</v>
      </c>
      <c r="N22" s="9">
        <f>NewRecovered!P35</f>
        <v>699</v>
      </c>
      <c r="O22" s="9">
        <f>NewRecovered!R35</f>
        <v>796</v>
      </c>
      <c r="P22" s="9">
        <f>NewRecovered!S35</f>
        <v>80</v>
      </c>
      <c r="Q22" s="9">
        <f>NewRecovered!T35</f>
        <v>928</v>
      </c>
      <c r="R22" s="9">
        <f>NewRecovered!U35</f>
        <v>699</v>
      </c>
    </row>
    <row r="23" spans="1:18" x14ac:dyDescent="0.35">
      <c r="A23" s="1">
        <f>NewRecovered!A36</f>
        <v>43925</v>
      </c>
      <c r="B23" s="9">
        <f>NewRecovered!B36</f>
        <v>10240</v>
      </c>
      <c r="C23" s="9">
        <f>NewRecovered!C36</f>
        <v>786</v>
      </c>
      <c r="D23" s="9">
        <f>NewRecovered!D36</f>
        <v>195</v>
      </c>
      <c r="E23" s="9">
        <f>NewRecovered!E36</f>
        <v>14</v>
      </c>
      <c r="F23" s="9">
        <f>NewRecovered!F36</f>
        <v>0</v>
      </c>
      <c r="G23" s="9">
        <f>NewRecovered!H36</f>
        <v>275</v>
      </c>
      <c r="H23" s="9">
        <f>NewRecovered!I36</f>
        <v>25</v>
      </c>
      <c r="I23" s="9">
        <f>NewRecovered!J36</f>
        <v>311</v>
      </c>
      <c r="J23" s="9">
        <f>NewRecovered!K36</f>
        <v>195</v>
      </c>
      <c r="K23" s="9">
        <f>NewRecovered!M36</f>
        <v>9216</v>
      </c>
      <c r="L23" s="9">
        <f>NewRecovered!N36</f>
        <v>984</v>
      </c>
      <c r="M23" s="9">
        <f>NewRecovered!O36</f>
        <v>11445</v>
      </c>
      <c r="N23" s="9">
        <f>NewRecovered!P36</f>
        <v>10240</v>
      </c>
      <c r="O23" s="9">
        <f>NewRecovered!R36</f>
        <v>846</v>
      </c>
      <c r="P23" s="9">
        <f>NewRecovered!S36</f>
        <v>132</v>
      </c>
      <c r="Q23" s="9">
        <f>NewRecovered!T36</f>
        <v>1060</v>
      </c>
      <c r="R23" s="9">
        <f>NewRecovered!U36</f>
        <v>786</v>
      </c>
    </row>
    <row r="24" spans="1:18" x14ac:dyDescent="0.35">
      <c r="A24" s="1">
        <f>NewRecovered!A37</f>
        <v>43926</v>
      </c>
      <c r="B24" s="9">
        <f>NewRecovered!B37</f>
        <v>10841</v>
      </c>
      <c r="C24" s="9">
        <f>NewRecovered!C37</f>
        <v>868</v>
      </c>
      <c r="D24" s="9">
        <f>NewRecovered!D37</f>
        <v>243</v>
      </c>
      <c r="E24" s="9">
        <f>NewRecovered!E37</f>
        <v>22</v>
      </c>
      <c r="F24" s="9">
        <f>NewRecovered!F37</f>
        <v>0</v>
      </c>
      <c r="G24" s="9">
        <f>NewRecovered!H37</f>
        <v>298</v>
      </c>
      <c r="H24" s="9">
        <f>NewRecovered!I37</f>
        <v>36</v>
      </c>
      <c r="I24" s="9">
        <f>NewRecovered!J37</f>
        <v>347</v>
      </c>
      <c r="J24" s="9">
        <f>NewRecovered!K37</f>
        <v>243</v>
      </c>
      <c r="K24" s="9">
        <f>NewRecovered!M37</f>
        <v>9834</v>
      </c>
      <c r="L24" s="9">
        <f>NewRecovered!N37</f>
        <v>241</v>
      </c>
      <c r="M24" s="9">
        <f>NewRecovered!O37</f>
        <v>11686</v>
      </c>
      <c r="N24" s="9">
        <f>NewRecovered!P37</f>
        <v>10841</v>
      </c>
      <c r="O24" s="9">
        <f>NewRecovered!R37</f>
        <v>952</v>
      </c>
      <c r="P24" s="9">
        <f>NewRecovered!S37</f>
        <v>18</v>
      </c>
      <c r="Q24" s="9">
        <f>NewRecovered!T37</f>
        <v>1078</v>
      </c>
      <c r="R24" s="9">
        <f>NewRecovered!U37</f>
        <v>868</v>
      </c>
    </row>
    <row r="25" spans="1:18" x14ac:dyDescent="0.35">
      <c r="A25" s="1">
        <f>NewRecovered!A38</f>
        <v>43927</v>
      </c>
      <c r="B25" s="9">
        <f>NewRecovered!B38</f>
        <v>11599</v>
      </c>
      <c r="C25" s="9">
        <f>NewRecovered!C38</f>
        <v>946</v>
      </c>
      <c r="D25" s="9">
        <f>NewRecovered!D38</f>
        <v>286</v>
      </c>
      <c r="E25" s="9">
        <f>NewRecovered!E38</f>
        <v>25</v>
      </c>
      <c r="F25" s="9">
        <f>NewRecovered!F38</f>
        <v>0</v>
      </c>
      <c r="G25" s="9">
        <f>NewRecovered!H38</f>
        <v>330</v>
      </c>
      <c r="H25" s="9">
        <f>NewRecovered!I38</f>
        <v>90</v>
      </c>
      <c r="I25" s="9">
        <f>NewRecovered!J38</f>
        <v>437</v>
      </c>
      <c r="J25" s="9">
        <f>NewRecovered!K38</f>
        <v>286</v>
      </c>
      <c r="K25" s="9">
        <f>NewRecovered!M38</f>
        <v>9520</v>
      </c>
      <c r="L25" s="9">
        <f>NewRecovered!N38</f>
        <v>1174</v>
      </c>
      <c r="M25" s="9">
        <f>NewRecovered!O38</f>
        <v>12860</v>
      </c>
      <c r="N25" s="9">
        <f>NewRecovered!P38</f>
        <v>11599</v>
      </c>
      <c r="O25" s="9">
        <f>NewRecovered!R38</f>
        <v>945</v>
      </c>
      <c r="P25" s="9">
        <f>NewRecovered!S38</f>
        <v>132</v>
      </c>
      <c r="Q25" s="9">
        <f>NewRecovered!T38</f>
        <v>1210</v>
      </c>
      <c r="R25" s="9">
        <f>NewRecovered!U38</f>
        <v>946</v>
      </c>
    </row>
    <row r="26" spans="1:18" x14ac:dyDescent="0.35">
      <c r="A26" s="1">
        <f>NewRecovered!A39</f>
        <v>43928</v>
      </c>
      <c r="B26" s="9">
        <f>NewRecovered!B39</f>
        <v>12718</v>
      </c>
      <c r="C26" s="9">
        <f>NewRecovered!C39</f>
        <v>1048</v>
      </c>
      <c r="D26" s="9">
        <f>NewRecovered!D39</f>
        <v>311</v>
      </c>
      <c r="E26" s="9">
        <f>NewRecovered!E39</f>
        <v>26</v>
      </c>
      <c r="F26" s="9">
        <f>NewRecovered!F39</f>
        <v>0</v>
      </c>
      <c r="G26" s="9">
        <f>NewRecovered!H39</f>
        <v>416</v>
      </c>
      <c r="H26" s="9">
        <f>NewRecovered!I39</f>
        <v>69</v>
      </c>
      <c r="I26" s="9">
        <f>NewRecovered!J39</f>
        <v>506</v>
      </c>
      <c r="J26" s="9">
        <f>NewRecovered!K39</f>
        <v>311</v>
      </c>
      <c r="K26" s="9">
        <f>NewRecovered!M39</f>
        <v>10384</v>
      </c>
      <c r="L26" s="9">
        <f>NewRecovered!N39</f>
        <v>1353</v>
      </c>
      <c r="M26" s="9">
        <f>NewRecovered!O39</f>
        <v>14213</v>
      </c>
      <c r="N26" s="9">
        <f>NewRecovered!P39</f>
        <v>12718</v>
      </c>
      <c r="O26" s="9">
        <f>NewRecovered!R39</f>
        <v>1052</v>
      </c>
      <c r="P26" s="9">
        <f>NewRecovered!S39</f>
        <v>129</v>
      </c>
      <c r="Q26" s="9">
        <f>NewRecovered!T39</f>
        <v>1339</v>
      </c>
      <c r="R26" s="9">
        <f>NewRecovered!U39</f>
        <v>1048</v>
      </c>
    </row>
    <row r="27" spans="1:18" x14ac:dyDescent="0.35">
      <c r="A27" s="1">
        <f>NewRecovered!A40</f>
        <v>43929</v>
      </c>
      <c r="B27" s="9">
        <f>NewRecovered!B40</f>
        <v>13966</v>
      </c>
      <c r="C27" s="9">
        <f>NewRecovered!C40</f>
        <v>1145</v>
      </c>
      <c r="D27" s="9">
        <f>NewRecovered!D40</f>
        <v>347</v>
      </c>
      <c r="E27" s="9">
        <f>NewRecovered!E40</f>
        <v>27</v>
      </c>
      <c r="F27" s="9">
        <f>NewRecovered!F40</f>
        <v>0</v>
      </c>
      <c r="G27" s="9">
        <f>NewRecovered!H40</f>
        <v>476</v>
      </c>
      <c r="H27" s="9">
        <f>NewRecovered!I40</f>
        <v>68</v>
      </c>
      <c r="I27" s="9">
        <f>NewRecovered!J40</f>
        <v>574</v>
      </c>
      <c r="J27" s="9">
        <f>NewRecovered!K40</f>
        <v>347</v>
      </c>
      <c r="K27" s="9">
        <f>NewRecovered!M40</f>
        <v>11296</v>
      </c>
      <c r="L27" s="9">
        <f>NewRecovered!N40</f>
        <v>1107</v>
      </c>
      <c r="M27" s="9">
        <f>NewRecovered!O40</f>
        <v>15320</v>
      </c>
      <c r="N27" s="9">
        <f>NewRecovered!P40</f>
        <v>13966</v>
      </c>
      <c r="O27" s="9">
        <f>NewRecovered!R40</f>
        <v>1154</v>
      </c>
      <c r="P27" s="9">
        <f>NewRecovered!S40</f>
        <v>122</v>
      </c>
      <c r="Q27" s="9">
        <f>NewRecovered!T40</f>
        <v>1461</v>
      </c>
      <c r="R27" s="9">
        <f>NewRecovered!U40</f>
        <v>1145</v>
      </c>
    </row>
    <row r="28" spans="1:18" x14ac:dyDescent="0.35">
      <c r="A28" s="1">
        <f>NewRecovered!A41</f>
        <v>43930</v>
      </c>
      <c r="B28" s="9">
        <f>NewRecovered!B41</f>
        <v>14973</v>
      </c>
      <c r="C28" s="9">
        <f>NewRecovered!C41</f>
        <v>1270</v>
      </c>
      <c r="D28" s="9">
        <f>NewRecovered!D41</f>
        <v>437</v>
      </c>
      <c r="E28" s="9">
        <f>NewRecovered!E41</f>
        <v>29</v>
      </c>
      <c r="F28" s="9">
        <f>NewRecovered!F41</f>
        <v>0</v>
      </c>
      <c r="G28" s="9">
        <f>NewRecovered!H41</f>
        <v>541</v>
      </c>
      <c r="H28" s="9">
        <f>NewRecovered!I41</f>
        <v>83</v>
      </c>
      <c r="I28" s="9">
        <f>NewRecovered!J41</f>
        <v>657</v>
      </c>
      <c r="J28" s="9">
        <f>NewRecovered!K41</f>
        <v>437</v>
      </c>
      <c r="K28" s="9">
        <f>NewRecovered!M41</f>
        <v>11818</v>
      </c>
      <c r="L28" s="9">
        <f>NewRecovered!N41</f>
        <v>1016</v>
      </c>
      <c r="M28" s="9">
        <f>NewRecovered!O41</f>
        <v>16336</v>
      </c>
      <c r="N28" s="9">
        <f>NewRecovered!P41</f>
        <v>14973</v>
      </c>
      <c r="O28" s="9">
        <f>NewRecovered!R41</f>
        <v>1222</v>
      </c>
      <c r="P28" s="9">
        <f>NewRecovered!S41</f>
        <v>137</v>
      </c>
      <c r="Q28" s="9">
        <f>NewRecovered!T41</f>
        <v>1598</v>
      </c>
      <c r="R28" s="9">
        <f>NewRecovered!U41</f>
        <v>1270</v>
      </c>
    </row>
    <row r="29" spans="1:18" x14ac:dyDescent="0.35">
      <c r="A29" s="1">
        <f>NewRecovered!A42</f>
        <v>43931</v>
      </c>
      <c r="B29" s="9">
        <f>NewRecovered!B42</f>
        <v>15953</v>
      </c>
      <c r="C29" s="9">
        <f>NewRecovered!C42</f>
        <v>1388</v>
      </c>
      <c r="D29" s="9">
        <f>NewRecovered!D42</f>
        <v>506</v>
      </c>
      <c r="E29" s="9">
        <f>NewRecovered!E42</f>
        <v>31</v>
      </c>
      <c r="F29" s="9">
        <f>NewRecovered!F42</f>
        <v>18</v>
      </c>
      <c r="G29" s="9">
        <f>NewRecovered!H42</f>
        <v>612</v>
      </c>
      <c r="H29" s="9">
        <f>NewRecovered!I42</f>
        <v>98</v>
      </c>
      <c r="I29" s="9">
        <f>NewRecovered!J42</f>
        <v>755</v>
      </c>
      <c r="J29" s="9">
        <f>NewRecovered!K42</f>
        <v>506</v>
      </c>
      <c r="K29" s="9">
        <f>NewRecovered!M42</f>
        <v>12087</v>
      </c>
      <c r="L29" s="9">
        <f>NewRecovered!N42</f>
        <v>1091</v>
      </c>
      <c r="M29" s="9">
        <f>NewRecovered!O42</f>
        <v>17427</v>
      </c>
      <c r="N29" s="9">
        <f>NewRecovered!P42</f>
        <v>15953</v>
      </c>
      <c r="O29" s="9">
        <f>NewRecovered!R42</f>
        <v>1302</v>
      </c>
      <c r="P29" s="9">
        <f>NewRecovered!S42</f>
        <v>143</v>
      </c>
      <c r="Q29" s="9">
        <f>NewRecovered!T42</f>
        <v>1741</v>
      </c>
      <c r="R29" s="9">
        <f>NewRecovered!U42</f>
        <v>1388</v>
      </c>
    </row>
    <row r="30" spans="1:18" x14ac:dyDescent="0.35">
      <c r="A30" s="1">
        <f>NewRecovered!A43</f>
        <v>43932</v>
      </c>
      <c r="B30" s="9">
        <f>NewRecovered!B43</f>
        <v>17132</v>
      </c>
      <c r="C30" s="9">
        <f>NewRecovered!C43</f>
        <v>1510</v>
      </c>
      <c r="D30" s="9">
        <f>NewRecovered!D43</f>
        <v>574</v>
      </c>
      <c r="E30" s="9">
        <f>NewRecovered!E43</f>
        <v>34</v>
      </c>
      <c r="F30" s="9">
        <f>NewRecovered!F43</f>
        <v>18</v>
      </c>
      <c r="G30" s="9">
        <f>NewRecovered!H43</f>
        <v>695</v>
      </c>
      <c r="H30" s="9">
        <f>NewRecovered!I43</f>
        <v>41</v>
      </c>
      <c r="I30" s="9">
        <f>NewRecovered!J43</f>
        <v>796</v>
      </c>
      <c r="J30" s="9">
        <f>NewRecovered!K43</f>
        <v>574</v>
      </c>
      <c r="K30" s="9">
        <f>NewRecovered!M43</f>
        <v>12350</v>
      </c>
      <c r="L30" s="9">
        <f>NewRecovered!N43</f>
        <v>1005</v>
      </c>
      <c r="M30" s="9">
        <f>NewRecovered!O43</f>
        <v>18432</v>
      </c>
      <c r="N30" s="9">
        <f>NewRecovered!P43</f>
        <v>17132</v>
      </c>
      <c r="O30" s="9">
        <f>NewRecovered!R43</f>
        <v>1376</v>
      </c>
      <c r="P30" s="9">
        <f>NewRecovered!S43</f>
        <v>177</v>
      </c>
      <c r="Q30" s="9">
        <f>NewRecovered!T43</f>
        <v>1918</v>
      </c>
      <c r="R30" s="9">
        <f>NewRecovered!U43</f>
        <v>1510</v>
      </c>
    </row>
    <row r="31" spans="1:18" x14ac:dyDescent="0.35">
      <c r="A31" s="1">
        <f>NewRecovered!A44</f>
        <v>43933</v>
      </c>
      <c r="B31" s="9">
        <f>NewRecovered!B44</f>
        <v>17592</v>
      </c>
      <c r="C31" s="9">
        <f>NewRecovered!C44</f>
        <v>1587</v>
      </c>
      <c r="D31" s="9">
        <f>NewRecovered!D44</f>
        <v>657</v>
      </c>
      <c r="E31" s="9">
        <f>NewRecovered!E44</f>
        <v>41</v>
      </c>
      <c r="F31" s="9">
        <f>NewRecovered!F44</f>
        <v>38</v>
      </c>
      <c r="G31" s="9">
        <f>NewRecovered!H44</f>
        <v>727</v>
      </c>
      <c r="H31" s="9">
        <f>NewRecovered!I44</f>
        <v>26</v>
      </c>
      <c r="I31" s="9">
        <f>NewRecovered!J44</f>
        <v>822</v>
      </c>
      <c r="J31" s="9">
        <f>NewRecovered!K44</f>
        <v>657</v>
      </c>
      <c r="K31" s="9">
        <f>NewRecovered!M44</f>
        <v>12554</v>
      </c>
      <c r="L31" s="9">
        <f>NewRecovered!N44</f>
        <v>952</v>
      </c>
      <c r="M31" s="9">
        <f>NewRecovered!O44</f>
        <v>19384</v>
      </c>
      <c r="N31" s="9">
        <f>NewRecovered!P44</f>
        <v>17592</v>
      </c>
      <c r="O31" s="9">
        <f>NewRecovered!R44</f>
        <v>1486</v>
      </c>
      <c r="P31" s="9">
        <f>NewRecovered!S44</f>
        <v>203</v>
      </c>
      <c r="Q31" s="9">
        <f>NewRecovered!T44</f>
        <v>2121</v>
      </c>
      <c r="R31" s="9">
        <f>NewRecovered!U44</f>
        <v>1587</v>
      </c>
    </row>
    <row r="32" spans="1:18" x14ac:dyDescent="0.35">
      <c r="A32" s="1">
        <f>NewRecovered!A45</f>
        <v>43934</v>
      </c>
      <c r="B32" s="9">
        <f>NewRecovered!B45</f>
        <v>18696</v>
      </c>
      <c r="C32" s="9">
        <f>NewRecovered!C45</f>
        <v>1710</v>
      </c>
      <c r="D32" s="9">
        <f>NewRecovered!D45</f>
        <v>755</v>
      </c>
      <c r="E32" s="9">
        <f>NewRecovered!E45</f>
        <v>43</v>
      </c>
      <c r="F32" s="9">
        <f>NewRecovered!F45</f>
        <v>44</v>
      </c>
      <c r="G32" s="9">
        <f>NewRecovered!H45</f>
        <v>739</v>
      </c>
      <c r="H32" s="9">
        <f>NewRecovered!I45</f>
        <v>106</v>
      </c>
      <c r="I32" s="9">
        <f>NewRecovered!J45</f>
        <v>928</v>
      </c>
      <c r="J32" s="9">
        <f>NewRecovered!K45</f>
        <v>755</v>
      </c>
      <c r="K32" s="9">
        <f>NewRecovered!M45</f>
        <v>12742</v>
      </c>
      <c r="L32" s="9">
        <f>NewRecovered!N45</f>
        <v>480</v>
      </c>
      <c r="M32" s="9">
        <f>NewRecovered!O45</f>
        <v>19864</v>
      </c>
      <c r="N32" s="9">
        <f>NewRecovered!P45</f>
        <v>18696</v>
      </c>
      <c r="O32" s="9">
        <f>NewRecovered!R45</f>
        <v>1600</v>
      </c>
      <c r="P32" s="9">
        <f>NewRecovered!S45</f>
        <v>82</v>
      </c>
      <c r="Q32" s="9">
        <f>NewRecovered!T45</f>
        <v>2203</v>
      </c>
      <c r="R32" s="9">
        <f>NewRecovered!U45</f>
        <v>1710</v>
      </c>
    </row>
    <row r="33" spans="1:18" x14ac:dyDescent="0.35">
      <c r="A33" s="1">
        <f>NewRecovered!A46</f>
        <v>43935</v>
      </c>
      <c r="B33" s="9">
        <f>NewRecovered!B46</f>
        <v>19366</v>
      </c>
      <c r="C33" s="9">
        <f>NewRecovered!C46</f>
        <v>1899</v>
      </c>
      <c r="D33" s="9">
        <f>NewRecovered!D46</f>
        <v>796</v>
      </c>
      <c r="E33" s="9">
        <f>NewRecovered!E46</f>
        <v>49</v>
      </c>
      <c r="F33" s="9">
        <f>NewRecovered!F46</f>
        <v>0</v>
      </c>
      <c r="G33" s="9">
        <f>NewRecovered!H46</f>
        <v>811</v>
      </c>
      <c r="H33" s="9">
        <f>NewRecovered!I46</f>
        <v>90</v>
      </c>
      <c r="I33" s="9">
        <f>NewRecovered!J46</f>
        <v>1018</v>
      </c>
      <c r="J33" s="9">
        <f>NewRecovered!K46</f>
        <v>796</v>
      </c>
      <c r="K33" s="9">
        <f>NewRecovered!M46</f>
        <v>12589</v>
      </c>
      <c r="L33" s="9">
        <f>NewRecovered!N46</f>
        <v>495</v>
      </c>
      <c r="M33" s="9">
        <f>NewRecovered!O46</f>
        <v>20359</v>
      </c>
      <c r="N33" s="9">
        <f>NewRecovered!P46</f>
        <v>19366</v>
      </c>
      <c r="O33" s="9">
        <f>NewRecovered!R46</f>
        <v>1628</v>
      </c>
      <c r="P33" s="9">
        <f>NewRecovered!S46</f>
        <v>83</v>
      </c>
      <c r="Q33" s="9">
        <f>NewRecovered!T46</f>
        <v>2286</v>
      </c>
      <c r="R33" s="9">
        <f>NewRecovered!U46</f>
        <v>1899</v>
      </c>
    </row>
    <row r="34" spans="1:18" x14ac:dyDescent="0.35">
      <c r="A34" s="1">
        <f>NewRecovered!A47</f>
        <v>43936</v>
      </c>
      <c r="B34" s="9">
        <f>NewRecovered!B47</f>
        <v>19869</v>
      </c>
      <c r="C34" s="9">
        <f>NewRecovered!C47</f>
        <v>1995</v>
      </c>
      <c r="D34" s="9">
        <f>NewRecovered!D47</f>
        <v>822</v>
      </c>
      <c r="E34" s="9">
        <f>NewRecovered!E47</f>
        <v>43</v>
      </c>
      <c r="F34" s="9">
        <f>NewRecovered!F47</f>
        <v>0</v>
      </c>
      <c r="G34" s="9">
        <f>NewRecovered!H47</f>
        <v>868</v>
      </c>
      <c r="H34" s="9">
        <f>NewRecovered!I47</f>
        <v>81</v>
      </c>
      <c r="I34" s="9">
        <f>NewRecovered!J47</f>
        <v>1099</v>
      </c>
      <c r="J34" s="9">
        <f>NewRecovered!K47</f>
        <v>822</v>
      </c>
      <c r="K34" s="9">
        <f>NewRecovered!M47</f>
        <v>12478</v>
      </c>
      <c r="L34" s="9">
        <f>NewRecovered!N47</f>
        <v>1253</v>
      </c>
      <c r="M34" s="9">
        <f>NewRecovered!O47</f>
        <v>21612</v>
      </c>
      <c r="N34" s="9">
        <f>NewRecovered!P47</f>
        <v>19869</v>
      </c>
      <c r="O34" s="9">
        <f>NewRecovered!R47</f>
        <v>1650</v>
      </c>
      <c r="P34" s="9">
        <f>NewRecovered!S47</f>
        <v>269</v>
      </c>
      <c r="Q34" s="9">
        <f>NewRecovered!T47</f>
        <v>2555</v>
      </c>
      <c r="R34" s="9">
        <f>NewRecovered!U47</f>
        <v>1995</v>
      </c>
    </row>
    <row r="35" spans="1:18" x14ac:dyDescent="0.35">
      <c r="A35" s="1">
        <f>NewRecovered!A48</f>
        <v>43937</v>
      </c>
      <c r="B35" s="9">
        <f>NewRecovered!B48</f>
        <v>20675</v>
      </c>
      <c r="C35" s="9">
        <f>NewRecovered!C48</f>
        <v>2141</v>
      </c>
      <c r="D35" s="9">
        <f>NewRecovered!D48</f>
        <v>928</v>
      </c>
      <c r="E35" s="9">
        <f>NewRecovered!E48</f>
        <v>60</v>
      </c>
      <c r="F35" s="9">
        <f>NewRecovered!F48</f>
        <v>0</v>
      </c>
      <c r="G35" s="9">
        <f>NewRecovered!H48</f>
        <v>904</v>
      </c>
      <c r="H35" s="9">
        <f>NewRecovered!I48</f>
        <v>83</v>
      </c>
      <c r="I35" s="9">
        <f>NewRecovered!J48</f>
        <v>1182</v>
      </c>
      <c r="J35" s="9">
        <f>NewRecovered!K48</f>
        <v>928</v>
      </c>
      <c r="K35" s="9">
        <f>NewRecovered!M48</f>
        <v>12919</v>
      </c>
      <c r="L35" s="9">
        <f>NewRecovered!N48</f>
        <v>1082</v>
      </c>
      <c r="M35" s="9">
        <f>NewRecovered!O48</f>
        <v>22694</v>
      </c>
      <c r="N35" s="9">
        <f>NewRecovered!P48</f>
        <v>20675</v>
      </c>
      <c r="O35" s="9">
        <f>NewRecovered!R48</f>
        <v>1836</v>
      </c>
      <c r="P35" s="9">
        <f>NewRecovered!S48</f>
        <v>152</v>
      </c>
      <c r="Q35" s="9">
        <f>NewRecovered!T48</f>
        <v>2707</v>
      </c>
      <c r="R35" s="9">
        <f>NewRecovered!U48</f>
        <v>2141</v>
      </c>
    </row>
    <row r="36" spans="1:18" x14ac:dyDescent="0.35">
      <c r="A36" s="1">
        <f>NewRecovered!A49</f>
        <v>43938</v>
      </c>
      <c r="B36" s="9">
        <f>NewRecovered!B49</f>
        <v>21792</v>
      </c>
      <c r="C36" s="9">
        <f>NewRecovered!C49</f>
        <v>2332</v>
      </c>
      <c r="D36" s="9">
        <f>NewRecovered!D49</f>
        <v>1018</v>
      </c>
      <c r="E36" s="9">
        <f>NewRecovered!E49</f>
        <v>64</v>
      </c>
      <c r="F36" s="9">
        <f>NewRecovered!F49</f>
        <v>105</v>
      </c>
      <c r="G36" s="9">
        <f>NewRecovered!H49</f>
        <v>939</v>
      </c>
      <c r="H36" s="9">
        <f>NewRecovered!I49</f>
        <v>109</v>
      </c>
      <c r="I36" s="9">
        <f>NewRecovered!J49</f>
        <v>1291</v>
      </c>
      <c r="J36" s="9">
        <f>NewRecovered!K49</f>
        <v>1018</v>
      </c>
      <c r="K36" s="9">
        <f>NewRecovered!M49</f>
        <v>12849</v>
      </c>
      <c r="L36" s="9">
        <f>NewRecovered!N49</f>
        <v>1769</v>
      </c>
      <c r="M36" s="9">
        <f>NewRecovered!O49</f>
        <v>24463</v>
      </c>
      <c r="N36" s="9">
        <f>NewRecovered!P49</f>
        <v>21792</v>
      </c>
      <c r="O36" s="9">
        <f>NewRecovered!R49</f>
        <v>1859</v>
      </c>
      <c r="P36" s="9">
        <f>NewRecovered!S49</f>
        <v>461</v>
      </c>
      <c r="Q36" s="9">
        <f>NewRecovered!T49</f>
        <v>3168</v>
      </c>
      <c r="R36" s="9">
        <f>NewRecovered!U49</f>
        <v>2332</v>
      </c>
    </row>
    <row r="37" spans="1:18" x14ac:dyDescent="0.35">
      <c r="A37" s="1">
        <f>NewRecovered!A50</f>
        <v>43939</v>
      </c>
      <c r="B37" s="9">
        <f>NewRecovered!B50</f>
        <v>22947</v>
      </c>
      <c r="C37" s="9">
        <f>NewRecovered!C50</f>
        <v>2513</v>
      </c>
      <c r="D37" s="9">
        <f>NewRecovered!D50</f>
        <v>1099</v>
      </c>
      <c r="E37" s="9">
        <f>NewRecovered!E50</f>
        <v>74</v>
      </c>
      <c r="F37" s="9" t="str">
        <f>NewRecovered!F50</f>
        <v>NA</v>
      </c>
      <c r="G37" s="9">
        <f>NewRecovered!H50</f>
        <v>1005</v>
      </c>
      <c r="H37" s="9">
        <f>NewRecovered!I50</f>
        <v>65</v>
      </c>
      <c r="I37" s="9">
        <f>NewRecovered!J50</f>
        <v>1356</v>
      </c>
      <c r="J37" s="9">
        <f>NewRecovered!K50</f>
        <v>1099</v>
      </c>
      <c r="K37" s="9">
        <f>NewRecovered!M50</f>
        <v>14002</v>
      </c>
      <c r="L37" s="9">
        <f>NewRecovered!N50</f>
        <v>1361</v>
      </c>
      <c r="M37" s="9">
        <f>NewRecovered!O50</f>
        <v>25824</v>
      </c>
      <c r="N37" s="9">
        <f>NewRecovered!P50</f>
        <v>22947</v>
      </c>
      <c r="O37" s="9">
        <f>NewRecovered!R50</f>
        <v>2240</v>
      </c>
      <c r="P37" s="9">
        <f>NewRecovered!S50</f>
        <v>315</v>
      </c>
      <c r="Q37" s="9">
        <f>NewRecovered!T50</f>
        <v>3483</v>
      </c>
      <c r="R37" s="9">
        <f>NewRecovered!U50</f>
        <v>2513</v>
      </c>
    </row>
    <row r="38" spans="1:18" x14ac:dyDescent="0.35">
      <c r="A38" s="1">
        <f>NewRecovered!A51</f>
        <v>43940</v>
      </c>
      <c r="B38" s="9">
        <f>NewRecovered!B51</f>
        <v>24550</v>
      </c>
      <c r="C38" s="9">
        <f>NewRecovered!C51</f>
        <v>2902</v>
      </c>
      <c r="D38" s="9">
        <f>NewRecovered!D51</f>
        <v>1182</v>
      </c>
      <c r="E38" s="9">
        <f>NewRecovered!E51</f>
        <v>75</v>
      </c>
      <c r="F38" s="9" t="str">
        <f>NewRecovered!F51</f>
        <v>NA</v>
      </c>
      <c r="G38" s="9">
        <f>NewRecovered!H51</f>
        <v>1045</v>
      </c>
      <c r="H38" s="9">
        <f>NewRecovered!I51</f>
        <v>39</v>
      </c>
      <c r="I38" s="9">
        <f>NewRecovered!J51</f>
        <v>1395</v>
      </c>
      <c r="J38" s="9">
        <f>NewRecovered!K51</f>
        <v>1182</v>
      </c>
      <c r="K38" s="9">
        <f>NewRecovered!M51</f>
        <v>14379</v>
      </c>
      <c r="L38" s="9">
        <f>NewRecovered!N51</f>
        <v>1788</v>
      </c>
      <c r="M38" s="9">
        <f>NewRecovered!O51</f>
        <v>27612</v>
      </c>
      <c r="N38" s="9">
        <f>NewRecovered!P51</f>
        <v>24550</v>
      </c>
      <c r="O38" s="9">
        <f>NewRecovered!R51</f>
        <v>2423</v>
      </c>
      <c r="P38" s="9">
        <f>NewRecovered!S51</f>
        <v>488</v>
      </c>
      <c r="Q38" s="9">
        <f>NewRecovered!T51</f>
        <v>3971</v>
      </c>
      <c r="R38" s="9">
        <f>NewRecovered!U51</f>
        <v>2902</v>
      </c>
    </row>
    <row r="39" spans="1:18" x14ac:dyDescent="0.35">
      <c r="A39" s="1">
        <f>NewRecovered!A52</f>
        <v>43941</v>
      </c>
      <c r="B39" s="9">
        <f>NewRecovered!B52</f>
        <v>25820</v>
      </c>
      <c r="C39" s="9">
        <f>NewRecovered!C52</f>
        <v>3159</v>
      </c>
      <c r="D39" s="9">
        <f>NewRecovered!D52</f>
        <v>1291</v>
      </c>
      <c r="E39" s="9">
        <f>NewRecovered!E52</f>
        <v>79</v>
      </c>
      <c r="F39" s="9" t="str">
        <f>NewRecovered!F52</f>
        <v>NA</v>
      </c>
      <c r="G39" s="9">
        <f>NewRecovered!H52</f>
        <v>1048</v>
      </c>
      <c r="H39" s="9">
        <f>NewRecovered!I52</f>
        <v>156</v>
      </c>
      <c r="I39" s="9">
        <f>NewRecovered!J52</f>
        <v>1551</v>
      </c>
      <c r="J39" s="9">
        <f>NewRecovered!K52</f>
        <v>1291</v>
      </c>
      <c r="K39" s="9">
        <f>NewRecovered!M52</f>
        <v>15926</v>
      </c>
      <c r="L39" s="9">
        <f>NewRecovered!N52</f>
        <v>552</v>
      </c>
      <c r="M39" s="9">
        <f>NewRecovered!O52</f>
        <v>28164</v>
      </c>
      <c r="N39" s="9">
        <f>NewRecovered!P52</f>
        <v>25820</v>
      </c>
      <c r="O39" s="9">
        <f>NewRecovered!R52</f>
        <v>2893</v>
      </c>
      <c r="P39" s="9">
        <f>NewRecovered!S52</f>
        <v>103</v>
      </c>
      <c r="Q39" s="9">
        <f>NewRecovered!T52</f>
        <v>4074</v>
      </c>
      <c r="R39" s="9">
        <f>NewRecovered!U52</f>
        <v>3159</v>
      </c>
    </row>
    <row r="40" spans="1:18" x14ac:dyDescent="0.35">
      <c r="A40" s="1">
        <f>NewRecovered!A53</f>
        <v>43942</v>
      </c>
      <c r="B40" s="9">
        <f>NewRecovered!B53</f>
        <v>27615</v>
      </c>
      <c r="C40" s="9">
        <f>NewRecovered!C53</f>
        <v>3641</v>
      </c>
      <c r="D40" s="9">
        <f>NewRecovered!D53</f>
        <v>1356</v>
      </c>
      <c r="E40" s="9">
        <f>NewRecovered!E53</f>
        <v>83</v>
      </c>
      <c r="F40" s="9">
        <f>NewRecovered!F53</f>
        <v>235</v>
      </c>
      <c r="G40" s="9">
        <f>NewRecovered!H53</f>
        <v>1114</v>
      </c>
      <c r="H40" s="9">
        <f>NewRecovered!I53</f>
        <v>98</v>
      </c>
      <c r="I40" s="9">
        <f>NewRecovered!J53</f>
        <v>1649</v>
      </c>
      <c r="J40" s="9">
        <f>NewRecovered!K53</f>
        <v>1356</v>
      </c>
      <c r="K40" s="9">
        <f>NewRecovered!M53</f>
        <v>15304</v>
      </c>
      <c r="L40" s="9">
        <f>NewRecovered!N53</f>
        <v>886</v>
      </c>
      <c r="M40" s="9">
        <f>NewRecovered!O53</f>
        <v>29050</v>
      </c>
      <c r="N40" s="9">
        <f>NewRecovered!P53</f>
        <v>27615</v>
      </c>
      <c r="O40" s="9">
        <f>NewRecovered!R53</f>
        <v>2864</v>
      </c>
      <c r="P40" s="9">
        <f>NewRecovered!S53</f>
        <v>170</v>
      </c>
      <c r="Q40" s="9">
        <f>NewRecovered!T53</f>
        <v>4244</v>
      </c>
      <c r="R40" s="9">
        <f>NewRecovered!U53</f>
        <v>3641</v>
      </c>
    </row>
    <row r="41" spans="1:18" x14ac:dyDescent="0.35">
      <c r="A41" s="1">
        <f>NewRecovered!A54</f>
        <v>43943</v>
      </c>
      <c r="B41" s="9">
        <f>NewRecovered!B54</f>
        <v>28244</v>
      </c>
      <c r="C41" s="9">
        <f>NewRecovered!C54</f>
        <v>3748</v>
      </c>
      <c r="D41" s="9">
        <f>NewRecovered!D54</f>
        <v>1395</v>
      </c>
      <c r="E41" s="9">
        <f>NewRecovered!E54</f>
        <v>90</v>
      </c>
      <c r="F41" s="9">
        <f>NewRecovered!F54</f>
        <v>298</v>
      </c>
      <c r="G41" s="9">
        <f>NewRecovered!H54</f>
        <v>1143</v>
      </c>
      <c r="H41" s="9">
        <f>NewRecovered!I54</f>
        <v>123</v>
      </c>
      <c r="I41" s="9">
        <f>NewRecovered!J54</f>
        <v>1772</v>
      </c>
      <c r="J41" s="9">
        <f>NewRecovered!K54</f>
        <v>1395</v>
      </c>
      <c r="K41" s="9">
        <f>NewRecovered!M54</f>
        <v>14837</v>
      </c>
      <c r="L41" s="9">
        <f>NewRecovered!N54</f>
        <v>2664</v>
      </c>
      <c r="M41" s="9">
        <f>NewRecovered!O54</f>
        <v>31714</v>
      </c>
      <c r="N41" s="9">
        <f>NewRecovered!P54</f>
        <v>28244</v>
      </c>
      <c r="O41" s="9">
        <f>NewRecovered!R54</f>
        <v>2905</v>
      </c>
      <c r="P41" s="9">
        <f>NewRecovered!S54</f>
        <v>571</v>
      </c>
      <c r="Q41" s="9">
        <f>NewRecovered!T54</f>
        <v>4815</v>
      </c>
      <c r="R41" s="9">
        <f>NewRecovered!U54</f>
        <v>3748</v>
      </c>
    </row>
    <row r="42" spans="1:18" x14ac:dyDescent="0.35">
      <c r="A42" s="1">
        <f>NewRecovered!A55</f>
        <v>43944</v>
      </c>
      <c r="B42" s="9">
        <f>NewRecovered!B55</f>
        <v>29262</v>
      </c>
      <c r="C42" s="9">
        <f>NewRecovered!C55</f>
        <v>3924</v>
      </c>
      <c r="D42" s="9">
        <f>NewRecovered!D55</f>
        <v>1551</v>
      </c>
      <c r="E42" s="9">
        <f>NewRecovered!E55</f>
        <v>96</v>
      </c>
      <c r="F42" s="9">
        <f>NewRecovered!F55</f>
        <v>336</v>
      </c>
      <c r="G42" s="9">
        <f>NewRecovered!H55</f>
        <v>1198</v>
      </c>
      <c r="H42" s="9">
        <f>NewRecovered!I55</f>
        <v>149</v>
      </c>
      <c r="I42" s="9">
        <f>NewRecovered!J55</f>
        <v>1921</v>
      </c>
      <c r="J42" s="9">
        <f>NewRecovered!K55</f>
        <v>1551</v>
      </c>
      <c r="K42" s="9">
        <f>NewRecovered!M55</f>
        <v>16394</v>
      </c>
      <c r="L42" s="9">
        <f>NewRecovered!N55</f>
        <v>2436</v>
      </c>
      <c r="M42" s="9">
        <f>NewRecovered!O55</f>
        <v>34150</v>
      </c>
      <c r="N42" s="9">
        <f>NewRecovered!P55</f>
        <v>29262</v>
      </c>
      <c r="O42" s="9">
        <f>NewRecovered!R55</f>
        <v>3354</v>
      </c>
      <c r="P42" s="9">
        <f>NewRecovered!S55</f>
        <v>717</v>
      </c>
      <c r="Q42" s="9">
        <f>NewRecovered!T55</f>
        <v>5532</v>
      </c>
      <c r="R42" s="9">
        <f>NewRecovered!U55</f>
        <v>3924</v>
      </c>
    </row>
    <row r="43" spans="1:18" x14ac:dyDescent="0.35">
      <c r="A43" s="1">
        <f>NewRecovered!A56</f>
        <v>43945</v>
      </c>
      <c r="B43" s="9">
        <f>NewRecovered!B56</f>
        <v>31973</v>
      </c>
      <c r="C43" s="9">
        <f>NewRecovered!C56</f>
        <v>4445</v>
      </c>
      <c r="D43" s="9">
        <f>NewRecovered!D56</f>
        <v>1649</v>
      </c>
      <c r="E43" s="9">
        <f>NewRecovered!E56</f>
        <v>107</v>
      </c>
      <c r="F43" s="9">
        <f>NewRecovered!F56</f>
        <v>424</v>
      </c>
      <c r="G43" s="9">
        <f>NewRecovered!H56</f>
        <v>1264</v>
      </c>
      <c r="H43" s="9">
        <f>NewRecovered!I56</f>
        <v>251</v>
      </c>
      <c r="I43" s="9">
        <f>NewRecovered!J56</f>
        <v>2172</v>
      </c>
      <c r="J43" s="9">
        <f>NewRecovered!K56</f>
        <v>1649</v>
      </c>
      <c r="K43" s="9">
        <f>NewRecovered!M56</f>
        <v>17814</v>
      </c>
      <c r="L43" s="9">
        <f>NewRecovered!N56</f>
        <v>1970</v>
      </c>
      <c r="M43" s="9">
        <f>NewRecovered!O56</f>
        <v>36120</v>
      </c>
      <c r="N43" s="9">
        <f>NewRecovered!P56</f>
        <v>31973</v>
      </c>
      <c r="O43" s="9">
        <f>NewRecovered!R56</f>
        <v>3934</v>
      </c>
      <c r="P43" s="9">
        <f>NewRecovered!S56</f>
        <v>465</v>
      </c>
      <c r="Q43" s="9">
        <f>NewRecovered!T56</f>
        <v>5997</v>
      </c>
      <c r="R43" s="9">
        <f>NewRecovered!U56</f>
        <v>4445</v>
      </c>
    </row>
    <row r="44" spans="1:18" x14ac:dyDescent="0.35">
      <c r="A44" s="1">
        <f>NewRecovered!A57</f>
        <v>43946</v>
      </c>
      <c r="B44" s="9">
        <f>NewRecovered!B57</f>
        <v>34350</v>
      </c>
      <c r="C44" s="9">
        <f>NewRecovered!C57</f>
        <v>5092</v>
      </c>
      <c r="D44" s="9">
        <f>NewRecovered!D57</f>
        <v>1772</v>
      </c>
      <c r="E44" s="9">
        <f>NewRecovered!E57</f>
        <v>111</v>
      </c>
      <c r="F44" s="9">
        <f>NewRecovered!F57</f>
        <v>497</v>
      </c>
      <c r="G44" s="9">
        <f>NewRecovered!H57</f>
        <v>1417</v>
      </c>
      <c r="H44" s="9">
        <f>NewRecovered!I57</f>
        <v>129</v>
      </c>
      <c r="I44" s="9">
        <f>NewRecovered!J57</f>
        <v>2301</v>
      </c>
      <c r="J44" s="9">
        <f>NewRecovered!K57</f>
        <v>1772</v>
      </c>
      <c r="K44" s="9">
        <f>NewRecovered!M57</f>
        <v>18693</v>
      </c>
      <c r="L44" s="9">
        <f>NewRecovered!N57</f>
        <v>2076</v>
      </c>
      <c r="M44" s="9">
        <f>NewRecovered!O57</f>
        <v>38196</v>
      </c>
      <c r="N44" s="9">
        <f>NewRecovered!P57</f>
        <v>34350</v>
      </c>
      <c r="O44" s="9">
        <f>NewRecovered!R57</f>
        <v>4256</v>
      </c>
      <c r="P44" s="9">
        <f>NewRecovered!S57</f>
        <v>441</v>
      </c>
      <c r="Q44" s="9">
        <f>NewRecovered!T57</f>
        <v>6438</v>
      </c>
      <c r="R44" s="9">
        <f>NewRecovered!U57</f>
        <v>5092</v>
      </c>
    </row>
    <row r="45" spans="1:18" x14ac:dyDescent="0.35">
      <c r="A45" s="1">
        <f>NewRecovered!A58</f>
        <v>43947</v>
      </c>
      <c r="B45" s="9">
        <f>NewRecovered!B58</f>
        <v>36090</v>
      </c>
      <c r="C45" s="9">
        <f>NewRecovered!C58</f>
        <v>5476</v>
      </c>
      <c r="D45" s="9">
        <f>NewRecovered!D58</f>
        <v>1921</v>
      </c>
      <c r="E45" s="9">
        <f>NewRecovered!E58</f>
        <v>118</v>
      </c>
      <c r="F45" s="9">
        <f>NewRecovered!F58</f>
        <v>549</v>
      </c>
      <c r="G45" s="9">
        <f>NewRecovered!H58</f>
        <v>1505</v>
      </c>
      <c r="H45" s="9">
        <f>NewRecovered!I58</f>
        <v>121</v>
      </c>
      <c r="I45" s="9">
        <f>NewRecovered!J58</f>
        <v>2422</v>
      </c>
      <c r="J45" s="9">
        <f>NewRecovered!K58</f>
        <v>1921</v>
      </c>
      <c r="K45" s="9">
        <f>NewRecovered!M58</f>
        <v>19764</v>
      </c>
      <c r="L45" s="9">
        <f>NewRecovered!N58</f>
        <v>2105</v>
      </c>
      <c r="M45" s="9">
        <f>NewRecovered!O58</f>
        <v>40301</v>
      </c>
      <c r="N45" s="9">
        <f>NewRecovered!P58</f>
        <v>36090</v>
      </c>
      <c r="O45" s="9">
        <f>NewRecovered!R58</f>
        <v>4520</v>
      </c>
      <c r="P45" s="9">
        <f>NewRecovered!S58</f>
        <v>593</v>
      </c>
      <c r="Q45" s="9">
        <f>NewRecovered!T58</f>
        <v>7031</v>
      </c>
      <c r="R45" s="9">
        <f>NewRecovered!U58</f>
        <v>5476</v>
      </c>
    </row>
    <row r="46" spans="1:18" x14ac:dyDescent="0.35">
      <c r="A46" s="1">
        <f>NewRecovered!A59</f>
        <v>43948</v>
      </c>
      <c r="B46" s="9">
        <f>NewRecovered!B59</f>
        <v>38150</v>
      </c>
      <c r="C46" s="9">
        <f>NewRecovered!C59</f>
        <v>5868</v>
      </c>
      <c r="D46" s="9">
        <f>NewRecovered!D59</f>
        <v>2172</v>
      </c>
      <c r="E46" s="9">
        <f>NewRecovered!E59</f>
        <v>127</v>
      </c>
      <c r="F46" s="9">
        <f>NewRecovered!F59</f>
        <v>614</v>
      </c>
      <c r="G46" s="9">
        <f>NewRecovered!H59</f>
        <v>1600</v>
      </c>
      <c r="H46" s="9">
        <f>NewRecovered!I59</f>
        <v>366</v>
      </c>
      <c r="I46" s="9">
        <f>NewRecovered!J59</f>
        <v>2788</v>
      </c>
      <c r="J46" s="9">
        <f>NewRecovered!K59</f>
        <v>2172</v>
      </c>
      <c r="K46" s="9">
        <f>NewRecovered!M59</f>
        <v>20917</v>
      </c>
      <c r="L46" s="9">
        <f>NewRecovered!N59</f>
        <v>2192</v>
      </c>
      <c r="M46" s="9">
        <f>NewRecovered!O59</f>
        <v>42493</v>
      </c>
      <c r="N46" s="9">
        <f>NewRecovered!P59</f>
        <v>38150</v>
      </c>
      <c r="O46" s="9">
        <f>NewRecovered!R59</f>
        <v>4910</v>
      </c>
      <c r="P46" s="9">
        <f>NewRecovered!S59</f>
        <v>667</v>
      </c>
      <c r="Q46" s="9">
        <f>NewRecovered!T59</f>
        <v>7698</v>
      </c>
      <c r="R46" s="9">
        <f>NewRecovered!U59</f>
        <v>5868</v>
      </c>
    </row>
    <row r="47" spans="1:18" x14ac:dyDescent="0.35">
      <c r="A47" s="1">
        <f>NewRecovered!A60</f>
        <v>43949</v>
      </c>
      <c r="B47" s="9">
        <f>NewRecovered!B60</f>
        <v>39823</v>
      </c>
      <c r="C47" s="9">
        <f>NewRecovered!C60</f>
        <v>6376</v>
      </c>
      <c r="D47" s="9">
        <f>NewRecovered!D60</f>
        <v>2301</v>
      </c>
      <c r="E47" s="9">
        <f>NewRecovered!E60</f>
        <v>136</v>
      </c>
      <c r="F47" s="9">
        <f>NewRecovered!F60</f>
        <v>699</v>
      </c>
      <c r="G47" s="9">
        <f>NewRecovered!H60</f>
        <v>1860</v>
      </c>
      <c r="H47" s="9">
        <f>NewRecovered!I60</f>
        <v>263</v>
      </c>
      <c r="I47" s="9">
        <f>NewRecovered!J60</f>
        <v>3051</v>
      </c>
      <c r="J47" s="9">
        <f>NewRecovered!K60</f>
        <v>2301</v>
      </c>
      <c r="K47" s="9">
        <f>NewRecovered!M60</f>
        <v>22629</v>
      </c>
      <c r="L47" s="9">
        <f>NewRecovered!N60</f>
        <v>1748</v>
      </c>
      <c r="M47" s="9">
        <f>NewRecovered!O60</f>
        <v>44241</v>
      </c>
      <c r="N47" s="9">
        <f>NewRecovered!P60</f>
        <v>39823</v>
      </c>
      <c r="O47" s="9">
        <f>NewRecovered!R60</f>
        <v>5495</v>
      </c>
      <c r="P47" s="9">
        <f>NewRecovered!S60</f>
        <v>318</v>
      </c>
      <c r="Q47" s="9">
        <f>NewRecovered!T60</f>
        <v>8016</v>
      </c>
      <c r="R47" s="9">
        <f>NewRecovered!U60</f>
        <v>6376</v>
      </c>
    </row>
    <row r="48" spans="1:18" x14ac:dyDescent="0.35">
      <c r="A48" s="1">
        <f>NewRecovered!A61</f>
        <v>43950</v>
      </c>
      <c r="B48" s="9">
        <f>NewRecovered!B61</f>
        <v>41337</v>
      </c>
      <c r="C48" s="9">
        <f>NewRecovered!C61</f>
        <v>6843</v>
      </c>
      <c r="D48" s="9">
        <f>NewRecovered!D61</f>
        <v>2422</v>
      </c>
      <c r="E48" s="9">
        <f>NewRecovered!E61</f>
        <v>148</v>
      </c>
      <c r="F48" s="9">
        <f>NewRecovered!F61</f>
        <v>786</v>
      </c>
      <c r="G48" s="9">
        <f>NewRecovered!H61</f>
        <v>2033</v>
      </c>
      <c r="H48" s="9">
        <f>NewRecovered!I61</f>
        <v>288</v>
      </c>
      <c r="I48" s="9">
        <f>NewRecovered!J61</f>
        <v>3339</v>
      </c>
      <c r="J48" s="9">
        <f>NewRecovered!K61</f>
        <v>2422</v>
      </c>
      <c r="K48" s="9">
        <f>NewRecovered!M61</f>
        <v>23882</v>
      </c>
      <c r="L48" s="9">
        <f>NewRecovered!N61</f>
        <v>2953</v>
      </c>
      <c r="M48" s="9">
        <f>NewRecovered!O61</f>
        <v>47194</v>
      </c>
      <c r="N48" s="9">
        <f>NewRecovered!P61</f>
        <v>41337</v>
      </c>
      <c r="O48" s="9">
        <f>NewRecovered!R61</f>
        <v>5730</v>
      </c>
      <c r="P48" s="9">
        <f>NewRecovered!S61</f>
        <v>801</v>
      </c>
      <c r="Q48" s="9">
        <f>NewRecovered!T61</f>
        <v>8817</v>
      </c>
      <c r="R48" s="9">
        <f>NewRecovered!U61</f>
        <v>6843</v>
      </c>
    </row>
    <row r="49" spans="1:18" x14ac:dyDescent="0.35">
      <c r="A49" s="1">
        <f>NewRecovered!A62</f>
        <v>43951</v>
      </c>
      <c r="B49" s="9">
        <f>NewRecovered!B62</f>
        <v>42667</v>
      </c>
      <c r="C49" s="9">
        <f>NewRecovered!C62</f>
        <v>7145</v>
      </c>
      <c r="D49" s="9">
        <f>NewRecovered!D62</f>
        <v>2788</v>
      </c>
      <c r="E49" s="9">
        <f>NewRecovered!E62</f>
        <v>162</v>
      </c>
      <c r="F49" s="9">
        <f>NewRecovered!F62</f>
        <v>868</v>
      </c>
      <c r="G49" s="9">
        <f>NewRecovered!H62</f>
        <v>2240</v>
      </c>
      <c r="H49" s="9">
        <f>NewRecovered!I62</f>
        <v>274</v>
      </c>
      <c r="I49" s="9">
        <f>NewRecovered!J62</f>
        <v>3613</v>
      </c>
      <c r="J49" s="9">
        <f>NewRecovered!K62</f>
        <v>2788</v>
      </c>
      <c r="K49" s="9">
        <f>NewRecovered!M62</f>
        <v>25582</v>
      </c>
      <c r="L49" s="9">
        <f>NewRecovered!N62</f>
        <v>2720</v>
      </c>
      <c r="M49" s="9">
        <f>NewRecovered!O62</f>
        <v>49914</v>
      </c>
      <c r="N49" s="9">
        <f>NewRecovered!P62</f>
        <v>42667</v>
      </c>
      <c r="O49" s="9">
        <f>NewRecovered!R62</f>
        <v>6262</v>
      </c>
      <c r="P49" s="9">
        <f>NewRecovered!S62</f>
        <v>517</v>
      </c>
      <c r="Q49" s="9">
        <f>NewRecovered!T62</f>
        <v>9334</v>
      </c>
      <c r="R49" s="9">
        <f>NewRecovered!U62</f>
        <v>7145</v>
      </c>
    </row>
    <row r="50" spans="1:18" x14ac:dyDescent="0.35">
      <c r="A50" s="1">
        <f>NewRecovered!A63</f>
        <v>43952</v>
      </c>
      <c r="B50" s="9">
        <f>NewRecovered!B63</f>
        <v>45593</v>
      </c>
      <c r="C50" s="9">
        <f>NewRecovered!C63</f>
        <v>7884</v>
      </c>
      <c r="D50" s="9">
        <f>NewRecovered!D63</f>
        <v>3051</v>
      </c>
      <c r="E50" s="9">
        <f>NewRecovered!E63</f>
        <v>170</v>
      </c>
      <c r="F50" s="9">
        <f>NewRecovered!F63</f>
        <v>946</v>
      </c>
      <c r="G50" s="9">
        <f>NewRecovered!H63</f>
        <v>2431</v>
      </c>
      <c r="H50" s="9">
        <f>NewRecovered!I63</f>
        <v>281</v>
      </c>
      <c r="I50" s="9">
        <f>NewRecovered!J63</f>
        <v>3894</v>
      </c>
      <c r="J50" s="9">
        <f>NewRecovered!K63</f>
        <v>3051</v>
      </c>
      <c r="K50" s="9">
        <f>NewRecovered!M63</f>
        <v>27220</v>
      </c>
      <c r="L50" s="9">
        <f>NewRecovered!N63</f>
        <v>3406</v>
      </c>
      <c r="M50" s="9">
        <f>NewRecovered!O63</f>
        <v>53320</v>
      </c>
      <c r="N50" s="9">
        <f>NewRecovered!P63</f>
        <v>45593</v>
      </c>
      <c r="O50" s="9">
        <f>NewRecovered!R63</f>
        <v>6627</v>
      </c>
      <c r="P50" s="9">
        <f>NewRecovered!S63</f>
        <v>597</v>
      </c>
      <c r="Q50" s="9">
        <f>NewRecovered!T63</f>
        <v>9931</v>
      </c>
      <c r="R50" s="9">
        <f>NewRecovered!U63</f>
        <v>7884</v>
      </c>
    </row>
    <row r="51" spans="1:18" x14ac:dyDescent="0.35">
      <c r="A51" s="1">
        <f>NewRecovered!A64</f>
        <v>43953</v>
      </c>
      <c r="B51" s="9">
        <f>NewRecovered!B64</f>
        <v>49727</v>
      </c>
      <c r="C51" s="9">
        <f>NewRecovered!C64</f>
        <v>8641</v>
      </c>
      <c r="D51" s="9">
        <f>NewRecovered!D64</f>
        <v>3339</v>
      </c>
      <c r="E51" s="9">
        <f>NewRecovered!E64</f>
        <v>175</v>
      </c>
      <c r="F51" s="9">
        <f>NewRecovered!F64</f>
        <v>1048</v>
      </c>
      <c r="G51" s="9">
        <f>NewRecovered!H64</f>
        <v>2603</v>
      </c>
      <c r="H51" s="9">
        <f>NewRecovered!I64</f>
        <v>187</v>
      </c>
      <c r="I51" s="9">
        <f>NewRecovered!J64</f>
        <v>4081</v>
      </c>
      <c r="J51" s="9">
        <f>NewRecovered!K64</f>
        <v>3339</v>
      </c>
      <c r="K51" s="9">
        <f>NewRecovered!M64</f>
        <v>28857</v>
      </c>
      <c r="L51" s="9">
        <f>NewRecovered!N64</f>
        <v>3099</v>
      </c>
      <c r="M51" s="9">
        <f>NewRecovered!O64</f>
        <v>56419</v>
      </c>
      <c r="N51" s="9">
        <f>NewRecovered!P64</f>
        <v>49727</v>
      </c>
      <c r="O51" s="9">
        <f>NewRecovered!R64</f>
        <v>6763</v>
      </c>
      <c r="P51" s="9">
        <f>NewRecovered!S64</f>
        <v>490</v>
      </c>
      <c r="Q51" s="9">
        <f>NewRecovered!T64</f>
        <v>10421</v>
      </c>
      <c r="R51" s="9">
        <f>NewRecovered!U64</f>
        <v>8641</v>
      </c>
    </row>
    <row r="52" spans="1:18" x14ac:dyDescent="0.35">
      <c r="A52" s="1">
        <f>NewRecovered!A65</f>
        <v>43954</v>
      </c>
      <c r="B52" s="9">
        <f>NewRecovered!B65</f>
        <v>53186</v>
      </c>
      <c r="C52" s="9">
        <f>NewRecovered!C65</f>
        <v>9169</v>
      </c>
      <c r="D52" s="9">
        <f>NewRecovered!D65</f>
        <v>3613</v>
      </c>
      <c r="E52" s="9">
        <f>NewRecovered!E65</f>
        <v>184</v>
      </c>
      <c r="F52" s="9">
        <f>NewRecovered!F65</f>
        <v>1145</v>
      </c>
      <c r="G52" s="9">
        <f>NewRecovered!H65</f>
        <v>2725</v>
      </c>
      <c r="H52" s="9">
        <f>NewRecovered!I65</f>
        <v>93</v>
      </c>
      <c r="I52" s="9">
        <f>NewRecovered!J65</f>
        <v>4174</v>
      </c>
      <c r="J52" s="9">
        <f>NewRecovered!K65</f>
        <v>3613</v>
      </c>
      <c r="K52" s="9">
        <f>NewRecovered!M65</f>
        <v>30595</v>
      </c>
      <c r="L52" s="9">
        <f>NewRecovered!N65</f>
        <v>2738</v>
      </c>
      <c r="M52" s="9">
        <f>NewRecovered!O65</f>
        <v>59157</v>
      </c>
      <c r="N52" s="9">
        <f>NewRecovered!P65</f>
        <v>53186</v>
      </c>
      <c r="O52" s="9">
        <f>NewRecovered!R65</f>
        <v>6938</v>
      </c>
      <c r="P52" s="9">
        <f>NewRecovered!S65</f>
        <v>382</v>
      </c>
      <c r="Q52" s="9">
        <f>NewRecovered!T65</f>
        <v>10803</v>
      </c>
      <c r="R52" s="9">
        <f>NewRecovered!U65</f>
        <v>9169</v>
      </c>
    </row>
    <row r="53" spans="1:18" x14ac:dyDescent="0.35">
      <c r="A53" s="1">
        <f>NewRecovered!A66</f>
        <v>43955</v>
      </c>
      <c r="B53" s="9">
        <f>NewRecovered!B66</f>
        <v>57161</v>
      </c>
      <c r="C53" s="9">
        <f>NewRecovered!C66</f>
        <v>9703</v>
      </c>
      <c r="D53" s="9">
        <f>NewRecovered!D66</f>
        <v>3894</v>
      </c>
      <c r="E53" s="9">
        <f>NewRecovered!E66</f>
        <v>188</v>
      </c>
      <c r="F53" s="9">
        <f>NewRecovered!F66</f>
        <v>1270</v>
      </c>
      <c r="G53" s="9">
        <f>NewRecovered!H66</f>
        <v>2779</v>
      </c>
      <c r="H53" s="9">
        <f>NewRecovered!I66</f>
        <v>351</v>
      </c>
      <c r="I53" s="9">
        <f>NewRecovered!J66</f>
        <v>4525</v>
      </c>
      <c r="J53" s="9">
        <f>NewRecovered!K66</f>
        <v>3894</v>
      </c>
      <c r="K53" s="9">
        <f>NewRecovered!M66</f>
        <v>31545</v>
      </c>
      <c r="L53" s="9">
        <f>NewRecovered!N66</f>
        <v>2484</v>
      </c>
      <c r="M53" s="9">
        <f>NewRecovered!O66</f>
        <v>61641</v>
      </c>
      <c r="N53" s="9">
        <f>NewRecovered!P66</f>
        <v>57161</v>
      </c>
      <c r="O53" s="9">
        <f>NewRecovered!R66</f>
        <v>6832</v>
      </c>
      <c r="P53" s="9">
        <f>NewRecovered!S66</f>
        <v>310</v>
      </c>
      <c r="Q53" s="9">
        <f>NewRecovered!T66</f>
        <v>11113</v>
      </c>
      <c r="R53" s="9">
        <f>NewRecovered!U66</f>
        <v>9703</v>
      </c>
    </row>
    <row r="54" spans="1:18" x14ac:dyDescent="0.35">
      <c r="A54" s="1">
        <f>NewRecovered!A67</f>
        <v>43956</v>
      </c>
      <c r="B54" s="9">
        <f>NewRecovered!B67</f>
        <v>60569</v>
      </c>
      <c r="C54" s="9">
        <f>NewRecovered!C67</f>
        <v>10111</v>
      </c>
      <c r="D54" s="9">
        <f>NewRecovered!D67</f>
        <v>4081</v>
      </c>
      <c r="E54" s="9">
        <f>NewRecovered!E67</f>
        <v>207</v>
      </c>
      <c r="F54" s="9">
        <f>NewRecovered!F67</f>
        <v>1388</v>
      </c>
      <c r="G54" s="9">
        <f>NewRecovered!H67</f>
        <v>2974</v>
      </c>
      <c r="H54" s="9">
        <f>NewRecovered!I67</f>
        <v>260</v>
      </c>
      <c r="I54" s="9">
        <f>NewRecovered!J67</f>
        <v>4785</v>
      </c>
      <c r="J54" s="9">
        <f>NewRecovered!K67</f>
        <v>4081</v>
      </c>
      <c r="K54" s="9">
        <f>NewRecovered!M67</f>
        <v>33477</v>
      </c>
      <c r="L54" s="9">
        <f>NewRecovered!N67</f>
        <v>2386</v>
      </c>
      <c r="M54" s="9">
        <f>NewRecovered!O67</f>
        <v>64027</v>
      </c>
      <c r="N54" s="9">
        <f>NewRecovered!P67</f>
        <v>60569</v>
      </c>
      <c r="O54" s="9">
        <f>NewRecovered!R67</f>
        <v>7039</v>
      </c>
      <c r="P54" s="9">
        <f>NewRecovered!S67</f>
        <v>332</v>
      </c>
      <c r="Q54" s="9">
        <f>NewRecovered!T67</f>
        <v>11445</v>
      </c>
      <c r="R54" s="9">
        <f>NewRecovered!U67</f>
        <v>10111</v>
      </c>
    </row>
    <row r="55" spans="1:18" x14ac:dyDescent="0.35">
      <c r="A55" s="1">
        <f>NewRecovered!A68</f>
        <v>43957</v>
      </c>
      <c r="B55" s="9">
        <f>NewRecovered!B68</f>
        <v>63171</v>
      </c>
      <c r="C55" s="9">
        <f>NewRecovered!C68</f>
        <v>10404</v>
      </c>
      <c r="D55" s="9">
        <f>NewRecovered!D68</f>
        <v>4174</v>
      </c>
      <c r="E55" s="9">
        <f>NewRecovered!E68</f>
        <v>219</v>
      </c>
      <c r="F55" s="9">
        <f>NewRecovered!F68</f>
        <v>1510</v>
      </c>
      <c r="G55" s="9">
        <f>NewRecovered!H68</f>
        <v>3136</v>
      </c>
      <c r="H55" s="9">
        <f>NewRecovered!I68</f>
        <v>317</v>
      </c>
      <c r="I55" s="9">
        <f>NewRecovered!J68</f>
        <v>5102</v>
      </c>
      <c r="J55" s="9">
        <f>NewRecovered!K68</f>
        <v>4174</v>
      </c>
      <c r="K55" s="9">
        <f>NewRecovered!M68</f>
        <v>34977</v>
      </c>
      <c r="L55" s="9">
        <f>NewRecovered!N68</f>
        <v>2633</v>
      </c>
      <c r="M55" s="9">
        <f>NewRecovered!O68</f>
        <v>66660</v>
      </c>
      <c r="N55" s="9">
        <f>NewRecovered!P68</f>
        <v>63171</v>
      </c>
      <c r="O55" s="9">
        <f>NewRecovered!R68</f>
        <v>7201</v>
      </c>
      <c r="P55" s="9">
        <f>NewRecovered!S68</f>
        <v>399</v>
      </c>
      <c r="Q55" s="9">
        <f>NewRecovered!T68</f>
        <v>11844</v>
      </c>
      <c r="R55" s="9">
        <f>NewRecovered!U68</f>
        <v>10404</v>
      </c>
    </row>
    <row r="56" spans="1:18" x14ac:dyDescent="0.35">
      <c r="A56" s="1">
        <f>NewRecovered!A69</f>
        <v>43958</v>
      </c>
      <c r="B56" s="9">
        <f>NewRecovered!B69</f>
        <v>66427</v>
      </c>
      <c r="C56" s="9">
        <f>NewRecovered!C69</f>
        <v>11059</v>
      </c>
      <c r="D56" s="9">
        <f>NewRecovered!D69</f>
        <v>4525</v>
      </c>
      <c r="E56" s="9">
        <f>NewRecovered!E69</f>
        <v>231</v>
      </c>
      <c r="F56" s="9">
        <f>NewRecovered!F69</f>
        <v>1587</v>
      </c>
      <c r="G56" s="9">
        <f>NewRecovered!H69</f>
        <v>3330</v>
      </c>
      <c r="H56" s="9">
        <f>NewRecovered!I69</f>
        <v>394</v>
      </c>
      <c r="I56" s="9">
        <f>NewRecovered!J69</f>
        <v>5496</v>
      </c>
      <c r="J56" s="9">
        <f>NewRecovered!K69</f>
        <v>4525</v>
      </c>
      <c r="K56" s="9">
        <f>NewRecovered!M69</f>
        <v>34946</v>
      </c>
      <c r="L56" s="9">
        <f>NewRecovered!N69</f>
        <v>3773</v>
      </c>
      <c r="M56" s="9">
        <f>NewRecovered!O69</f>
        <v>70433</v>
      </c>
      <c r="N56" s="9">
        <f>NewRecovered!P69</f>
        <v>66427</v>
      </c>
      <c r="O56" s="9">
        <f>NewRecovered!R69</f>
        <v>7029</v>
      </c>
      <c r="P56" s="9">
        <f>NewRecovered!S69</f>
        <v>445</v>
      </c>
      <c r="Q56" s="9">
        <f>NewRecovered!T69</f>
        <v>12289</v>
      </c>
      <c r="R56" s="9">
        <f>NewRecovered!U69</f>
        <v>11059</v>
      </c>
    </row>
    <row r="57" spans="1:18" x14ac:dyDescent="0.35">
      <c r="A57" s="1">
        <f>NewRecovered!A70</f>
        <v>43959</v>
      </c>
      <c r="B57" s="9">
        <f>NewRecovered!B70</f>
        <v>70261</v>
      </c>
      <c r="C57" s="9">
        <f>NewRecovered!C70</f>
        <v>11457</v>
      </c>
      <c r="D57" s="9">
        <f>NewRecovered!D70</f>
        <v>4785</v>
      </c>
      <c r="E57" s="9">
        <f>NewRecovered!E70</f>
        <v>243</v>
      </c>
      <c r="F57" s="9">
        <f>NewRecovered!F70</f>
        <v>1710</v>
      </c>
      <c r="G57" s="9">
        <f>NewRecovered!H70</f>
        <v>3575</v>
      </c>
      <c r="H57" s="9">
        <f>NewRecovered!I70</f>
        <v>404</v>
      </c>
      <c r="I57" s="9">
        <f>NewRecovered!J70</f>
        <v>5900</v>
      </c>
      <c r="J57" s="9">
        <f>NewRecovered!K70</f>
        <v>4785</v>
      </c>
      <c r="K57" s="9">
        <f>NewRecovered!M70</f>
        <v>36283</v>
      </c>
      <c r="L57" s="9">
        <f>NewRecovered!N70</f>
        <v>1208</v>
      </c>
      <c r="M57" s="9">
        <f>NewRecovered!O70</f>
        <v>71641</v>
      </c>
      <c r="N57" s="9">
        <f>NewRecovered!P70</f>
        <v>70261</v>
      </c>
      <c r="O57" s="9">
        <f>NewRecovered!R70</f>
        <v>6757</v>
      </c>
      <c r="P57" s="9">
        <f>NewRecovered!S70</f>
        <v>202</v>
      </c>
      <c r="Q57" s="9">
        <f>NewRecovered!T70</f>
        <v>12491</v>
      </c>
      <c r="R57" s="9">
        <f>NewRecovered!U70</f>
        <v>11457</v>
      </c>
    </row>
    <row r="58" spans="1:18" x14ac:dyDescent="0.35">
      <c r="A58" s="1">
        <f>NewRecovered!A71</f>
        <v>43960</v>
      </c>
      <c r="B58" s="9">
        <f>NewRecovered!B71</f>
        <v>71476</v>
      </c>
      <c r="C58" s="9">
        <f>NewRecovered!C71</f>
        <v>11671</v>
      </c>
      <c r="D58" s="9">
        <f>NewRecovered!D71</f>
        <v>5102</v>
      </c>
      <c r="E58" s="9">
        <f>NewRecovered!E71</f>
        <v>252</v>
      </c>
      <c r="F58" s="9">
        <f>NewRecovered!F71</f>
        <v>1899</v>
      </c>
      <c r="G58" s="9">
        <f>NewRecovered!H71</f>
        <v>3728</v>
      </c>
      <c r="H58" s="9">
        <f>NewRecovered!I71</f>
        <v>146</v>
      </c>
      <c r="I58" s="9">
        <f>NewRecovered!J71</f>
        <v>6046</v>
      </c>
      <c r="J58" s="9">
        <f>NewRecovered!K71</f>
        <v>5102</v>
      </c>
      <c r="K58" s="9">
        <f>NewRecovered!M71</f>
        <v>35521</v>
      </c>
      <c r="L58" s="9">
        <f>NewRecovered!N71</f>
        <v>2684</v>
      </c>
      <c r="M58" s="9">
        <f>NewRecovered!O71</f>
        <v>74325</v>
      </c>
      <c r="N58" s="9">
        <f>NewRecovered!P71</f>
        <v>71476</v>
      </c>
      <c r="O58" s="9">
        <f>NewRecovered!R71</f>
        <v>6494</v>
      </c>
      <c r="P58" s="9">
        <f>NewRecovered!S71</f>
        <v>330</v>
      </c>
      <c r="Q58" s="9">
        <f>NewRecovered!T71</f>
        <v>12821</v>
      </c>
      <c r="R58" s="9">
        <f>NewRecovered!U71</f>
        <v>11671</v>
      </c>
    </row>
    <row r="59" spans="1:18" x14ac:dyDescent="0.35">
      <c r="A59" s="1">
        <f>NewRecovered!A72</f>
        <v>43961</v>
      </c>
      <c r="B59" s="9">
        <f>NewRecovered!B72</f>
        <v>74174</v>
      </c>
      <c r="C59" s="9">
        <f>NewRecovered!C72</f>
        <v>11959</v>
      </c>
      <c r="D59" s="9">
        <f>NewRecovered!D72</f>
        <v>5496</v>
      </c>
      <c r="E59" s="9">
        <f>NewRecovered!E72</f>
        <v>265</v>
      </c>
      <c r="F59" s="9">
        <f>NewRecovered!F72</f>
        <v>1995</v>
      </c>
      <c r="G59" s="9">
        <f>NewRecovered!H72</f>
        <v>3745</v>
      </c>
      <c r="H59" s="9">
        <f>NewRecovered!I72</f>
        <v>120</v>
      </c>
      <c r="I59" s="9">
        <f>NewRecovered!J72</f>
        <v>6166</v>
      </c>
      <c r="J59" s="9">
        <f>NewRecovered!K72</f>
        <v>5496</v>
      </c>
      <c r="K59" s="9">
        <f>NewRecovered!M72</f>
        <v>36129</v>
      </c>
      <c r="L59" s="9">
        <f>NewRecovered!N72</f>
        <v>3610</v>
      </c>
      <c r="M59" s="9">
        <f>NewRecovered!O72</f>
        <v>77935</v>
      </c>
      <c r="N59" s="9">
        <f>NewRecovered!P72</f>
        <v>74174</v>
      </c>
      <c r="O59" s="9">
        <f>NewRecovered!R72</f>
        <v>6383</v>
      </c>
      <c r="P59" s="9">
        <f>NewRecovered!S72</f>
        <v>439</v>
      </c>
      <c r="Q59" s="9">
        <f>NewRecovered!T72</f>
        <v>13260</v>
      </c>
      <c r="R59" s="9">
        <f>NewRecovered!U72</f>
        <v>11959</v>
      </c>
    </row>
    <row r="60" spans="1:18" x14ac:dyDescent="0.35">
      <c r="A60" s="1">
        <f>NewRecovered!A73</f>
        <v>43962</v>
      </c>
      <c r="B60" s="9">
        <f>NewRecovered!B73</f>
        <v>77792</v>
      </c>
      <c r="C60" s="9">
        <f>NewRecovered!C73</f>
        <v>12373</v>
      </c>
      <c r="D60" s="9">
        <f>NewRecovered!D73</f>
        <v>5900</v>
      </c>
      <c r="E60" s="9">
        <f>NewRecovered!E73</f>
        <v>271</v>
      </c>
      <c r="F60" s="9">
        <f>NewRecovered!F73</f>
        <v>2141</v>
      </c>
      <c r="G60" s="9">
        <f>NewRecovered!H73</f>
        <v>3744</v>
      </c>
      <c r="H60" s="9">
        <f>NewRecovered!I73</f>
        <v>471</v>
      </c>
      <c r="I60" s="9">
        <f>NewRecovered!J73</f>
        <v>6637</v>
      </c>
      <c r="J60" s="9">
        <f>NewRecovered!K73</f>
        <v>5900</v>
      </c>
      <c r="K60" s="9">
        <f>NewRecovered!M73</f>
        <v>37634</v>
      </c>
      <c r="L60" s="9">
        <f>NewRecovered!N73</f>
        <v>3450</v>
      </c>
      <c r="M60" s="9">
        <f>NewRecovered!O73</f>
        <v>81385</v>
      </c>
      <c r="N60" s="9">
        <f>NewRecovered!P73</f>
        <v>77792</v>
      </c>
      <c r="O60" s="9">
        <f>NewRecovered!R73</f>
        <v>6229</v>
      </c>
      <c r="P60" s="9">
        <f>NewRecovered!S73</f>
        <v>520</v>
      </c>
      <c r="Q60" s="9">
        <f>NewRecovered!T73</f>
        <v>13780</v>
      </c>
      <c r="R60" s="9">
        <f>NewRecovered!U73</f>
        <v>12373</v>
      </c>
    </row>
    <row r="61" spans="1:18" x14ac:dyDescent="0.35">
      <c r="A61" s="1">
        <f>NewRecovered!A74</f>
        <v>43963</v>
      </c>
      <c r="B61" s="9">
        <f>NewRecovered!B74</f>
        <v>81288</v>
      </c>
      <c r="C61" s="9">
        <f>NewRecovered!C74</f>
        <v>12912</v>
      </c>
      <c r="D61" s="9">
        <f>NewRecovered!D74</f>
        <v>6046</v>
      </c>
      <c r="E61" s="9">
        <f>NewRecovered!E74</f>
        <v>289</v>
      </c>
      <c r="F61" s="9">
        <f>NewRecovered!F74</f>
        <v>2332</v>
      </c>
      <c r="G61" s="9">
        <f>NewRecovered!H74</f>
        <v>3849</v>
      </c>
      <c r="H61" s="9">
        <f>NewRecovered!I74</f>
        <v>349</v>
      </c>
      <c r="I61" s="9">
        <f>NewRecovered!J74</f>
        <v>6986</v>
      </c>
      <c r="J61" s="9">
        <f>NewRecovered!K74</f>
        <v>6046</v>
      </c>
      <c r="K61" s="9">
        <f>NewRecovered!M74</f>
        <v>38892</v>
      </c>
      <c r="L61" s="9">
        <f>NewRecovered!N74</f>
        <v>4473</v>
      </c>
      <c r="M61" s="9">
        <f>NewRecovered!O74</f>
        <v>85858</v>
      </c>
      <c r="N61" s="9">
        <f>NewRecovered!P74</f>
        <v>81288</v>
      </c>
      <c r="O61" s="9">
        <f>NewRecovered!R74</f>
        <v>6082</v>
      </c>
      <c r="P61" s="9">
        <f>NewRecovered!S74</f>
        <v>396</v>
      </c>
      <c r="Q61" s="9">
        <f>NewRecovered!T74</f>
        <v>14176</v>
      </c>
      <c r="R61" s="9">
        <f>NewRecovered!U74</f>
        <v>12912</v>
      </c>
    </row>
    <row r="62" spans="1:18" x14ac:dyDescent="0.35">
      <c r="A62" s="1">
        <f>NewRecovered!A75</f>
        <v>43964</v>
      </c>
      <c r="B62" s="9">
        <f>NewRecovered!B75</f>
        <v>85719</v>
      </c>
      <c r="C62" s="9">
        <f>NewRecovered!C75</f>
        <v>13289</v>
      </c>
      <c r="D62" s="9">
        <f>NewRecovered!D75</f>
        <v>6166</v>
      </c>
      <c r="E62" s="9">
        <f>NewRecovered!E75</f>
        <v>306</v>
      </c>
      <c r="F62" s="9">
        <f>NewRecovered!F75</f>
        <v>2513</v>
      </c>
      <c r="G62" s="9">
        <f>NewRecovered!H75</f>
        <v>3935</v>
      </c>
      <c r="H62" s="9">
        <f>NewRecovered!I75</f>
        <v>322</v>
      </c>
      <c r="I62" s="9">
        <f>NewRecovered!J75</f>
        <v>7308</v>
      </c>
      <c r="J62" s="9">
        <f>NewRecovered!K75</f>
        <v>6166</v>
      </c>
      <c r="K62" s="9">
        <f>NewRecovered!M75</f>
        <v>41617</v>
      </c>
      <c r="L62" s="9">
        <f>NewRecovered!N75</f>
        <v>3560</v>
      </c>
      <c r="M62" s="9">
        <f>NewRecovered!O75</f>
        <v>89418</v>
      </c>
      <c r="N62" s="9">
        <f>NewRecovered!P75</f>
        <v>85719</v>
      </c>
      <c r="O62" s="9">
        <f>NewRecovered!R75</f>
        <v>6160</v>
      </c>
      <c r="P62" s="9">
        <f>NewRecovered!S75</f>
        <v>361</v>
      </c>
      <c r="Q62" s="9">
        <f>NewRecovered!T75</f>
        <v>14537</v>
      </c>
      <c r="R62" s="9">
        <f>NewRecovered!U75</f>
        <v>13289</v>
      </c>
    </row>
    <row r="63" spans="1:18" x14ac:dyDescent="0.35">
      <c r="A63" s="1">
        <f>NewRecovered!A76</f>
        <v>43965</v>
      </c>
      <c r="B63" s="9">
        <f>NewRecovered!B76</f>
        <v>89294</v>
      </c>
      <c r="C63" s="9">
        <f>NewRecovered!C76</f>
        <v>13675</v>
      </c>
      <c r="D63" s="9">
        <f>NewRecovered!D76</f>
        <v>6637</v>
      </c>
      <c r="E63" s="9">
        <f>NewRecovered!E76</f>
        <v>318</v>
      </c>
      <c r="F63" s="9">
        <f>NewRecovered!F76</f>
        <v>2902</v>
      </c>
      <c r="G63" s="9">
        <f>NewRecovered!H76</f>
        <v>3969</v>
      </c>
      <c r="H63" s="9">
        <f>NewRecovered!I76</f>
        <v>383</v>
      </c>
      <c r="I63" s="9">
        <f>NewRecovered!J76</f>
        <v>7691</v>
      </c>
      <c r="J63" s="9">
        <f>NewRecovered!K76</f>
        <v>6637</v>
      </c>
      <c r="K63" s="9">
        <f>NewRecovered!M76</f>
        <v>42224</v>
      </c>
      <c r="L63" s="9">
        <f>NewRecovered!N76</f>
        <v>4282</v>
      </c>
      <c r="M63" s="9">
        <f>NewRecovered!O76</f>
        <v>93700</v>
      </c>
      <c r="N63" s="9">
        <f>NewRecovered!P76</f>
        <v>89294</v>
      </c>
      <c r="O63" s="9">
        <f>NewRecovered!R76</f>
        <v>5720</v>
      </c>
      <c r="P63" s="9">
        <f>NewRecovered!S76</f>
        <v>428</v>
      </c>
      <c r="Q63" s="9">
        <f>NewRecovered!T76</f>
        <v>14965</v>
      </c>
      <c r="R63" s="9">
        <f>NewRecovered!U76</f>
        <v>13675</v>
      </c>
    </row>
    <row r="64" spans="1:18" x14ac:dyDescent="0.35">
      <c r="A64" s="1">
        <f>NewRecovered!A77</f>
        <v>43966</v>
      </c>
      <c r="B64" s="9">
        <f>NewRecovered!B77</f>
        <v>93556</v>
      </c>
      <c r="C64" s="9">
        <f>NewRecovered!C77</f>
        <v>14049</v>
      </c>
      <c r="D64" s="9">
        <f>NewRecovered!D77</f>
        <v>6986</v>
      </c>
      <c r="E64" s="9">
        <f>NewRecovered!E77</f>
        <v>336</v>
      </c>
      <c r="F64" s="9">
        <f>NewRecovered!F77</f>
        <v>3159</v>
      </c>
      <c r="G64" s="9">
        <f>NewRecovered!H77</f>
        <v>4078</v>
      </c>
      <c r="H64" s="9">
        <f>NewRecovered!I77</f>
        <v>455</v>
      </c>
      <c r="I64" s="9">
        <f>NewRecovered!J77</f>
        <v>8146</v>
      </c>
      <c r="J64" s="9">
        <f>NewRecovered!K77</f>
        <v>6986</v>
      </c>
      <c r="K64" s="9">
        <f>NewRecovered!M77</f>
        <v>43786</v>
      </c>
      <c r="L64" s="9">
        <f>NewRecovered!N77</f>
        <v>2753</v>
      </c>
      <c r="M64" s="9">
        <f>NewRecovered!O77</f>
        <v>96453</v>
      </c>
      <c r="N64" s="9">
        <f>NewRecovered!P77</f>
        <v>93556</v>
      </c>
      <c r="O64" s="9">
        <f>NewRecovered!R77</f>
        <v>5631</v>
      </c>
      <c r="P64" s="9">
        <f>NewRecovered!S77</f>
        <v>262</v>
      </c>
      <c r="Q64" s="9">
        <f>NewRecovered!T77</f>
        <v>15227</v>
      </c>
      <c r="R64" s="9">
        <f>NewRecovered!U77</f>
        <v>14049</v>
      </c>
    </row>
    <row r="65" spans="1:18" x14ac:dyDescent="0.35">
      <c r="A65" s="1">
        <f>NewRecovered!A78</f>
        <v>43967</v>
      </c>
      <c r="B65" s="9">
        <f>NewRecovered!B78</f>
        <v>96300</v>
      </c>
      <c r="C65" s="9">
        <f>NewRecovered!C78</f>
        <v>14328</v>
      </c>
      <c r="D65" s="9">
        <f>NewRecovered!D78</f>
        <v>7308</v>
      </c>
      <c r="E65" s="9">
        <f>NewRecovered!E78</f>
        <v>346</v>
      </c>
      <c r="F65" s="9">
        <f>NewRecovered!F78</f>
        <v>3641</v>
      </c>
      <c r="G65" s="9">
        <f>NewRecovered!H78</f>
        <v>4252</v>
      </c>
      <c r="H65" s="9">
        <f>NewRecovered!I78</f>
        <v>220</v>
      </c>
      <c r="I65" s="9">
        <f>NewRecovered!J78</f>
        <v>8366</v>
      </c>
      <c r="J65" s="9">
        <f>NewRecovered!K78</f>
        <v>7308</v>
      </c>
      <c r="K65" s="9">
        <f>NewRecovered!M78</f>
        <v>43133</v>
      </c>
      <c r="L65" s="9">
        <f>NewRecovered!N78</f>
        <v>3921</v>
      </c>
      <c r="M65" s="9">
        <f>NewRecovered!O78</f>
        <v>100374</v>
      </c>
      <c r="N65" s="9">
        <f>NewRecovered!P78</f>
        <v>96300</v>
      </c>
      <c r="O65" s="9">
        <f>NewRecovered!R78</f>
        <v>5296</v>
      </c>
      <c r="P65" s="9">
        <f>NewRecovered!S78</f>
        <v>319</v>
      </c>
      <c r="Q65" s="9">
        <f>NewRecovered!T78</f>
        <v>15546</v>
      </c>
      <c r="R65" s="9">
        <f>NewRecovered!U78</f>
        <v>14328</v>
      </c>
    </row>
    <row r="66" spans="1:18" x14ac:dyDescent="0.35">
      <c r="A66" s="1">
        <f>NewRecovered!A79</f>
        <v>43968</v>
      </c>
      <c r="B66" s="9">
        <f>NewRecovered!B79</f>
        <v>100241</v>
      </c>
      <c r="C66" s="9">
        <f>NewRecovered!C79</f>
        <v>14651</v>
      </c>
      <c r="D66" s="9">
        <f>NewRecovered!D79</f>
        <v>7691</v>
      </c>
      <c r="E66" s="9">
        <f>NewRecovered!E79</f>
        <v>351</v>
      </c>
      <c r="F66" s="9">
        <f>NewRecovered!F79</f>
        <v>3748</v>
      </c>
      <c r="G66" s="9">
        <f>NewRecovered!H79</f>
        <v>4285</v>
      </c>
      <c r="H66" s="9">
        <f>NewRecovered!I79</f>
        <v>153</v>
      </c>
      <c r="I66" s="9">
        <f>NewRecovered!J79</f>
        <v>8519</v>
      </c>
      <c r="J66" s="9">
        <f>NewRecovered!K79</f>
        <v>7691</v>
      </c>
      <c r="K66" s="9">
        <f>NewRecovered!M79</f>
        <v>43955</v>
      </c>
      <c r="L66" s="9">
        <f>NewRecovered!N79</f>
        <v>2891</v>
      </c>
      <c r="M66" s="9">
        <f>NewRecovered!O79</f>
        <v>103265</v>
      </c>
      <c r="N66" s="9">
        <f>NewRecovered!P79</f>
        <v>100241</v>
      </c>
      <c r="O66" s="9">
        <f>NewRecovered!R79</f>
        <v>5125</v>
      </c>
      <c r="P66" s="9">
        <f>NewRecovered!S79</f>
        <v>269</v>
      </c>
      <c r="Q66" s="9">
        <f>NewRecovered!T79</f>
        <v>15815</v>
      </c>
      <c r="R66" s="9">
        <f>NewRecovered!U79</f>
        <v>14651</v>
      </c>
    </row>
    <row r="67" spans="1:18" x14ac:dyDescent="0.35">
      <c r="A67" s="1">
        <f>NewRecovered!A80</f>
        <v>43969</v>
      </c>
      <c r="B67" s="9">
        <f>NewRecovered!B80</f>
        <v>103148</v>
      </c>
      <c r="C67" s="9">
        <f>NewRecovered!C80</f>
        <v>14955</v>
      </c>
      <c r="D67" s="9">
        <f>NewRecovered!D80</f>
        <v>8146</v>
      </c>
      <c r="E67" s="9">
        <f>NewRecovered!E80</f>
        <v>355</v>
      </c>
      <c r="F67" s="9">
        <f>NewRecovered!F80</f>
        <v>3924</v>
      </c>
      <c r="G67" s="9">
        <f>NewRecovered!H80</f>
        <v>4345</v>
      </c>
      <c r="H67" s="9">
        <f>NewRecovered!I80</f>
        <v>433</v>
      </c>
      <c r="I67" s="9">
        <f>NewRecovered!J80</f>
        <v>8952</v>
      </c>
      <c r="J67" s="9">
        <f>NewRecovered!K80</f>
        <v>8146</v>
      </c>
      <c r="K67" s="9">
        <f>NewRecovered!M80</f>
        <v>44108</v>
      </c>
      <c r="L67" s="9">
        <f>NewRecovered!N80</f>
        <v>3299</v>
      </c>
      <c r="M67" s="9">
        <f>NewRecovered!O80</f>
        <v>106564</v>
      </c>
      <c r="N67" s="9">
        <f>NewRecovered!P80</f>
        <v>103148</v>
      </c>
      <c r="O67" s="9">
        <f>NewRecovered!R80</f>
        <v>5012</v>
      </c>
      <c r="P67" s="9">
        <f>NewRecovered!S80</f>
        <v>276</v>
      </c>
      <c r="Q67" s="9">
        <f>NewRecovered!T80</f>
        <v>16091</v>
      </c>
      <c r="R67" s="9">
        <f>NewRecovered!U80</f>
        <v>14955</v>
      </c>
    </row>
    <row r="68" spans="1:18" x14ac:dyDescent="0.35">
      <c r="A68" s="1">
        <f>NewRecovered!A81</f>
        <v>43970</v>
      </c>
      <c r="B68" s="9">
        <f>NewRecovered!B81</f>
        <v>107196</v>
      </c>
      <c r="C68" s="9">
        <f>NewRecovered!C81</f>
        <v>15296</v>
      </c>
      <c r="D68" s="9">
        <f>NewRecovered!D81</f>
        <v>8366</v>
      </c>
      <c r="E68" s="9">
        <f>NewRecovered!E81</f>
        <v>367</v>
      </c>
      <c r="F68" s="9">
        <f>NewRecovered!F81</f>
        <v>4445</v>
      </c>
      <c r="G68" s="9">
        <f>NewRecovered!H81</f>
        <v>4427</v>
      </c>
      <c r="H68" s="9">
        <f>NewRecovered!I81</f>
        <v>335</v>
      </c>
      <c r="I68" s="9">
        <f>NewRecovered!J81</f>
        <v>9287</v>
      </c>
      <c r="J68" s="9">
        <f>NewRecovered!K81</f>
        <v>8366</v>
      </c>
      <c r="K68" s="9">
        <f>NewRecovered!M81</f>
        <v>44923</v>
      </c>
      <c r="L68" s="9">
        <f>NewRecovered!N81</f>
        <v>2863</v>
      </c>
      <c r="M68" s="9">
        <f>NewRecovered!O81</f>
        <v>109427</v>
      </c>
      <c r="N68" s="9">
        <f>NewRecovered!P81</f>
        <v>107196</v>
      </c>
      <c r="O68" s="9">
        <f>NewRecovered!R81</f>
        <v>4978</v>
      </c>
      <c r="P68" s="9">
        <f>NewRecovered!S81</f>
        <v>235</v>
      </c>
      <c r="Q68" s="9">
        <f>NewRecovered!T81</f>
        <v>16326</v>
      </c>
      <c r="R68" s="9">
        <f>NewRecovered!U81</f>
        <v>15296</v>
      </c>
    </row>
    <row r="69" spans="1:18" x14ac:dyDescent="0.35">
      <c r="A69" s="1">
        <f>NewRecovered!A82</f>
        <v>43971</v>
      </c>
      <c r="B69" s="9">
        <f>NewRecovered!B82</f>
        <v>110213</v>
      </c>
      <c r="C69" s="9">
        <f>NewRecovered!C82</f>
        <v>15534</v>
      </c>
      <c r="D69" s="9">
        <f>NewRecovered!D82</f>
        <v>8519</v>
      </c>
      <c r="E69" s="9">
        <f>NewRecovered!E82</f>
        <v>383</v>
      </c>
      <c r="F69" s="9">
        <f>NewRecovered!F82</f>
        <v>5092</v>
      </c>
      <c r="G69" s="9">
        <f>NewRecovered!H82</f>
        <v>4502</v>
      </c>
      <c r="H69" s="9">
        <f>NewRecovered!I82</f>
        <v>282</v>
      </c>
      <c r="I69" s="9">
        <f>NewRecovered!J82</f>
        <v>9569</v>
      </c>
      <c r="J69" s="9">
        <f>NewRecovered!K82</f>
        <v>8519</v>
      </c>
      <c r="K69" s="9">
        <f>NewRecovered!M82</f>
        <v>45400</v>
      </c>
      <c r="L69" s="9">
        <f>NewRecovered!N82</f>
        <v>4633</v>
      </c>
      <c r="M69" s="9">
        <f>NewRecovered!O82</f>
        <v>114060</v>
      </c>
      <c r="N69" s="9">
        <f>NewRecovered!P82</f>
        <v>110213</v>
      </c>
      <c r="O69" s="9">
        <f>NewRecovered!R82</f>
        <v>4881</v>
      </c>
      <c r="P69" s="9">
        <f>NewRecovered!S82</f>
        <v>383</v>
      </c>
      <c r="Q69" s="9">
        <f>NewRecovered!T82</f>
        <v>16709</v>
      </c>
      <c r="R69" s="9">
        <f>NewRecovered!U82</f>
        <v>15534</v>
      </c>
    </row>
    <row r="70" spans="1:18" x14ac:dyDescent="0.35">
      <c r="A70" s="1">
        <f>NewRecovered!A83</f>
        <v>43972</v>
      </c>
      <c r="B70" s="9">
        <f>NewRecovered!B83</f>
        <v>115031</v>
      </c>
      <c r="C70" s="9">
        <f>NewRecovered!C83</f>
        <v>15954</v>
      </c>
      <c r="D70" s="9">
        <f>NewRecovered!D83</f>
        <v>8952</v>
      </c>
      <c r="E70" s="9">
        <f>NewRecovered!E83</f>
        <v>403</v>
      </c>
      <c r="F70" s="9" t="e">
        <f>NewRecovered!F83</f>
        <v>#REF!</v>
      </c>
      <c r="G70" s="9">
        <f>NewRecovered!H83</f>
        <v>4467</v>
      </c>
      <c r="H70" s="9">
        <f>NewRecovered!I83</f>
        <v>364</v>
      </c>
      <c r="I70" s="9">
        <f>NewRecovered!J83</f>
        <v>9933</v>
      </c>
      <c r="J70" s="9">
        <f>NewRecovered!K83</f>
        <v>8952</v>
      </c>
      <c r="K70" s="9">
        <f>NewRecovered!M83</f>
        <v>47400</v>
      </c>
      <c r="L70" s="9">
        <f>NewRecovered!N83</f>
        <v>4562</v>
      </c>
      <c r="M70" s="9">
        <f>NewRecovered!O83</f>
        <v>118622</v>
      </c>
      <c r="N70" s="9">
        <f>NewRecovered!P83</f>
        <v>115031</v>
      </c>
      <c r="O70" s="9">
        <f>NewRecovered!R83</f>
        <v>4865</v>
      </c>
      <c r="P70" s="9">
        <f>NewRecovered!S83</f>
        <v>424</v>
      </c>
      <c r="Q70" s="9">
        <f>NewRecovered!T83</f>
        <v>17133</v>
      </c>
      <c r="R70" s="9">
        <f>NewRecovered!U83</f>
        <v>15954</v>
      </c>
    </row>
    <row r="71" spans="1:18" x14ac:dyDescent="0.35">
      <c r="A71" s="1">
        <f>NewRecovered!A84</f>
        <v>43973</v>
      </c>
      <c r="B71" s="9">
        <f>NewRecovered!B84</f>
        <v>119469</v>
      </c>
      <c r="C71" s="9">
        <f>NewRecovered!C84</f>
        <v>16415</v>
      </c>
      <c r="D71" s="9">
        <f>NewRecovered!D84</f>
        <v>9287</v>
      </c>
      <c r="E71" s="9">
        <f>NewRecovered!E84</f>
        <v>419</v>
      </c>
      <c r="F71" s="9">
        <f>NewRecovered!F84</f>
        <v>5476</v>
      </c>
      <c r="G71" s="9">
        <f>NewRecovered!H84</f>
        <v>4437</v>
      </c>
      <c r="H71" s="9">
        <f>NewRecovered!I84</f>
        <v>405</v>
      </c>
      <c r="I71" s="9">
        <f>NewRecovered!J84</f>
        <v>10338</v>
      </c>
      <c r="J71" s="9">
        <f>NewRecovered!K84</f>
        <v>9287</v>
      </c>
      <c r="K71" s="9">
        <f>NewRecovered!M84</f>
        <v>48189</v>
      </c>
      <c r="L71" s="9">
        <f>NewRecovered!N84</f>
        <v>4788</v>
      </c>
      <c r="M71" s="9">
        <f>NewRecovered!O84</f>
        <v>123410</v>
      </c>
      <c r="N71" s="9">
        <f>NewRecovered!P84</f>
        <v>119469</v>
      </c>
      <c r="O71" s="9">
        <f>NewRecovered!R84</f>
        <v>4844</v>
      </c>
      <c r="P71" s="9">
        <f>NewRecovered!S84</f>
        <v>481</v>
      </c>
      <c r="Q71" s="9">
        <f>NewRecovered!T84</f>
        <v>17614</v>
      </c>
      <c r="R71" s="9">
        <f>NewRecovered!U84</f>
        <v>16415</v>
      </c>
    </row>
    <row r="72" spans="1:18" x14ac:dyDescent="0.35">
      <c r="A72" s="1">
        <f>NewRecovered!A85</f>
        <v>43974</v>
      </c>
      <c r="B72" s="9">
        <f>NewRecovered!B85</f>
        <v>122990</v>
      </c>
      <c r="C72" s="9">
        <f>NewRecovered!C85</f>
        <v>16767</v>
      </c>
      <c r="D72" s="9">
        <f>NewRecovered!D85</f>
        <v>9569</v>
      </c>
      <c r="E72" s="9">
        <f>NewRecovered!E85</f>
        <v>444</v>
      </c>
      <c r="F72" s="9">
        <f>NewRecovered!F85</f>
        <v>5868</v>
      </c>
      <c r="G72" s="9">
        <f>NewRecovered!H85</f>
        <v>4438</v>
      </c>
      <c r="H72" s="9">
        <f>NewRecovered!I85</f>
        <v>180</v>
      </c>
      <c r="I72" s="9">
        <f>NewRecovered!J85</f>
        <v>10518</v>
      </c>
      <c r="J72" s="9">
        <f>NewRecovered!K85</f>
        <v>9569</v>
      </c>
      <c r="K72" s="9">
        <f>NewRecovered!M85</f>
        <v>51769</v>
      </c>
      <c r="L72" s="9">
        <f>NewRecovered!N85</f>
        <v>3099</v>
      </c>
      <c r="M72" s="9">
        <f>NewRecovered!O85</f>
        <v>126509</v>
      </c>
      <c r="N72" s="9">
        <f>NewRecovered!P85</f>
        <v>122990</v>
      </c>
      <c r="O72" s="9">
        <f>NewRecovered!R85</f>
        <v>5123</v>
      </c>
      <c r="P72" s="9">
        <f>NewRecovered!S85</f>
        <v>285</v>
      </c>
      <c r="Q72" s="9">
        <f>NewRecovered!T85</f>
        <v>17899</v>
      </c>
      <c r="R72" s="9">
        <f>NewRecovered!U85</f>
        <v>16767</v>
      </c>
    </row>
    <row r="73" spans="1:18" x14ac:dyDescent="0.35">
      <c r="A73" s="1" t="e">
        <f>NewRecovered!A86</f>
        <v>#REF!</v>
      </c>
      <c r="B73" s="9" t="e">
        <f>NewRecovered!B86</f>
        <v>#REF!</v>
      </c>
      <c r="C73" s="9" t="e">
        <f>NewRecovered!C86</f>
        <v>#REF!</v>
      </c>
      <c r="D73" s="9" t="e">
        <f>NewRecovered!D86</f>
        <v>#REF!</v>
      </c>
      <c r="E73" s="9" t="e">
        <f>NewRecovered!E86</f>
        <v>#REF!</v>
      </c>
      <c r="F73" s="9">
        <f>NewRecovered!F86</f>
        <v>6376</v>
      </c>
      <c r="G73" s="9">
        <f>NewRecovered!H86</f>
        <v>4472</v>
      </c>
      <c r="H73" s="9">
        <f>NewRecovered!I86</f>
        <v>161</v>
      </c>
      <c r="I73" s="9">
        <f>NewRecovered!J86</f>
        <v>10679</v>
      </c>
      <c r="J73" s="9" t="e">
        <f>NewRecovered!K86</f>
        <v>#REF!</v>
      </c>
      <c r="K73" s="9">
        <f>NewRecovered!M86</f>
        <v>52184</v>
      </c>
      <c r="L73" s="9">
        <f>NewRecovered!N86</f>
        <v>4943</v>
      </c>
      <c r="M73" s="9">
        <f>NewRecovered!O86</f>
        <v>131452</v>
      </c>
      <c r="N73" s="9" t="e">
        <f>NewRecovered!P86</f>
        <v>#REF!</v>
      </c>
      <c r="O73" s="9">
        <f>NewRecovered!R86</f>
        <v>5078</v>
      </c>
      <c r="P73" s="9">
        <f>NewRecovered!S86</f>
        <v>390</v>
      </c>
      <c r="Q73" s="9">
        <f>NewRecovered!T86</f>
        <v>18289</v>
      </c>
      <c r="R73" s="9" t="e">
        <f>NewRecovered!U86</f>
        <v>#REF!</v>
      </c>
    </row>
    <row r="74" spans="1:18" x14ac:dyDescent="0.35">
      <c r="A74" s="1">
        <f>NewRecovered!A87</f>
        <v>43975</v>
      </c>
      <c r="B74" s="9">
        <f>NewRecovered!B87</f>
        <v>132352</v>
      </c>
      <c r="C74" s="9">
        <f>NewRecovered!C87</f>
        <v>17557</v>
      </c>
      <c r="D74" s="9">
        <f>NewRecovered!D87</f>
        <v>10338</v>
      </c>
      <c r="E74" s="9">
        <f>NewRecovered!E87</f>
        <v>456</v>
      </c>
      <c r="F74" s="9">
        <f>NewRecovered!F87</f>
        <v>6843</v>
      </c>
      <c r="G74" s="9">
        <f>NewRecovered!H87</f>
        <v>4513</v>
      </c>
      <c r="H74" s="9">
        <f>NewRecovered!I87</f>
        <v>226</v>
      </c>
      <c r="I74" s="9">
        <f>NewRecovered!J87</f>
        <v>10905</v>
      </c>
      <c r="J74" s="9">
        <f>NewRecovered!K87</f>
        <v>10338</v>
      </c>
      <c r="K74" s="9">
        <f>NewRecovered!M87</f>
        <v>53517</v>
      </c>
      <c r="L74" s="9">
        <f>NewRecovered!N87</f>
        <v>2617</v>
      </c>
      <c r="M74" s="9">
        <f>NewRecovered!O87</f>
        <v>134069</v>
      </c>
      <c r="N74" s="9">
        <f>NewRecovered!P87</f>
        <v>132352</v>
      </c>
      <c r="O74" s="9">
        <f>NewRecovered!R87</f>
        <v>5029</v>
      </c>
      <c r="P74" s="9">
        <f>NewRecovered!S87</f>
        <v>172</v>
      </c>
      <c r="Q74" s="9">
        <f>NewRecovered!T87</f>
        <v>18461</v>
      </c>
      <c r="R74" s="9">
        <f>NewRecovered!U87</f>
        <v>17557</v>
      </c>
    </row>
    <row r="75" spans="1:18" x14ac:dyDescent="0.35">
      <c r="A75" s="1">
        <f>NewRecovered!A88</f>
        <v>43976</v>
      </c>
      <c r="B75" s="9">
        <f>NewRecovered!B88</f>
        <v>134985</v>
      </c>
      <c r="C75" s="9">
        <f>NewRecovered!C88</f>
        <v>17659</v>
      </c>
      <c r="D75" s="9">
        <f>NewRecovered!D88</f>
        <v>10518</v>
      </c>
      <c r="E75" s="9">
        <f>NewRecovered!E88</f>
        <v>466</v>
      </c>
      <c r="F75" s="9">
        <f>NewRecovered!F88</f>
        <v>7145</v>
      </c>
      <c r="G75" s="9">
        <f>NewRecovered!H88</f>
        <v>4268</v>
      </c>
      <c r="H75" s="9">
        <f>NewRecovered!I88</f>
        <v>540</v>
      </c>
      <c r="I75" s="9">
        <f>NewRecovered!J88</f>
        <v>11445</v>
      </c>
      <c r="J75" s="9">
        <f>NewRecovered!K88</f>
        <v>10518</v>
      </c>
      <c r="K75" s="9">
        <f>NewRecovered!M88</f>
        <v>52684</v>
      </c>
      <c r="L75" s="9">
        <f>NewRecovered!N88</f>
        <v>4396</v>
      </c>
      <c r="M75" s="9">
        <f>NewRecovered!O88</f>
        <v>138465</v>
      </c>
      <c r="N75" s="9">
        <f>NewRecovered!P88</f>
        <v>134985</v>
      </c>
      <c r="O75" s="9">
        <f>NewRecovered!R88</f>
        <v>4681</v>
      </c>
      <c r="P75" s="9">
        <f>NewRecovered!S88</f>
        <v>792</v>
      </c>
      <c r="Q75" s="9">
        <f>NewRecovered!T88</f>
        <v>19253</v>
      </c>
      <c r="R75" s="9">
        <f>NewRecovered!U88</f>
        <v>17659</v>
      </c>
    </row>
    <row r="76" spans="1:18" x14ac:dyDescent="0.35">
      <c r="A76" s="1">
        <f>NewRecovered!A89</f>
        <v>43977</v>
      </c>
      <c r="B76" s="9">
        <f>NewRecovered!B89</f>
        <v>139157</v>
      </c>
      <c r="C76" s="9">
        <f>NewRecovered!C89</f>
        <v>18273</v>
      </c>
      <c r="D76" s="9">
        <f>NewRecovered!D89</f>
        <v>10679</v>
      </c>
      <c r="E76" s="9">
        <f>NewRecovered!E89</f>
        <v>488</v>
      </c>
      <c r="F76" s="9">
        <f>NewRecovered!F89</f>
        <v>7884</v>
      </c>
      <c r="G76" s="9">
        <f>NewRecovered!H89</f>
        <v>4459</v>
      </c>
      <c r="H76" s="9">
        <f>NewRecovered!I89</f>
        <v>427</v>
      </c>
      <c r="I76" s="9">
        <f>NewRecovered!J89</f>
        <v>11872</v>
      </c>
      <c r="J76" s="9">
        <f>NewRecovered!K89</f>
        <v>10679</v>
      </c>
      <c r="K76" s="9">
        <f>NewRecovered!M89</f>
        <v>52607</v>
      </c>
      <c r="L76" s="9">
        <f>NewRecovered!N89</f>
        <v>3166</v>
      </c>
      <c r="M76" s="9">
        <f>NewRecovered!O89</f>
        <v>141631</v>
      </c>
      <c r="N76" s="9">
        <f>NewRecovered!P89</f>
        <v>139157</v>
      </c>
      <c r="O76" s="9">
        <f>NewRecovered!R89</f>
        <v>5077</v>
      </c>
      <c r="P76" s="9">
        <f>NewRecovered!S89</f>
        <v>237</v>
      </c>
      <c r="Q76" s="9">
        <f>NewRecovered!T89</f>
        <v>19490</v>
      </c>
      <c r="R76" s="9">
        <f>NewRecovered!U89</f>
        <v>18273</v>
      </c>
    </row>
    <row r="77" spans="1:18" x14ac:dyDescent="0.35">
      <c r="A77" s="1">
        <f>NewRecovered!A90</f>
        <v>43978</v>
      </c>
      <c r="B77" s="9">
        <f>NewRecovered!B90</f>
        <v>142321</v>
      </c>
      <c r="C77" s="9">
        <f>NewRecovered!C90</f>
        <v>18502</v>
      </c>
      <c r="D77" s="9">
        <f>NewRecovered!D90</f>
        <v>10905</v>
      </c>
      <c r="E77" s="9">
        <f>NewRecovered!E90</f>
        <v>500</v>
      </c>
      <c r="F77" s="9">
        <f>NewRecovered!F90</f>
        <v>8641</v>
      </c>
      <c r="G77" s="9">
        <f>NewRecovered!H90</f>
        <v>4564</v>
      </c>
      <c r="H77" s="9">
        <f>NewRecovered!I90</f>
        <v>403</v>
      </c>
      <c r="I77" s="9">
        <f>NewRecovered!J90</f>
        <v>12275</v>
      </c>
      <c r="J77" s="9">
        <f>NewRecovered!K90</f>
        <v>10905</v>
      </c>
      <c r="K77" s="9">
        <f>NewRecovered!M90</f>
        <v>52213</v>
      </c>
      <c r="L77" s="9">
        <f>NewRecovered!N90</f>
        <v>3576</v>
      </c>
      <c r="M77" s="9">
        <f>NewRecovered!O90</f>
        <v>145207</v>
      </c>
      <c r="N77" s="9">
        <f>NewRecovered!P90</f>
        <v>142321</v>
      </c>
      <c r="O77" s="9">
        <f>NewRecovered!R90</f>
        <v>4953</v>
      </c>
      <c r="P77" s="9">
        <f>NewRecovered!S90</f>
        <v>229</v>
      </c>
      <c r="Q77" s="9">
        <f>NewRecovered!T90</f>
        <v>19719</v>
      </c>
      <c r="R77" s="9">
        <f>NewRecovered!U90</f>
        <v>18502</v>
      </c>
    </row>
    <row r="78" spans="1:18" x14ac:dyDescent="0.35">
      <c r="A78" s="1">
        <f>NewRecovered!A91</f>
        <v>43979</v>
      </c>
      <c r="B78" s="9">
        <f>NewRecovered!B91</f>
        <v>146275</v>
      </c>
      <c r="C78" s="9">
        <f>NewRecovered!C91</f>
        <v>18792</v>
      </c>
      <c r="D78" s="9">
        <f>NewRecovered!D91</f>
        <v>11445</v>
      </c>
      <c r="E78" s="9">
        <f>NewRecovered!E91</f>
        <v>520</v>
      </c>
      <c r="F78" s="9">
        <f>NewRecovered!F91</f>
        <v>9703</v>
      </c>
      <c r="G78" s="9">
        <f>NewRecovered!H91</f>
        <v>4584</v>
      </c>
      <c r="H78" s="9">
        <f>NewRecovered!I91</f>
        <v>509</v>
      </c>
      <c r="I78" s="9">
        <f>NewRecovered!J91</f>
        <v>12784</v>
      </c>
      <c r="J78" s="9">
        <f>NewRecovered!K91</f>
        <v>11445</v>
      </c>
      <c r="K78" s="9">
        <f>NewRecovered!M91</f>
        <v>51507</v>
      </c>
      <c r="L78" s="9">
        <f>NewRecovered!N91</f>
        <v>3772</v>
      </c>
      <c r="M78" s="9">
        <f>NewRecovered!O91</f>
        <v>148979</v>
      </c>
      <c r="N78" s="9">
        <f>NewRecovered!P91</f>
        <v>146275</v>
      </c>
      <c r="O78" s="9">
        <f>NewRecovered!R91</f>
        <v>4754</v>
      </c>
      <c r="P78" s="9">
        <f>NewRecovered!S91</f>
        <v>301</v>
      </c>
      <c r="Q78" s="9">
        <f>NewRecovered!T91</f>
        <v>20020</v>
      </c>
      <c r="R78" s="9">
        <f>NewRecovered!U91</f>
        <v>18792</v>
      </c>
    </row>
    <row r="79" spans="1:18" x14ac:dyDescent="0.35">
      <c r="A79" s="1">
        <f>NewRecovered!A92</f>
        <v>43980</v>
      </c>
      <c r="B79" s="9">
        <f>NewRecovered!B92</f>
        <v>150110</v>
      </c>
      <c r="C79" s="9">
        <f>NewRecovered!C92</f>
        <v>19135</v>
      </c>
      <c r="D79" s="9">
        <f>NewRecovered!D92</f>
        <v>11872</v>
      </c>
      <c r="E79" s="9">
        <f>NewRecovered!E92</f>
        <v>527</v>
      </c>
      <c r="F79" s="9">
        <f>NewRecovered!F92</f>
        <v>10111</v>
      </c>
      <c r="G79" s="9">
        <f>NewRecovered!H92</f>
        <v>4638</v>
      </c>
      <c r="H79" s="9">
        <f>NewRecovered!I92</f>
        <v>241</v>
      </c>
      <c r="I79" s="9">
        <f>NewRecovered!J92</f>
        <v>13025</v>
      </c>
      <c r="J79" s="9">
        <f>NewRecovered!K92</f>
        <v>11872</v>
      </c>
      <c r="K79" s="9">
        <f>NewRecovered!M92</f>
        <v>52526</v>
      </c>
      <c r="L79" s="9">
        <f>NewRecovered!N92</f>
        <v>5225</v>
      </c>
      <c r="M79" s="9">
        <f>NewRecovered!O92</f>
        <v>154204</v>
      </c>
      <c r="N79" s="9">
        <f>NewRecovered!P92</f>
        <v>150110</v>
      </c>
      <c r="O79" s="9">
        <f>NewRecovered!R92</f>
        <v>4793</v>
      </c>
      <c r="P79" s="9">
        <f>NewRecovered!S92</f>
        <v>347</v>
      </c>
      <c r="Q79" s="9">
        <f>NewRecovered!T92</f>
        <v>20367</v>
      </c>
      <c r="R79" s="9">
        <f>NewRecovered!U92</f>
        <v>19135</v>
      </c>
    </row>
    <row r="80" spans="1:18" x14ac:dyDescent="0.35">
      <c r="A80" s="1">
        <f>NewRecovered!A93</f>
        <v>43981</v>
      </c>
      <c r="B80" s="9">
        <f>NewRecovered!B93</f>
        <v>156713</v>
      </c>
      <c r="C80" s="9">
        <f>NewRecovered!C93</f>
        <v>19551</v>
      </c>
      <c r="D80" s="9">
        <f>NewRecovered!D93</f>
        <v>12275</v>
      </c>
      <c r="E80" s="9">
        <f>NewRecovered!E93</f>
        <v>534</v>
      </c>
      <c r="F80" s="9">
        <f>NewRecovered!F93</f>
        <v>10404</v>
      </c>
      <c r="G80" s="9">
        <f>NewRecovered!H93</f>
        <v>4659</v>
      </c>
      <c r="H80" s="9">
        <f>NewRecovered!I93</f>
        <v>218</v>
      </c>
      <c r="I80" s="9">
        <f>NewRecovered!J93</f>
        <v>13243</v>
      </c>
      <c r="J80" s="9">
        <f>NewRecovered!K93</f>
        <v>12275</v>
      </c>
      <c r="K80" s="9">
        <f>NewRecovered!M93</f>
        <v>53830</v>
      </c>
      <c r="L80" s="9">
        <f>NewRecovered!N93</f>
        <v>4524</v>
      </c>
      <c r="M80" s="9">
        <f>NewRecovered!O93</f>
        <v>158728</v>
      </c>
      <c r="N80" s="9">
        <f>NewRecovered!P93</f>
        <v>156713</v>
      </c>
      <c r="O80" s="9">
        <f>NewRecovered!R93</f>
        <v>4821</v>
      </c>
      <c r="P80" s="9">
        <f>NewRecovered!S93</f>
        <v>266</v>
      </c>
      <c r="Q80" s="9">
        <f>NewRecovered!T93</f>
        <v>20633</v>
      </c>
      <c r="R80" s="9">
        <f>NewRecovered!U93</f>
        <v>19551</v>
      </c>
    </row>
    <row r="81" spans="1:18" x14ac:dyDescent="0.35">
      <c r="A81" s="1">
        <f>NewRecovered!A94</f>
        <v>43983</v>
      </c>
      <c r="B81" s="9">
        <f>NewRecovered!B94</f>
        <v>159292</v>
      </c>
      <c r="C81" s="9">
        <f>NewRecovered!C94</f>
        <v>19688</v>
      </c>
      <c r="D81" s="9">
        <f>NewRecovered!D94</f>
        <v>12784</v>
      </c>
      <c r="E81" s="9">
        <f>NewRecovered!E94</f>
        <v>538</v>
      </c>
      <c r="F81" s="9">
        <f>NewRecovered!F94</f>
        <v>11059</v>
      </c>
      <c r="G81" s="9">
        <f>NewRecovered!H94</f>
        <v>4724</v>
      </c>
      <c r="H81" s="9">
        <f>NewRecovered!I94</f>
        <v>407</v>
      </c>
      <c r="I81" s="9">
        <f>NewRecovered!J94</f>
        <v>13650</v>
      </c>
      <c r="J81" s="9">
        <f>NewRecovered!K94</f>
        <v>12784</v>
      </c>
      <c r="K81" s="9">
        <f>NewRecovered!M94</f>
        <v>55463</v>
      </c>
      <c r="L81" s="9">
        <f>NewRecovered!N94</f>
        <v>5045</v>
      </c>
      <c r="M81" s="9">
        <f>NewRecovered!O94</f>
        <v>163773</v>
      </c>
      <c r="N81" s="9">
        <f>NewRecovered!P94</f>
        <v>159292</v>
      </c>
      <c r="O81" s="9">
        <f>NewRecovered!R94</f>
        <v>4818</v>
      </c>
      <c r="P81" s="9">
        <f>NewRecovered!S94</f>
        <v>331</v>
      </c>
      <c r="Q81" s="9">
        <f>NewRecovered!T94</f>
        <v>20964</v>
      </c>
      <c r="R81" s="9">
        <f>NewRecovered!U94</f>
        <v>19688</v>
      </c>
    </row>
    <row r="82" spans="1:18" x14ac:dyDescent="0.35">
      <c r="A82" s="1">
        <f>NewRecovered!A95</f>
        <v>43984</v>
      </c>
      <c r="B82" s="9">
        <f>NewRecovered!B95</f>
        <v>163969</v>
      </c>
      <c r="C82" s="9">
        <f>NewRecovered!C95</f>
        <v>19956</v>
      </c>
      <c r="D82" s="9">
        <f>NewRecovered!D95</f>
        <v>13025</v>
      </c>
      <c r="E82" s="9">
        <f>NewRecovered!E95</f>
        <v>560</v>
      </c>
      <c r="F82" s="9">
        <f>NewRecovered!F95</f>
        <v>11457</v>
      </c>
      <c r="G82" s="9">
        <f>NewRecovered!H95</f>
        <v>4698</v>
      </c>
      <c r="H82" s="9">
        <f>NewRecovered!I95</f>
        <v>377</v>
      </c>
      <c r="I82" s="9">
        <f>NewRecovered!J95</f>
        <v>14027</v>
      </c>
      <c r="J82" s="9">
        <f>NewRecovered!K95</f>
        <v>13025</v>
      </c>
      <c r="K82" s="9">
        <f>NewRecovered!M95</f>
        <v>57209</v>
      </c>
      <c r="L82" s="9">
        <f>NewRecovered!N95</f>
        <v>4126</v>
      </c>
      <c r="M82" s="9">
        <f>NewRecovered!O95</f>
        <v>167899</v>
      </c>
      <c r="N82" s="9">
        <f>NewRecovered!P95</f>
        <v>163969</v>
      </c>
      <c r="O82" s="9">
        <f>NewRecovered!R95</f>
        <v>4873</v>
      </c>
      <c r="P82" s="9">
        <f>NewRecovered!S95</f>
        <v>282</v>
      </c>
      <c r="Q82" s="9">
        <f>NewRecovered!T95</f>
        <v>21246</v>
      </c>
      <c r="R82" s="9">
        <f>NewRecovered!U95</f>
        <v>19956</v>
      </c>
    </row>
    <row r="83" spans="1:18" x14ac:dyDescent="0.35">
      <c r="A83" s="1">
        <f>NewRecovered!A96</f>
        <v>43985</v>
      </c>
      <c r="B83" s="9">
        <f>NewRecovered!B96</f>
        <v>167701</v>
      </c>
      <c r="C83" s="9">
        <f>NewRecovered!C96</f>
        <v>20157</v>
      </c>
      <c r="D83" s="9">
        <f>NewRecovered!D96</f>
        <v>13243</v>
      </c>
      <c r="E83" s="9">
        <f>NewRecovered!E96</f>
        <v>566</v>
      </c>
      <c r="F83" s="9">
        <f>NewRecovered!F96</f>
        <v>11671</v>
      </c>
      <c r="G83" s="9">
        <f>NewRecovered!H96</f>
        <v>4740</v>
      </c>
      <c r="H83" s="9">
        <f>NewRecovered!I96</f>
        <v>371</v>
      </c>
      <c r="I83" s="9">
        <f>NewRecovered!J96</f>
        <v>14398</v>
      </c>
      <c r="J83" s="9">
        <f>NewRecovered!K96</f>
        <v>13243</v>
      </c>
      <c r="K83" s="9">
        <f>NewRecovered!M96</f>
        <v>58472</v>
      </c>
      <c r="L83" s="9">
        <f>NewRecovered!N96</f>
        <v>3731</v>
      </c>
      <c r="M83" s="9">
        <f>NewRecovered!O96</f>
        <v>171630</v>
      </c>
      <c r="N83" s="9">
        <f>NewRecovered!P96</f>
        <v>167701</v>
      </c>
      <c r="O83" s="9">
        <f>NewRecovered!R96</f>
        <v>4920</v>
      </c>
      <c r="P83" s="9">
        <f>NewRecovered!S96</f>
        <v>222</v>
      </c>
      <c r="Q83" s="9">
        <f>NewRecovered!T96</f>
        <v>21468</v>
      </c>
      <c r="R83" s="9">
        <f>NewRecovered!U96</f>
        <v>20157</v>
      </c>
    </row>
    <row r="84" spans="1:18" x14ac:dyDescent="0.35">
      <c r="A84" s="1">
        <f>NewRecovered!A97</f>
        <v>43986</v>
      </c>
      <c r="B84" s="9">
        <f>NewRecovered!B97</f>
        <v>174127</v>
      </c>
      <c r="C84" s="9">
        <f>NewRecovered!C97</f>
        <v>20706</v>
      </c>
      <c r="D84" s="9">
        <f>NewRecovered!D97</f>
        <v>13650</v>
      </c>
      <c r="E84" s="9">
        <f>NewRecovered!E97</f>
        <v>579</v>
      </c>
      <c r="F84" s="9">
        <f>NewRecovered!F97</f>
        <v>11959</v>
      </c>
      <c r="G84" s="9">
        <f>NewRecovered!H97</f>
        <v>4829</v>
      </c>
      <c r="H84" s="9">
        <f>NewRecovered!I97</f>
        <v>335</v>
      </c>
      <c r="I84" s="9">
        <f>NewRecovered!J97</f>
        <v>14733</v>
      </c>
      <c r="J84" s="9">
        <f>NewRecovered!K97</f>
        <v>13650</v>
      </c>
      <c r="K84" s="9">
        <f>NewRecovered!M97</f>
        <v>57570</v>
      </c>
      <c r="L84" s="9">
        <f>NewRecovered!N97</f>
        <v>6959</v>
      </c>
      <c r="M84" s="9">
        <f>NewRecovered!O97</f>
        <v>178589</v>
      </c>
      <c r="N84" s="9">
        <f>NewRecovered!P97</f>
        <v>174127</v>
      </c>
      <c r="O84" s="9">
        <f>NewRecovered!R97</f>
        <v>4759</v>
      </c>
      <c r="P84" s="9">
        <f>NewRecovered!S97</f>
        <v>389</v>
      </c>
      <c r="Q84" s="9">
        <f>NewRecovered!T97</f>
        <v>21857</v>
      </c>
      <c r="R84" s="9">
        <f>NewRecovered!U97</f>
        <v>20706</v>
      </c>
    </row>
    <row r="85" spans="1:18" x14ac:dyDescent="0.35">
      <c r="A85" s="1">
        <f>NewRecovered!A98</f>
        <v>43987</v>
      </c>
      <c r="B85" s="9">
        <f>NewRecovered!B98</f>
        <v>179816</v>
      </c>
      <c r="C85" s="9">
        <f>NewRecovered!C98</f>
        <v>21096</v>
      </c>
      <c r="D85" s="9">
        <f>NewRecovered!D98</f>
        <v>14027</v>
      </c>
      <c r="E85" s="9">
        <f>NewRecovered!E98</f>
        <v>591</v>
      </c>
      <c r="F85" s="9">
        <f>NewRecovered!F98</f>
        <v>12373</v>
      </c>
      <c r="G85" s="9">
        <f>NewRecovered!H98</f>
        <v>4800</v>
      </c>
      <c r="H85" s="9">
        <f>NewRecovered!I98</f>
        <v>432</v>
      </c>
      <c r="I85" s="9">
        <f>NewRecovered!J98</f>
        <v>15165</v>
      </c>
      <c r="J85" s="9">
        <f>NewRecovered!K98</f>
        <v>14027</v>
      </c>
      <c r="K85" s="9">
        <f>NewRecovered!M98</f>
        <v>59967</v>
      </c>
      <c r="L85" s="9">
        <f>NewRecovered!N98</f>
        <v>5516</v>
      </c>
      <c r="M85" s="9">
        <f>NewRecovered!O98</f>
        <v>184105</v>
      </c>
      <c r="N85" s="9">
        <f>NewRecovered!P98</f>
        <v>179816</v>
      </c>
      <c r="O85" s="9">
        <f>NewRecovered!R98</f>
        <v>4724</v>
      </c>
      <c r="P85" s="9">
        <f>NewRecovered!S98</f>
        <v>370</v>
      </c>
      <c r="Q85" s="9">
        <f>NewRecovered!T98</f>
        <v>22227</v>
      </c>
      <c r="R85" s="9">
        <f>NewRecovered!U98</f>
        <v>21096</v>
      </c>
    </row>
    <row r="86" spans="1:18" x14ac:dyDescent="0.35">
      <c r="A86" s="1">
        <f>NewRecovered!A99</f>
        <v>43988</v>
      </c>
      <c r="B86" s="9">
        <f>NewRecovered!B99</f>
        <v>184554</v>
      </c>
      <c r="C86" s="9">
        <f>NewRecovered!C99</f>
        <v>21438</v>
      </c>
      <c r="D86" s="9">
        <f>NewRecovered!D99</f>
        <v>14398</v>
      </c>
      <c r="E86" s="9">
        <f>NewRecovered!E99</f>
        <v>597</v>
      </c>
      <c r="F86" s="9">
        <f>NewRecovered!F99</f>
        <v>12912</v>
      </c>
      <c r="G86" s="9">
        <f>NewRecovered!H99</f>
        <v>4827</v>
      </c>
      <c r="H86" s="9">
        <f>NewRecovered!I99</f>
        <v>187</v>
      </c>
      <c r="I86" s="9">
        <f>NewRecovered!J99</f>
        <v>15352</v>
      </c>
      <c r="J86" s="9">
        <f>NewRecovered!K99</f>
        <v>14398</v>
      </c>
      <c r="K86" s="9">
        <f>NewRecovered!M99</f>
        <v>60695</v>
      </c>
      <c r="L86" s="9">
        <f>NewRecovered!N99</f>
        <v>2455</v>
      </c>
      <c r="M86" s="9">
        <f>NewRecovered!O99</f>
        <v>186560</v>
      </c>
      <c r="N86" s="9">
        <f>NewRecovered!P99</f>
        <v>184554</v>
      </c>
      <c r="O86" s="9">
        <f>NewRecovered!R99</f>
        <v>4613</v>
      </c>
      <c r="P86" s="9">
        <f>NewRecovered!S99</f>
        <v>122</v>
      </c>
      <c r="Q86" s="9">
        <f>NewRecovered!T99</f>
        <v>22349</v>
      </c>
      <c r="R86" s="9">
        <f>NewRecovered!U99</f>
        <v>21438</v>
      </c>
    </row>
    <row r="87" spans="1:18" x14ac:dyDescent="0.35">
      <c r="A87" s="1">
        <f>NewRecovered!A100</f>
        <v>43989</v>
      </c>
      <c r="B87" s="9">
        <f>NewRecovered!B100</f>
        <v>187939</v>
      </c>
      <c r="C87" s="9">
        <f>NewRecovered!C100</f>
        <v>21635</v>
      </c>
      <c r="D87" s="9">
        <f>NewRecovered!D100</f>
        <v>14733</v>
      </c>
      <c r="E87" s="9">
        <f>NewRecovered!E100</f>
        <v>604</v>
      </c>
      <c r="F87" s="9">
        <f>NewRecovered!F100</f>
        <v>13289</v>
      </c>
      <c r="G87" s="9">
        <f>NewRecovered!H100</f>
        <v>4834</v>
      </c>
      <c r="H87" s="9">
        <f>NewRecovered!I100</f>
        <v>131</v>
      </c>
      <c r="I87" s="9">
        <f>NewRecovered!J100</f>
        <v>15483</v>
      </c>
      <c r="J87" s="9">
        <f>NewRecovered!K100</f>
        <v>14733</v>
      </c>
      <c r="K87" s="9">
        <f>NewRecovered!M100</f>
        <v>60051</v>
      </c>
      <c r="L87" s="9">
        <f>NewRecovered!N100</f>
        <v>5015</v>
      </c>
      <c r="M87" s="9">
        <f>NewRecovered!O100</f>
        <v>191575</v>
      </c>
      <c r="N87" s="9">
        <f>NewRecovered!P100</f>
        <v>187939</v>
      </c>
      <c r="O87" s="9">
        <f>NewRecovered!R100</f>
        <v>4450</v>
      </c>
      <c r="P87" s="9">
        <f>NewRecovered!S100</f>
        <v>266</v>
      </c>
      <c r="Q87" s="9">
        <f>NewRecovered!T100</f>
        <v>22615</v>
      </c>
      <c r="R87" s="9">
        <f>NewRecovered!U100</f>
        <v>21635</v>
      </c>
    </row>
    <row r="88" spans="1:18" x14ac:dyDescent="0.35">
      <c r="A88" s="1">
        <f>NewRecovered!A101</f>
        <v>43990</v>
      </c>
      <c r="B88" s="9">
        <f>NewRecovered!B101</f>
        <v>192950</v>
      </c>
      <c r="C88" s="9">
        <f>NewRecovered!C101</f>
        <v>21919</v>
      </c>
      <c r="D88" s="9">
        <f>NewRecovered!D101</f>
        <v>15165</v>
      </c>
      <c r="E88" s="9">
        <f>NewRecovered!E101</f>
        <v>606</v>
      </c>
      <c r="F88" s="9">
        <f>NewRecovered!F101</f>
        <v>13675</v>
      </c>
      <c r="G88" s="9">
        <f>NewRecovered!H101</f>
        <v>4804</v>
      </c>
      <c r="H88" s="9">
        <f>NewRecovered!I101</f>
        <v>423</v>
      </c>
      <c r="I88" s="9">
        <f>NewRecovered!J101</f>
        <v>15906</v>
      </c>
      <c r="J88" s="9">
        <f>NewRecovered!K101</f>
        <v>15165</v>
      </c>
      <c r="K88" s="9">
        <f>NewRecovered!M101</f>
        <v>60123</v>
      </c>
      <c r="L88" s="9">
        <f>NewRecovered!N101</f>
        <v>4779</v>
      </c>
      <c r="M88" s="9">
        <f>NewRecovered!O101</f>
        <v>196354</v>
      </c>
      <c r="N88" s="9">
        <f>NewRecovered!P101</f>
        <v>192950</v>
      </c>
      <c r="O88" s="9">
        <f>NewRecovered!R101</f>
        <v>4326</v>
      </c>
      <c r="P88" s="9">
        <f>NewRecovered!S101</f>
        <v>301</v>
      </c>
      <c r="Q88" s="9">
        <f>NewRecovered!T101</f>
        <v>22916</v>
      </c>
      <c r="R88" s="9">
        <f>NewRecovered!U101</f>
        <v>21919</v>
      </c>
    </row>
    <row r="89" spans="1:18" x14ac:dyDescent="0.35">
      <c r="A89" s="1">
        <f>NewRecovered!A102</f>
        <v>43991</v>
      </c>
      <c r="B89" s="9">
        <f>NewRecovered!B102</f>
        <v>197340</v>
      </c>
      <c r="C89" s="9">
        <f>NewRecovered!C102</f>
        <v>22179</v>
      </c>
      <c r="D89" s="9">
        <f>NewRecovered!D102</f>
        <v>15352</v>
      </c>
      <c r="E89" s="9">
        <f>NewRecovered!E102</f>
        <v>622</v>
      </c>
      <c r="F89" s="9">
        <f>NewRecovered!F102</f>
        <v>14049</v>
      </c>
      <c r="G89" s="9">
        <f>NewRecovered!H102</f>
        <v>5001</v>
      </c>
      <c r="H89" s="9">
        <f>NewRecovered!I102</f>
        <v>350</v>
      </c>
      <c r="I89" s="9">
        <f>NewRecovered!J102</f>
        <v>16256</v>
      </c>
      <c r="J89" s="9">
        <f>NewRecovered!K102</f>
        <v>15352</v>
      </c>
      <c r="K89" s="9">
        <f>NewRecovered!M102</f>
        <v>62285</v>
      </c>
      <c r="L89" s="9">
        <f>NewRecovered!N102</f>
        <v>5336</v>
      </c>
      <c r="M89" s="9">
        <f>NewRecovered!O102</f>
        <v>201690</v>
      </c>
      <c r="N89" s="9">
        <f>NewRecovered!P102</f>
        <v>197340</v>
      </c>
      <c r="O89" s="9">
        <f>NewRecovered!R102</f>
        <v>4455</v>
      </c>
      <c r="P89" s="9">
        <f>NewRecovered!S102</f>
        <v>305</v>
      </c>
      <c r="Q89" s="9">
        <f>NewRecovered!T102</f>
        <v>23221</v>
      </c>
      <c r="R89" s="9">
        <f>NewRecovered!U102</f>
        <v>22179</v>
      </c>
    </row>
    <row r="90" spans="1:18" x14ac:dyDescent="0.35">
      <c r="A90" s="1">
        <f>NewRecovered!A103</f>
        <v>43992</v>
      </c>
      <c r="B90" s="9">
        <f>NewRecovered!B103</f>
        <v>202594</v>
      </c>
      <c r="C90" s="9">
        <f>NewRecovered!C103</f>
        <v>22454</v>
      </c>
      <c r="D90" s="9">
        <f>NewRecovered!D103</f>
        <v>15483</v>
      </c>
      <c r="E90" s="9">
        <f>NewRecovered!E103</f>
        <v>629</v>
      </c>
      <c r="F90" s="9">
        <f>NewRecovered!F103</f>
        <v>14328</v>
      </c>
      <c r="G90" s="9">
        <f>NewRecovered!H103</f>
        <v>4811</v>
      </c>
      <c r="H90" s="9">
        <f>NewRecovered!I103</f>
        <v>343</v>
      </c>
      <c r="I90" s="9">
        <f>NewRecovered!J103</f>
        <v>16599</v>
      </c>
      <c r="J90" s="9">
        <f>NewRecovered!K103</f>
        <v>15483</v>
      </c>
      <c r="K90" s="9">
        <f>NewRecovered!M103</f>
        <v>63225</v>
      </c>
      <c r="L90" s="9">
        <f>NewRecovered!N103</f>
        <v>4380</v>
      </c>
      <c r="M90" s="9">
        <f>NewRecovered!O103</f>
        <v>206070</v>
      </c>
      <c r="N90" s="9">
        <f>NewRecovered!P103</f>
        <v>202594</v>
      </c>
      <c r="O90" s="9">
        <f>NewRecovered!R103</f>
        <v>3968</v>
      </c>
      <c r="P90" s="9">
        <f>NewRecovered!S103</f>
        <v>251</v>
      </c>
      <c r="Q90" s="9">
        <f>NewRecovered!T103</f>
        <v>23472</v>
      </c>
      <c r="R90" s="9">
        <f>NewRecovered!U103</f>
        <v>22454</v>
      </c>
    </row>
    <row r="91" spans="1:18" x14ac:dyDescent="0.35">
      <c r="A91" s="1">
        <f>NewRecovered!A104</f>
        <v>43993</v>
      </c>
      <c r="B91" s="9">
        <f>NewRecovered!B104</f>
        <v>207057</v>
      </c>
      <c r="C91" s="9">
        <f>NewRecovered!C104</f>
        <v>22785</v>
      </c>
      <c r="D91" s="9">
        <f>NewRecovered!D104</f>
        <v>15906</v>
      </c>
      <c r="E91" s="9">
        <f>NewRecovered!E104</f>
        <v>638</v>
      </c>
      <c r="F91" s="9">
        <f>NewRecovered!F104</f>
        <v>14651</v>
      </c>
      <c r="G91" s="9">
        <f>NewRecovered!H104</f>
        <v>4727</v>
      </c>
      <c r="H91" s="9">
        <f>NewRecovered!I104</f>
        <v>314</v>
      </c>
      <c r="I91" s="9">
        <f>NewRecovered!J104</f>
        <v>16913</v>
      </c>
      <c r="J91" s="9">
        <f>NewRecovered!K104</f>
        <v>15906</v>
      </c>
      <c r="K91" s="9">
        <f>NewRecovered!M104</f>
        <v>64439</v>
      </c>
      <c r="L91" s="9">
        <f>NewRecovered!N104</f>
        <v>5464</v>
      </c>
      <c r="M91" s="9">
        <f>NewRecovered!O104</f>
        <v>211534</v>
      </c>
      <c r="N91" s="9">
        <f>NewRecovered!P104</f>
        <v>207057</v>
      </c>
      <c r="O91" s="9">
        <f>NewRecovered!R104</f>
        <v>3982</v>
      </c>
      <c r="P91" s="9">
        <f>NewRecovered!S104</f>
        <v>330</v>
      </c>
      <c r="Q91" s="9">
        <f>NewRecovered!T104</f>
        <v>23802</v>
      </c>
      <c r="R91" s="9">
        <f>NewRecovered!U104</f>
        <v>22785</v>
      </c>
    </row>
    <row r="92" spans="1:18" x14ac:dyDescent="0.35">
      <c r="A92" s="1">
        <f>NewRecovered!A105</f>
        <v>43994</v>
      </c>
      <c r="B92" s="9">
        <f>NewRecovered!B105</f>
        <v>212827</v>
      </c>
      <c r="C92" s="9">
        <f>NewRecovered!C105</f>
        <v>23166</v>
      </c>
      <c r="D92" s="9">
        <f>NewRecovered!D105</f>
        <v>16256</v>
      </c>
      <c r="E92" s="9">
        <f>NewRecovered!E105</f>
        <v>641</v>
      </c>
      <c r="F92" s="9">
        <f>NewRecovered!F105</f>
        <v>14955</v>
      </c>
      <c r="G92" s="9">
        <f>NewRecovered!H105</f>
        <v>4638</v>
      </c>
      <c r="H92" s="9">
        <f>NewRecovered!I105</f>
        <v>357</v>
      </c>
      <c r="I92" s="9">
        <f>NewRecovered!J105</f>
        <v>17270</v>
      </c>
      <c r="J92" s="9">
        <f>NewRecovered!K105</f>
        <v>16256</v>
      </c>
      <c r="K92" s="9">
        <f>NewRecovered!M105</f>
        <v>66327</v>
      </c>
      <c r="L92" s="9">
        <f>NewRecovered!N105</f>
        <v>5629</v>
      </c>
      <c r="M92" s="9">
        <f>NewRecovered!O105</f>
        <v>217163</v>
      </c>
      <c r="N92" s="9">
        <f>NewRecovered!P105</f>
        <v>212827</v>
      </c>
      <c r="O92" s="9">
        <f>NewRecovered!R105</f>
        <v>4083</v>
      </c>
      <c r="P92" s="9">
        <f>NewRecovered!S105</f>
        <v>312</v>
      </c>
      <c r="Q92" s="9">
        <f>NewRecovered!T105</f>
        <v>24114</v>
      </c>
      <c r="R92" s="9">
        <f>NewRecovered!U105</f>
        <v>23166</v>
      </c>
    </row>
    <row r="93" spans="1:18" x14ac:dyDescent="0.35">
      <c r="A93" s="1">
        <f>NewRecovered!A106</f>
        <v>43995</v>
      </c>
      <c r="B93" s="9">
        <f>NewRecovered!B106</f>
        <v>218960</v>
      </c>
      <c r="C93" s="9">
        <f>NewRecovered!C106</f>
        <v>23551</v>
      </c>
      <c r="D93" s="9">
        <f>NewRecovered!D106</f>
        <v>16599</v>
      </c>
      <c r="E93" s="9">
        <f>NewRecovered!E106</f>
        <v>650</v>
      </c>
      <c r="F93" s="9">
        <f>NewRecovered!F106</f>
        <v>15296</v>
      </c>
      <c r="G93" s="9">
        <f>NewRecovered!H106</f>
        <v>4486</v>
      </c>
      <c r="H93" s="9">
        <f>NewRecovered!I106</f>
        <v>162</v>
      </c>
      <c r="I93" s="9">
        <f>NewRecovered!J106</f>
        <v>17432</v>
      </c>
      <c r="J93" s="9">
        <f>NewRecovered!K106</f>
        <v>16599</v>
      </c>
      <c r="K93" s="9">
        <f>NewRecovered!M106</f>
        <v>68184</v>
      </c>
      <c r="L93" s="9">
        <f>NewRecovered!N106</f>
        <v>5188</v>
      </c>
      <c r="M93" s="9">
        <f>NewRecovered!O106</f>
        <v>222351</v>
      </c>
      <c r="N93" s="9">
        <f>NewRecovered!P106</f>
        <v>218960</v>
      </c>
      <c r="O93" s="9">
        <f>NewRecovered!R106</f>
        <v>4094</v>
      </c>
      <c r="P93" s="9">
        <f>NewRecovered!S106</f>
        <v>274</v>
      </c>
      <c r="Q93" s="9">
        <f>NewRecovered!T106</f>
        <v>24388</v>
      </c>
      <c r="R93" s="9">
        <f>NewRecovered!U106</f>
        <v>23551</v>
      </c>
    </row>
    <row r="94" spans="1:18" x14ac:dyDescent="0.35">
      <c r="A94" s="1">
        <f>NewRecovered!A107</f>
        <v>43996</v>
      </c>
      <c r="B94" s="9">
        <f>NewRecovered!B107</f>
        <v>224663</v>
      </c>
      <c r="C94" s="9">
        <f>NewRecovered!C107</f>
        <v>23879</v>
      </c>
      <c r="D94" s="9">
        <f>NewRecovered!D107</f>
        <v>16913</v>
      </c>
      <c r="E94" s="9">
        <f>NewRecovered!E107</f>
        <v>651</v>
      </c>
      <c r="F94" s="9">
        <f>NewRecovered!F107</f>
        <v>15534</v>
      </c>
      <c r="G94" s="9">
        <f>NewRecovered!H107</f>
        <v>4407</v>
      </c>
      <c r="H94" s="9">
        <f>NewRecovered!I107</f>
        <v>154</v>
      </c>
      <c r="I94" s="9">
        <f>NewRecovered!J107</f>
        <v>17586</v>
      </c>
      <c r="J94" s="9">
        <f>NewRecovered!K107</f>
        <v>16913</v>
      </c>
      <c r="K94" s="9">
        <f>NewRecovered!M107</f>
        <v>68147</v>
      </c>
      <c r="L94" s="9">
        <f>NewRecovered!N107</f>
        <v>3448</v>
      </c>
      <c r="M94" s="9">
        <f>NewRecovered!O107</f>
        <v>225799</v>
      </c>
      <c r="N94" s="9">
        <f>NewRecovered!P107</f>
        <v>224663</v>
      </c>
      <c r="O94" s="9">
        <f>NewRecovered!R107</f>
        <v>4021</v>
      </c>
      <c r="P94" s="9">
        <f>NewRecovered!S107</f>
        <v>150</v>
      </c>
      <c r="Q94" s="9">
        <f>NewRecovered!T107</f>
        <v>24538</v>
      </c>
      <c r="R94" s="9">
        <f>NewRecovered!U107</f>
        <v>23879</v>
      </c>
    </row>
    <row r="95" spans="1:18" x14ac:dyDescent="0.35">
      <c r="A95" s="1">
        <f>NewRecovered!A108</f>
        <v>43997</v>
      </c>
      <c r="B95" s="9">
        <f>NewRecovered!B108</f>
        <v>227409</v>
      </c>
      <c r="C95" s="9">
        <f>NewRecovered!C108</f>
        <v>24041</v>
      </c>
      <c r="D95" s="9">
        <f>NewRecovered!D108</f>
        <v>17270</v>
      </c>
      <c r="E95" s="9">
        <f>NewRecovered!E108</f>
        <v>653</v>
      </c>
      <c r="F95" s="9">
        <f>NewRecovered!F108</f>
        <v>15954</v>
      </c>
      <c r="G95" s="9">
        <f>NewRecovered!H108</f>
        <v>4343</v>
      </c>
      <c r="H95" s="9">
        <f>NewRecovered!I108</f>
        <v>436</v>
      </c>
      <c r="I95" s="9">
        <f>NewRecovered!J108</f>
        <v>18022</v>
      </c>
      <c r="J95" s="9">
        <f>NewRecovered!K108</f>
        <v>17270</v>
      </c>
      <c r="K95" s="9">
        <f>NewRecovered!M108</f>
        <v>67071</v>
      </c>
      <c r="L95" s="9">
        <f>NewRecovered!N108</f>
        <v>3173</v>
      </c>
      <c r="M95" s="9">
        <f>NewRecovered!O108</f>
        <v>228972</v>
      </c>
      <c r="N95" s="9">
        <f>NewRecovered!P108</f>
        <v>227409</v>
      </c>
      <c r="O95" s="9">
        <f>NewRecovered!R108</f>
        <v>3905</v>
      </c>
      <c r="P95" s="9">
        <f>NewRecovered!S108</f>
        <v>134</v>
      </c>
      <c r="Q95" s="9">
        <f>NewRecovered!T108</f>
        <v>24672</v>
      </c>
      <c r="R95" s="9">
        <f>NewRecovered!U108</f>
        <v>24041</v>
      </c>
    </row>
    <row r="96" spans="1:18" x14ac:dyDescent="0.35">
      <c r="A96" s="1">
        <f>NewRecovered!A109</f>
        <v>43998</v>
      </c>
      <c r="B96" s="9">
        <f>NewRecovered!B109</f>
        <v>230263</v>
      </c>
      <c r="C96" s="9">
        <f>NewRecovered!C109</f>
        <v>24161</v>
      </c>
      <c r="D96" s="9">
        <f>NewRecovered!D109</f>
        <v>17432</v>
      </c>
      <c r="E96" s="9">
        <f>NewRecovered!E109</f>
        <v>661</v>
      </c>
      <c r="F96" s="9">
        <f>NewRecovered!F109</f>
        <v>16415</v>
      </c>
      <c r="G96" s="9">
        <f>NewRecovered!H109</f>
        <v>4372</v>
      </c>
      <c r="H96" s="9">
        <f>NewRecovered!I109</f>
        <v>330</v>
      </c>
      <c r="I96" s="9">
        <f>NewRecovered!J109</f>
        <v>18352</v>
      </c>
      <c r="J96" s="9">
        <f>NewRecovered!K109</f>
        <v>17432</v>
      </c>
      <c r="K96" s="9">
        <f>NewRecovered!M109</f>
        <v>65199</v>
      </c>
      <c r="L96" s="9">
        <f>NewRecovered!N109</f>
        <v>3608</v>
      </c>
      <c r="M96" s="9">
        <f>NewRecovered!O109</f>
        <v>232580</v>
      </c>
      <c r="N96" s="9">
        <f>NewRecovered!P109</f>
        <v>230263</v>
      </c>
      <c r="O96" s="9">
        <f>NewRecovered!R109</f>
        <v>3708</v>
      </c>
      <c r="P96" s="9">
        <f>NewRecovered!S109</f>
        <v>151</v>
      </c>
      <c r="Q96" s="9">
        <f>NewRecovered!T109</f>
        <v>24823</v>
      </c>
      <c r="R96" s="9">
        <f>NewRecovered!U109</f>
        <v>24161</v>
      </c>
    </row>
    <row r="97" spans="1:18" x14ac:dyDescent="0.35">
      <c r="A97" s="1">
        <f>NewRecovered!A110</f>
        <v>43999</v>
      </c>
      <c r="B97" s="9">
        <f>NewRecovered!B110</f>
        <v>234405</v>
      </c>
      <c r="C97" s="9">
        <f>NewRecovered!C110</f>
        <v>24379</v>
      </c>
      <c r="D97" s="9">
        <f>NewRecovered!D110</f>
        <v>17586</v>
      </c>
      <c r="E97" s="9">
        <f>NewRecovered!E110</f>
        <v>671</v>
      </c>
      <c r="F97" s="9">
        <f>NewRecovered!F110</f>
        <v>16767</v>
      </c>
      <c r="G97" s="9">
        <f>NewRecovered!H110</f>
        <v>4325</v>
      </c>
      <c r="H97" s="9">
        <f>NewRecovered!I110</f>
        <v>389</v>
      </c>
      <c r="I97" s="9">
        <f>NewRecovered!J110</f>
        <v>18741</v>
      </c>
      <c r="J97" s="9">
        <f>NewRecovered!K110</f>
        <v>17586</v>
      </c>
      <c r="K97" s="9">
        <f>NewRecovered!M110</f>
        <v>64681</v>
      </c>
      <c r="L97" s="9">
        <f>NewRecovered!N110</f>
        <v>5598</v>
      </c>
      <c r="M97" s="9">
        <f>NewRecovered!O110</f>
        <v>238178</v>
      </c>
      <c r="N97" s="9">
        <f>NewRecovered!P110</f>
        <v>234405</v>
      </c>
      <c r="O97" s="9">
        <f>NewRecovered!R110</f>
        <v>3577</v>
      </c>
      <c r="P97" s="9">
        <f>NewRecovered!S110</f>
        <v>330</v>
      </c>
      <c r="Q97" s="9">
        <f>NewRecovered!T110</f>
        <v>25153</v>
      </c>
      <c r="R97" s="9">
        <f>NewRecovered!U110</f>
        <v>24379</v>
      </c>
    </row>
    <row r="98" spans="1:18" x14ac:dyDescent="0.35">
      <c r="A98" s="1">
        <f>NewRecovered!A111</f>
        <v>44000</v>
      </c>
      <c r="B98" s="9">
        <f>NewRecovered!B111</f>
        <v>239596</v>
      </c>
      <c r="C98" s="9">
        <f>NewRecovered!C111</f>
        <v>24735</v>
      </c>
      <c r="D98" s="9">
        <f>NewRecovered!D111</f>
        <v>18022</v>
      </c>
      <c r="E98" s="9">
        <f>NewRecovered!E111</f>
        <v>677</v>
      </c>
      <c r="F98" s="9">
        <f>NewRecovered!F111</f>
        <v>17557</v>
      </c>
      <c r="G98" s="9">
        <f>NewRecovered!H111</f>
        <v>4343</v>
      </c>
      <c r="H98" s="9">
        <f>NewRecovered!I111</f>
        <v>345</v>
      </c>
      <c r="I98" s="9">
        <f>NewRecovered!J111</f>
        <v>19086</v>
      </c>
      <c r="J98" s="9">
        <f>NewRecovered!K111</f>
        <v>18022</v>
      </c>
      <c r="K98" s="9">
        <f>NewRecovered!M111</f>
        <v>66548</v>
      </c>
      <c r="L98" s="9">
        <f>NewRecovered!N111</f>
        <v>4836</v>
      </c>
      <c r="M98" s="9">
        <f>NewRecovered!O111</f>
        <v>243014</v>
      </c>
      <c r="N98" s="9">
        <f>NewRecovered!P111</f>
        <v>239596</v>
      </c>
      <c r="O98" s="9">
        <f>NewRecovered!R111</f>
        <v>3685</v>
      </c>
      <c r="P98" s="9">
        <f>NewRecovered!S111</f>
        <v>306</v>
      </c>
      <c r="Q98" s="9">
        <f>NewRecovered!T111</f>
        <v>25459</v>
      </c>
      <c r="R98" s="9">
        <f>NewRecovered!U111</f>
        <v>24735</v>
      </c>
    </row>
    <row r="99" spans="1:18" x14ac:dyDescent="0.35">
      <c r="A99" s="1">
        <f>NewRecovered!A112</f>
        <v>44001</v>
      </c>
      <c r="B99" s="9">
        <f>NewRecovered!B112</f>
        <v>245278</v>
      </c>
      <c r="C99" s="9">
        <f>NewRecovered!C112</f>
        <v>25127</v>
      </c>
      <c r="D99" s="9">
        <f>NewRecovered!D112</f>
        <v>18352</v>
      </c>
      <c r="E99" s="9">
        <f>NewRecovered!E112</f>
        <v>680</v>
      </c>
      <c r="F99" s="9">
        <f>NewRecovered!F112</f>
        <v>17659</v>
      </c>
      <c r="G99" s="9">
        <f>NewRecovered!H112</f>
        <v>4353</v>
      </c>
      <c r="H99" s="9">
        <f>NewRecovered!I112</f>
        <v>380</v>
      </c>
      <c r="I99" s="9">
        <f>NewRecovered!J112</f>
        <v>19466</v>
      </c>
      <c r="J99" s="9">
        <f>NewRecovered!K112</f>
        <v>18352</v>
      </c>
      <c r="K99" s="9">
        <f>NewRecovered!M112</f>
        <v>64425</v>
      </c>
      <c r="L99" s="9">
        <f>NewRecovered!N112</f>
        <v>6256</v>
      </c>
      <c r="M99" s="9">
        <f>NewRecovered!O112</f>
        <v>249270</v>
      </c>
      <c r="N99" s="9">
        <f>NewRecovered!P112</f>
        <v>245278</v>
      </c>
      <c r="O99" s="9">
        <f>NewRecovered!R112</f>
        <v>3602</v>
      </c>
      <c r="P99" s="9">
        <f>NewRecovered!S112</f>
        <v>443</v>
      </c>
      <c r="Q99" s="9">
        <f>NewRecovered!T112</f>
        <v>25902</v>
      </c>
      <c r="R99" s="9">
        <f>NewRecovered!U112</f>
        <v>25127</v>
      </c>
    </row>
    <row r="100" spans="1:18" x14ac:dyDescent="0.35">
      <c r="A100" s="1">
        <f>NewRecovered!A113</f>
        <v>44002</v>
      </c>
      <c r="B100" s="9">
        <f>NewRecovered!B113</f>
        <v>249207</v>
      </c>
      <c r="C100" s="9">
        <f>NewRecovered!C113</f>
        <v>25424</v>
      </c>
      <c r="D100" s="9">
        <f>NewRecovered!D113</f>
        <v>18741</v>
      </c>
      <c r="E100" s="9">
        <f>NewRecovered!E113</f>
        <v>681</v>
      </c>
      <c r="F100" s="9">
        <f>NewRecovered!F113</f>
        <v>18273</v>
      </c>
      <c r="G100" s="9">
        <f>NewRecovered!H113</f>
        <v>4301</v>
      </c>
      <c r="H100" s="9">
        <f>NewRecovered!I113</f>
        <v>247</v>
      </c>
      <c r="I100" s="9">
        <f>NewRecovered!J113</f>
        <v>19713</v>
      </c>
      <c r="J100" s="9">
        <f>NewRecovered!K113</f>
        <v>18741</v>
      </c>
      <c r="K100" s="9">
        <f>NewRecovered!M113</f>
        <v>65165</v>
      </c>
      <c r="L100" s="9">
        <f>NewRecovered!N113</f>
        <v>3649</v>
      </c>
      <c r="M100" s="9">
        <f>NewRecovered!O113</f>
        <v>252919</v>
      </c>
      <c r="N100" s="9">
        <f>NewRecovered!P113</f>
        <v>249207</v>
      </c>
      <c r="O100" s="9">
        <f>NewRecovered!R113</f>
        <v>3675</v>
      </c>
      <c r="P100" s="9">
        <f>NewRecovered!S113</f>
        <v>163</v>
      </c>
      <c r="Q100" s="9">
        <f>NewRecovered!T113</f>
        <v>26065</v>
      </c>
      <c r="R100" s="9">
        <f>NewRecovered!U113</f>
        <v>25424</v>
      </c>
    </row>
    <row r="101" spans="1:18" x14ac:dyDescent="0.35">
      <c r="A101" s="1">
        <f>NewRecovered!A114</f>
        <v>44003</v>
      </c>
      <c r="B101" s="9">
        <f>NewRecovered!B114</f>
        <v>256960</v>
      </c>
      <c r="C101" s="9">
        <f>NewRecovered!C114</f>
        <v>25865</v>
      </c>
      <c r="D101" s="9">
        <f>NewRecovered!D114</f>
        <v>19086</v>
      </c>
      <c r="E101" s="9">
        <f>NewRecovered!E114</f>
        <v>685</v>
      </c>
      <c r="F101" s="9">
        <f>NewRecovered!F114</f>
        <v>18502</v>
      </c>
      <c r="G101" s="9">
        <f>NewRecovered!H114</f>
        <v>4361</v>
      </c>
      <c r="H101" s="9">
        <f>NewRecovered!I114</f>
        <v>241</v>
      </c>
      <c r="I101" s="9">
        <f>NewRecovered!J114</f>
        <v>19954</v>
      </c>
      <c r="J101" s="9">
        <f>NewRecovered!K114</f>
        <v>19086</v>
      </c>
      <c r="K101" s="9">
        <f>NewRecovered!M114</f>
        <v>66359</v>
      </c>
      <c r="L101" s="9">
        <f>NewRecovered!N114</f>
        <v>5380</v>
      </c>
      <c r="M101" s="9">
        <f>NewRecovered!O114</f>
        <v>258299</v>
      </c>
      <c r="N101" s="9">
        <f>NewRecovered!P114</f>
        <v>256960</v>
      </c>
      <c r="O101" s="9">
        <f>NewRecovered!R114</f>
        <v>3716</v>
      </c>
      <c r="P101" s="9">
        <f>NewRecovered!S114</f>
        <v>353</v>
      </c>
      <c r="Q101" s="9">
        <f>NewRecovered!T114</f>
        <v>26418</v>
      </c>
      <c r="R101" s="9">
        <f>NewRecovered!U114</f>
        <v>25865</v>
      </c>
    </row>
    <row r="102" spans="1:18" x14ac:dyDescent="0.35">
      <c r="A102" s="1">
        <f>NewRecovered!A115</f>
        <v>44004</v>
      </c>
      <c r="B102" s="9">
        <f>NewRecovered!B115</f>
        <v>259002</v>
      </c>
      <c r="C102" s="9">
        <f>NewRecovered!C115</f>
        <v>26048</v>
      </c>
      <c r="D102" s="9">
        <f>NewRecovered!D115</f>
        <v>19466</v>
      </c>
      <c r="E102" s="9">
        <f>NewRecovered!E115</f>
        <v>686</v>
      </c>
      <c r="F102" s="9">
        <f>NewRecovered!F115</f>
        <v>18792</v>
      </c>
      <c r="G102" s="9">
        <f>NewRecovered!H115</f>
        <v>4471</v>
      </c>
      <c r="H102" s="9">
        <f>NewRecovered!I115</f>
        <v>306</v>
      </c>
      <c r="I102" s="9">
        <f>NewRecovered!J115</f>
        <v>20260</v>
      </c>
      <c r="J102" s="9">
        <f>NewRecovered!K115</f>
        <v>19466</v>
      </c>
      <c r="K102" s="9">
        <f>NewRecovered!M115</f>
        <v>66724</v>
      </c>
      <c r="L102" s="9">
        <f>NewRecovered!N115</f>
        <v>4230</v>
      </c>
      <c r="M102" s="9">
        <f>NewRecovered!O115</f>
        <v>262529</v>
      </c>
      <c r="N102" s="9">
        <f>NewRecovered!P115</f>
        <v>259002</v>
      </c>
      <c r="O102" s="9">
        <f>NewRecovered!R115</f>
        <v>3803</v>
      </c>
      <c r="P102" s="9">
        <f>NewRecovered!S115</f>
        <v>200</v>
      </c>
      <c r="Q102" s="9">
        <f>NewRecovered!T115</f>
        <v>26618</v>
      </c>
      <c r="R102" s="9">
        <f>NewRecovered!U115</f>
        <v>26048</v>
      </c>
    </row>
    <row r="103" spans="1:18" x14ac:dyDescent="0.35">
      <c r="A103" s="1">
        <f>NewRecovered!A116</f>
        <v>44005</v>
      </c>
      <c r="B103" s="9">
        <f>NewRecovered!B116</f>
        <v>264265</v>
      </c>
      <c r="C103" s="9">
        <f>NewRecovered!C116</f>
        <v>26343</v>
      </c>
      <c r="D103" s="9">
        <f>NewRecovered!D116</f>
        <v>19713</v>
      </c>
      <c r="E103" s="9">
        <f>NewRecovered!E116</f>
        <v>688</v>
      </c>
      <c r="F103" s="9">
        <f>NewRecovered!F116</f>
        <v>19135</v>
      </c>
      <c r="G103" s="9">
        <f>NewRecovered!H116</f>
        <v>4354</v>
      </c>
      <c r="H103" s="9">
        <f>NewRecovered!I116</f>
        <v>395</v>
      </c>
      <c r="I103" s="9">
        <f>NewRecovered!J116</f>
        <v>20655</v>
      </c>
      <c r="J103" s="9">
        <f>NewRecovered!K116</f>
        <v>19713</v>
      </c>
      <c r="K103" s="9">
        <f>NewRecovered!M116</f>
        <v>66175</v>
      </c>
      <c r="L103" s="9">
        <f>NewRecovered!N116</f>
        <v>4068</v>
      </c>
      <c r="M103" s="9">
        <f>NewRecovered!O116</f>
        <v>266597</v>
      </c>
      <c r="N103" s="9">
        <f>NewRecovered!P116</f>
        <v>264265</v>
      </c>
      <c r="O103" s="9">
        <f>NewRecovered!R116</f>
        <v>3702</v>
      </c>
      <c r="P103" s="9">
        <f>NewRecovered!S116</f>
        <v>236</v>
      </c>
      <c r="Q103" s="9">
        <f>NewRecovered!T116</f>
        <v>26854</v>
      </c>
      <c r="R103" s="9">
        <f>NewRecovered!U116</f>
        <v>26343</v>
      </c>
    </row>
    <row r="104" spans="1:18" x14ac:dyDescent="0.35">
      <c r="A104" s="1">
        <f>NewRecovered!A117</f>
        <v>44006</v>
      </c>
      <c r="B104" s="9">
        <f>NewRecovered!B117</f>
        <v>268435</v>
      </c>
      <c r="C104" s="9">
        <f>NewRecovered!C117</f>
        <v>26601</v>
      </c>
      <c r="D104" s="9">
        <f>NewRecovered!D117</f>
        <v>19954</v>
      </c>
      <c r="E104" s="9">
        <f>NewRecovered!E117</f>
        <v>690</v>
      </c>
      <c r="F104" s="9">
        <f>NewRecovered!F117</f>
        <v>19551</v>
      </c>
      <c r="G104" s="9">
        <f>NewRecovered!H117</f>
        <v>4399</v>
      </c>
      <c r="H104" s="9">
        <f>NewRecovered!I117</f>
        <v>238</v>
      </c>
      <c r="I104" s="9">
        <f>NewRecovered!J117</f>
        <v>20893</v>
      </c>
      <c r="J104" s="9">
        <f>NewRecovered!K117</f>
        <v>19954</v>
      </c>
      <c r="K104" s="9">
        <f>NewRecovered!M117</f>
        <v>64907</v>
      </c>
      <c r="L104" s="9">
        <f>NewRecovered!N117</f>
        <v>6143</v>
      </c>
      <c r="M104" s="9">
        <f>NewRecovered!O117</f>
        <v>272740</v>
      </c>
      <c r="N104" s="9">
        <f>NewRecovered!P117</f>
        <v>268435</v>
      </c>
      <c r="O104" s="9">
        <f>NewRecovered!R117</f>
        <v>3633</v>
      </c>
      <c r="P104" s="9">
        <f>NewRecovered!S117</f>
        <v>385</v>
      </c>
      <c r="Q104" s="9">
        <f>NewRecovered!T117</f>
        <v>27239</v>
      </c>
      <c r="R104" s="9">
        <f>NewRecovered!U117</f>
        <v>26601</v>
      </c>
    </row>
    <row r="105" spans="1:18" x14ac:dyDescent="0.35">
      <c r="A105" s="1">
        <f>NewRecovered!A118</f>
        <v>44007</v>
      </c>
      <c r="B105" s="9">
        <f>NewRecovered!B118</f>
        <v>275442</v>
      </c>
      <c r="C105" s="9">
        <f>NewRecovered!C118</f>
        <v>27062</v>
      </c>
      <c r="D105" s="9">
        <f>NewRecovered!D118</f>
        <v>20260</v>
      </c>
      <c r="E105" s="9">
        <f>NewRecovered!E118</f>
        <v>694</v>
      </c>
      <c r="F105" s="9">
        <f>NewRecovered!F118</f>
        <v>19551</v>
      </c>
      <c r="G105" s="9">
        <f>NewRecovered!H118</f>
        <v>4294</v>
      </c>
      <c r="H105" s="9">
        <f>NewRecovered!I118</f>
        <v>302</v>
      </c>
      <c r="I105" s="9">
        <f>NewRecovered!J118</f>
        <v>21195</v>
      </c>
      <c r="J105" s="9">
        <f>NewRecovered!K118</f>
        <v>20260</v>
      </c>
      <c r="K105" s="9">
        <f>NewRecovered!M118</f>
        <v>66670</v>
      </c>
      <c r="L105" s="9">
        <f>NewRecovered!N118</f>
        <v>7116</v>
      </c>
      <c r="M105" s="9">
        <f>NewRecovered!O118</f>
        <v>279856</v>
      </c>
      <c r="N105" s="9">
        <f>NewRecovered!P118</f>
        <v>275442</v>
      </c>
      <c r="O105" s="9">
        <f>NewRecovered!R118</f>
        <v>3767</v>
      </c>
      <c r="P105" s="9">
        <f>NewRecovered!S118</f>
        <v>443</v>
      </c>
      <c r="Q105" s="9">
        <f>NewRecovered!T118</f>
        <v>27682</v>
      </c>
      <c r="R105" s="9">
        <f>NewRecovered!U118</f>
        <v>27062</v>
      </c>
    </row>
    <row r="106" spans="1:18" x14ac:dyDescent="0.35">
      <c r="A106" s="1">
        <f>NewRecovered!A119</f>
        <v>44008</v>
      </c>
      <c r="B106" s="9">
        <f>NewRecovered!B119</f>
        <v>282023</v>
      </c>
      <c r="C106" s="9">
        <f>NewRecovered!C119</f>
        <v>27593</v>
      </c>
      <c r="D106" s="9">
        <f>NewRecovered!D119</f>
        <v>20655</v>
      </c>
      <c r="E106" s="9">
        <f>NewRecovered!E119</f>
        <v>702</v>
      </c>
      <c r="F106" s="9">
        <f>NewRecovered!F119</f>
        <v>19688</v>
      </c>
      <c r="G106" s="9">
        <f>NewRecovered!H119</f>
        <v>4282</v>
      </c>
      <c r="H106" s="9">
        <f>NewRecovered!I119</f>
        <v>390</v>
      </c>
      <c r="I106" s="9">
        <f>NewRecovered!J119</f>
        <v>21585</v>
      </c>
      <c r="J106" s="9">
        <f>NewRecovered!K119</f>
        <v>20655</v>
      </c>
      <c r="K106" s="9">
        <f>NewRecovered!M119</f>
        <v>68322</v>
      </c>
      <c r="L106" s="9">
        <f>NewRecovered!N119</f>
        <v>6385</v>
      </c>
      <c r="M106" s="9">
        <f>NewRecovered!O119</f>
        <v>286241</v>
      </c>
      <c r="N106" s="9">
        <f>NewRecovered!P119</f>
        <v>282023</v>
      </c>
      <c r="O106" s="9">
        <f>NewRecovered!R119</f>
        <v>3880</v>
      </c>
      <c r="P106" s="9">
        <f>NewRecovered!S119</f>
        <v>389</v>
      </c>
      <c r="Q106" s="9">
        <f>NewRecovered!T119</f>
        <v>28071</v>
      </c>
      <c r="R106" s="9">
        <f>NewRecovered!U119</f>
        <v>27593</v>
      </c>
    </row>
    <row r="107" spans="1:18" x14ac:dyDescent="0.35">
      <c r="A107" s="1">
        <f>NewRecovered!A120</f>
        <v>44009</v>
      </c>
      <c r="B107" s="9">
        <f>NewRecovered!B120</f>
        <v>288212</v>
      </c>
      <c r="C107" s="9">
        <f>NewRecovered!C120</f>
        <v>27934</v>
      </c>
      <c r="D107" s="9">
        <f>NewRecovered!D120</f>
        <v>20893</v>
      </c>
      <c r="E107" s="9">
        <f>NewRecovered!E120</f>
        <v>704</v>
      </c>
      <c r="F107" s="9">
        <f>NewRecovered!F120</f>
        <v>19956</v>
      </c>
      <c r="G107" s="9">
        <f>NewRecovered!H120</f>
        <v>4315</v>
      </c>
      <c r="H107" s="9">
        <f>NewRecovered!I120</f>
        <v>244</v>
      </c>
      <c r="I107" s="9">
        <f>NewRecovered!J120</f>
        <v>21829</v>
      </c>
      <c r="J107" s="9">
        <f>NewRecovered!K120</f>
        <v>20893</v>
      </c>
      <c r="K107" s="9">
        <f>NewRecovered!M120</f>
        <v>69078</v>
      </c>
      <c r="L107" s="9">
        <f>NewRecovered!N120</f>
        <v>6403</v>
      </c>
      <c r="M107" s="9">
        <f>NewRecovered!O120</f>
        <v>292644</v>
      </c>
      <c r="N107" s="9">
        <f>NewRecovered!P120</f>
        <v>288212</v>
      </c>
      <c r="O107" s="9">
        <f>NewRecovered!R120</f>
        <v>3957</v>
      </c>
      <c r="P107" s="9">
        <f>NewRecovered!S120</f>
        <v>367</v>
      </c>
      <c r="Q107" s="9">
        <f>NewRecovered!T120</f>
        <v>28438</v>
      </c>
      <c r="R107" s="9">
        <f>NewRecovered!U120</f>
        <v>27934</v>
      </c>
    </row>
    <row r="108" spans="1:18" x14ac:dyDescent="0.35">
      <c r="A108" s="1">
        <f>NewRecovered!A121</f>
        <v>44010</v>
      </c>
      <c r="B108" s="9">
        <f>NewRecovered!B121</f>
        <v>295920</v>
      </c>
      <c r="C108" s="9">
        <f>NewRecovered!C121</f>
        <v>28478</v>
      </c>
      <c r="D108" s="9">
        <f>NewRecovered!D121</f>
        <v>21195</v>
      </c>
      <c r="E108" s="9">
        <f>NewRecovered!E121</f>
        <v>704</v>
      </c>
      <c r="F108" s="9">
        <f>NewRecovered!F121</f>
        <v>20157</v>
      </c>
      <c r="G108" s="9">
        <f>NewRecovered!H121</f>
        <v>4397</v>
      </c>
      <c r="H108" s="9">
        <f>NewRecovered!I121</f>
        <v>223</v>
      </c>
      <c r="I108" s="9">
        <f>NewRecovered!J121</f>
        <v>22052</v>
      </c>
      <c r="J108" s="9">
        <f>NewRecovered!K121</f>
        <v>21195</v>
      </c>
      <c r="K108" s="9">
        <f>NewRecovered!M121</f>
        <v>70293</v>
      </c>
      <c r="L108" s="9">
        <f>NewRecovered!N121</f>
        <v>4570</v>
      </c>
      <c r="M108" s="9">
        <f>NewRecovered!O121</f>
        <v>297214</v>
      </c>
      <c r="N108" s="9">
        <f>NewRecovered!P121</f>
        <v>295920</v>
      </c>
      <c r="O108" s="9">
        <f>NewRecovered!R121</f>
        <v>4050</v>
      </c>
      <c r="P108" s="9">
        <f>NewRecovered!S121</f>
        <v>239</v>
      </c>
      <c r="Q108" s="9">
        <f>NewRecovered!T121</f>
        <v>28677</v>
      </c>
      <c r="R108" s="9">
        <f>NewRecovered!U121</f>
        <v>28478</v>
      </c>
    </row>
    <row r="109" spans="1:18" x14ac:dyDescent="0.35">
      <c r="A109" s="1">
        <f>NewRecovered!A122</f>
        <v>44011</v>
      </c>
      <c r="B109" s="9">
        <f>NewRecovered!B122</f>
        <v>300437</v>
      </c>
      <c r="C109" s="9">
        <f>NewRecovered!C122</f>
        <v>28735</v>
      </c>
      <c r="D109" s="9">
        <f>NewRecovered!D122</f>
        <v>21585</v>
      </c>
      <c r="E109" s="9">
        <f>NewRecovered!E122</f>
        <v>707</v>
      </c>
      <c r="F109" s="9" t="e">
        <f>NewRecovered!F122</f>
        <v>#N/A</v>
      </c>
      <c r="G109" s="9">
        <f>NewRecovered!H122</f>
        <v>4466</v>
      </c>
      <c r="H109" s="9">
        <f>NewRecovered!I122</f>
        <v>384</v>
      </c>
      <c r="I109" s="9">
        <f>NewRecovered!J122</f>
        <v>22436</v>
      </c>
      <c r="J109" s="9">
        <f>NewRecovered!K122</f>
        <v>21585</v>
      </c>
      <c r="K109" s="9">
        <f>NewRecovered!M122</f>
        <v>71415</v>
      </c>
      <c r="L109" s="9">
        <f>NewRecovered!N122</f>
        <v>5506</v>
      </c>
      <c r="M109" s="9">
        <f>NewRecovered!O122</f>
        <v>302720</v>
      </c>
      <c r="N109" s="9">
        <f>NewRecovered!P122</f>
        <v>300437</v>
      </c>
      <c r="O109" s="9">
        <f>NewRecovered!R122</f>
        <v>4139</v>
      </c>
      <c r="P109" s="9">
        <f>NewRecovered!S122</f>
        <v>287</v>
      </c>
      <c r="Q109" s="9">
        <f>NewRecovered!T122</f>
        <v>28964</v>
      </c>
      <c r="R109" s="9">
        <f>NewRecovered!U122</f>
        <v>28735</v>
      </c>
    </row>
    <row r="110" spans="1:18" x14ac:dyDescent="0.35">
      <c r="A110" s="1">
        <f>NewRecovered!A123</f>
        <v>44012</v>
      </c>
      <c r="B110" s="9">
        <f>NewRecovered!B123</f>
        <v>303775</v>
      </c>
      <c r="C110" s="9">
        <f>NewRecovered!C123</f>
        <v>28944</v>
      </c>
      <c r="D110" s="9">
        <f>NewRecovered!D123</f>
        <v>21829</v>
      </c>
      <c r="E110" s="9">
        <f>NewRecovered!E123</f>
        <v>713</v>
      </c>
      <c r="F110" s="9" t="e">
        <f>NewRecovered!F123</f>
        <v>#N/A</v>
      </c>
      <c r="G110" s="9">
        <f>NewRecovered!H123</f>
        <v>4414</v>
      </c>
      <c r="H110" s="9">
        <f>NewRecovered!I123</f>
        <v>355</v>
      </c>
      <c r="I110" s="9">
        <f>NewRecovered!J123</f>
        <v>22791</v>
      </c>
      <c r="J110" s="9">
        <f>NewRecovered!K123</f>
        <v>21829</v>
      </c>
      <c r="K110" s="9">
        <f>NewRecovered!M123</f>
        <v>73748</v>
      </c>
      <c r="L110" s="9">
        <f>NewRecovered!N123</f>
        <v>3773</v>
      </c>
      <c r="M110" s="9">
        <f>NewRecovered!O123</f>
        <v>306493</v>
      </c>
      <c r="N110" s="9">
        <f>NewRecovered!P123</f>
        <v>303775</v>
      </c>
      <c r="O110" s="9">
        <f>NewRecovered!R123</f>
        <v>4292</v>
      </c>
      <c r="P110" s="9">
        <f>NewRecovered!S123</f>
        <v>241</v>
      </c>
      <c r="Q110" s="9">
        <f>NewRecovered!T123</f>
        <v>29205</v>
      </c>
      <c r="R110" s="9">
        <f>NewRecovered!U123</f>
        <v>28944</v>
      </c>
    </row>
    <row r="111" spans="1:18" x14ac:dyDescent="0.35">
      <c r="A111" s="1">
        <f>NewRecovered!A124</f>
        <v>44013</v>
      </c>
      <c r="B111" s="9">
        <f>NewRecovered!B124</f>
        <v>308680</v>
      </c>
      <c r="C111" s="9">
        <f>NewRecovered!C124</f>
        <v>29347</v>
      </c>
      <c r="D111" s="9">
        <f>NewRecovered!D124</f>
        <v>22052</v>
      </c>
      <c r="E111" s="9">
        <f>NewRecovered!E124</f>
        <v>717</v>
      </c>
      <c r="F111" s="9" t="e">
        <f>NewRecovered!F124</f>
        <v>#N/A</v>
      </c>
      <c r="G111" s="9">
        <f>NewRecovered!H124</f>
        <v>4439</v>
      </c>
      <c r="H111" s="9">
        <f>NewRecovered!I124</f>
        <v>329</v>
      </c>
      <c r="I111" s="9">
        <f>NewRecovered!J124</f>
        <v>23120</v>
      </c>
      <c r="J111" s="9">
        <f>NewRecovered!K124</f>
        <v>22052</v>
      </c>
      <c r="K111" s="9">
        <f>NewRecovered!M124</f>
        <v>73913</v>
      </c>
      <c r="L111" s="9">
        <f>NewRecovered!N124</f>
        <v>2187</v>
      </c>
      <c r="M111" s="9">
        <f>NewRecovered!O124</f>
        <v>308680</v>
      </c>
      <c r="N111" s="9">
        <f>NewRecovered!P124</f>
        <v>308680</v>
      </c>
      <c r="O111" s="9">
        <f>NewRecovered!R124</f>
        <v>4382</v>
      </c>
      <c r="P111" s="9">
        <f>NewRecovered!S124</f>
        <v>142</v>
      </c>
      <c r="Q111" s="9">
        <f>NewRecovered!T124</f>
        <v>29347</v>
      </c>
      <c r="R111" s="9">
        <f>NewRecovered!U124</f>
        <v>29347</v>
      </c>
    </row>
    <row r="112" spans="1:18" x14ac:dyDescent="0.35">
      <c r="A112" s="1">
        <f>NewRecovered!A125</f>
        <v>0</v>
      </c>
      <c r="B112" s="9">
        <f>NewRecovered!B125</f>
        <v>0</v>
      </c>
      <c r="C112" s="9">
        <f>NewRecovered!C125</f>
        <v>0</v>
      </c>
      <c r="D112" s="9">
        <f>NewRecovered!D125</f>
        <v>0</v>
      </c>
      <c r="E112" s="9">
        <f>NewRecovered!E125</f>
        <v>0</v>
      </c>
      <c r="F112" s="9">
        <f>NewRecovered!F125</f>
        <v>0</v>
      </c>
      <c r="G112" s="9">
        <f>NewRecovered!H125</f>
        <v>4379</v>
      </c>
      <c r="H112" s="9">
        <f>NewRecovered!I125</f>
        <v>456</v>
      </c>
      <c r="I112" s="9">
        <f>NewRecovered!J125</f>
        <v>23576</v>
      </c>
      <c r="J112" s="9">
        <f>NewRecovered!K125</f>
        <v>0</v>
      </c>
      <c r="K112" s="9">
        <f>NewRecovered!M125</f>
        <v>0</v>
      </c>
      <c r="L112" s="9">
        <f>NewRecovered!N125</f>
        <v>0</v>
      </c>
      <c r="M112" s="9">
        <f>NewRecovered!O125</f>
        <v>0</v>
      </c>
      <c r="N112" s="9">
        <f>NewRecovered!P125</f>
        <v>0</v>
      </c>
      <c r="O112" s="9">
        <f>NewRecovered!R125</f>
        <v>0</v>
      </c>
      <c r="P112" s="9">
        <f>NewRecovered!S125</f>
        <v>0</v>
      </c>
      <c r="Q112" s="9">
        <f>NewRecovered!T125</f>
        <v>0</v>
      </c>
      <c r="R112" s="9">
        <f>NewRecovered!U125</f>
        <v>0</v>
      </c>
    </row>
    <row r="113" spans="1:18" x14ac:dyDescent="0.35">
      <c r="A113" s="1">
        <f>NewRecovered!A126</f>
        <v>0</v>
      </c>
      <c r="B113" s="9">
        <f>NewRecovered!B126</f>
        <v>0</v>
      </c>
      <c r="C113" s="9">
        <f>NewRecovered!C126</f>
        <v>0</v>
      </c>
      <c r="D113" s="9">
        <f>NewRecovered!D126</f>
        <v>0</v>
      </c>
      <c r="E113" s="9">
        <f>NewRecovered!E126</f>
        <v>0</v>
      </c>
      <c r="F113" s="9">
        <f>NewRecovered!F126</f>
        <v>0</v>
      </c>
      <c r="G113" s="9">
        <f>NewRecovered!H126</f>
        <v>4490</v>
      </c>
      <c r="H113" s="9">
        <f>NewRecovered!I126</f>
        <v>286</v>
      </c>
      <c r="I113" s="9">
        <f>NewRecovered!J126</f>
        <v>23862</v>
      </c>
      <c r="J113" s="9">
        <f>NewRecovered!K126</f>
        <v>0</v>
      </c>
      <c r="K113" s="9">
        <f>NewRecovered!M126</f>
        <v>0</v>
      </c>
      <c r="L113" s="9">
        <f>NewRecovered!N126</f>
        <v>0</v>
      </c>
      <c r="M113" s="9">
        <f>NewRecovered!O126</f>
        <v>0</v>
      </c>
      <c r="N113" s="9">
        <f>NewRecovered!P126</f>
        <v>0</v>
      </c>
      <c r="O113" s="9">
        <f>NewRecovered!R126</f>
        <v>0</v>
      </c>
      <c r="P113" s="9">
        <f>NewRecovered!S126</f>
        <v>0</v>
      </c>
      <c r="Q113" s="9">
        <f>NewRecovered!T126</f>
        <v>0</v>
      </c>
      <c r="R113" s="9">
        <f>NewRecovered!U126</f>
        <v>0</v>
      </c>
    </row>
    <row r="114" spans="1:18" x14ac:dyDescent="0.35">
      <c r="A114" s="1">
        <f>NewRecovered!A127</f>
        <v>0</v>
      </c>
      <c r="B114" s="9">
        <f>NewRecovered!B127</f>
        <v>0</v>
      </c>
      <c r="C114" s="9">
        <f>NewRecovered!C127</f>
        <v>0</v>
      </c>
      <c r="D114" s="9">
        <f>NewRecovered!D127</f>
        <v>0</v>
      </c>
      <c r="E114" s="9">
        <f>NewRecovered!E127</f>
        <v>0</v>
      </c>
      <c r="F114" s="9">
        <f>NewRecovered!F127</f>
        <v>0</v>
      </c>
      <c r="G114" s="9">
        <f>NewRecovered!H127</f>
        <v>4396</v>
      </c>
      <c r="H114" s="9">
        <f>NewRecovered!I127</f>
        <v>183</v>
      </c>
      <c r="I114" s="9">
        <f>NewRecovered!J127</f>
        <v>24045</v>
      </c>
      <c r="J114" s="9">
        <f>NewRecovered!K127</f>
        <v>0</v>
      </c>
      <c r="K114" s="9">
        <f>NewRecovered!M127</f>
        <v>0</v>
      </c>
      <c r="L114" s="9">
        <f>NewRecovered!N127</f>
        <v>0</v>
      </c>
      <c r="M114" s="9">
        <f>NewRecovered!O127</f>
        <v>0</v>
      </c>
      <c r="N114" s="9">
        <f>NewRecovered!P127</f>
        <v>0</v>
      </c>
      <c r="O114" s="9">
        <f>NewRecovered!R127</f>
        <v>0</v>
      </c>
      <c r="P114" s="9">
        <f>NewRecovered!S127</f>
        <v>0</v>
      </c>
      <c r="Q114" s="9">
        <f>NewRecovered!T127</f>
        <v>0</v>
      </c>
      <c r="R114" s="9">
        <f>NewRecovered!U127</f>
        <v>0</v>
      </c>
    </row>
    <row r="115" spans="1:18" x14ac:dyDescent="0.35">
      <c r="A115" s="1">
        <f>NewRecovered!A128</f>
        <v>0</v>
      </c>
      <c r="B115" s="9">
        <f>NewRecovered!B128</f>
        <v>0</v>
      </c>
      <c r="C115" s="9">
        <f>NewRecovered!C128</f>
        <v>0</v>
      </c>
      <c r="D115" s="9">
        <f>NewRecovered!D128</f>
        <v>0</v>
      </c>
      <c r="E115" s="9">
        <f>NewRecovered!E128</f>
        <v>0</v>
      </c>
      <c r="F115" s="9">
        <f>NewRecovered!F128</f>
        <v>0</v>
      </c>
      <c r="G115" s="9">
        <f>NewRecovered!H128</f>
        <v>4332</v>
      </c>
      <c r="H115" s="9">
        <f>NewRecovered!I128</f>
        <v>190</v>
      </c>
      <c r="I115" s="9">
        <f>NewRecovered!J128</f>
        <v>24235</v>
      </c>
      <c r="J115" s="9">
        <f>NewRecovered!K128</f>
        <v>0</v>
      </c>
      <c r="K115" s="9">
        <f>NewRecovered!M128</f>
        <v>0</v>
      </c>
      <c r="L115" s="9">
        <f>NewRecovered!N128</f>
        <v>0</v>
      </c>
      <c r="M115" s="9">
        <f>NewRecovered!O128</f>
        <v>0</v>
      </c>
      <c r="N115" s="9">
        <f>NewRecovered!P128</f>
        <v>0</v>
      </c>
      <c r="O115" s="9">
        <f>NewRecovered!R128</f>
        <v>0</v>
      </c>
      <c r="P115" s="9">
        <f>NewRecovered!S128</f>
        <v>0</v>
      </c>
      <c r="Q115" s="9">
        <f>NewRecovered!T128</f>
        <v>0</v>
      </c>
      <c r="R115" s="9">
        <f>NewRecovered!U128</f>
        <v>0</v>
      </c>
    </row>
    <row r="116" spans="1:18" x14ac:dyDescent="0.35">
      <c r="A116" s="1">
        <f>NewRecovered!A129</f>
        <v>0</v>
      </c>
      <c r="B116" s="9">
        <f>NewRecovered!B129</f>
        <v>0</v>
      </c>
      <c r="C116" s="9">
        <f>NewRecovered!C129</f>
        <v>0</v>
      </c>
      <c r="D116" s="9">
        <f>NewRecovered!D129</f>
        <v>0</v>
      </c>
      <c r="E116" s="9">
        <f>NewRecovered!E129</f>
        <v>0</v>
      </c>
      <c r="F116" s="9">
        <f>NewRecovered!F129</f>
        <v>0</v>
      </c>
      <c r="G116" s="9">
        <f>NewRecovered!H129</f>
        <v>4281</v>
      </c>
      <c r="H116" s="9">
        <f>NewRecovered!I129</f>
        <v>416</v>
      </c>
      <c r="I116" s="9">
        <f>NewRecovered!J129</f>
        <v>24651</v>
      </c>
      <c r="J116" s="9">
        <f>NewRecovered!K129</f>
        <v>0</v>
      </c>
      <c r="K116" s="9">
        <f>NewRecovered!M129</f>
        <v>0</v>
      </c>
      <c r="L116" s="9">
        <f>NewRecovered!N129</f>
        <v>0</v>
      </c>
      <c r="M116" s="9">
        <f>NewRecovered!O129</f>
        <v>0</v>
      </c>
      <c r="N116" s="9">
        <f>NewRecovered!P129</f>
        <v>0</v>
      </c>
      <c r="O116" s="9">
        <f>NewRecovered!R129</f>
        <v>0</v>
      </c>
      <c r="P116" s="9">
        <f>NewRecovered!S129</f>
        <v>0</v>
      </c>
      <c r="Q116" s="9">
        <f>NewRecovered!T129</f>
        <v>0</v>
      </c>
      <c r="R116" s="9">
        <f>NewRecovered!U129</f>
        <v>0</v>
      </c>
    </row>
    <row r="117" spans="1:18" x14ac:dyDescent="0.35">
      <c r="A117" s="1">
        <f>NewRecovered!A130</f>
        <v>0</v>
      </c>
      <c r="B117" s="9">
        <f>NewRecovered!B130</f>
        <v>0</v>
      </c>
      <c r="C117" s="9">
        <f>NewRecovered!C130</f>
        <v>0</v>
      </c>
      <c r="D117" s="9">
        <f>NewRecovered!D130</f>
        <v>0</v>
      </c>
      <c r="E117" s="9">
        <f>NewRecovered!E130</f>
        <v>0</v>
      </c>
      <c r="F117" s="9">
        <f>NewRecovered!F130</f>
        <v>0</v>
      </c>
      <c r="G117" s="9">
        <f>NewRecovered!H130</f>
        <v>4391</v>
      </c>
      <c r="H117" s="9">
        <f>NewRecovered!I130</f>
        <v>400</v>
      </c>
      <c r="I117" s="9">
        <f>NewRecovered!J130</f>
        <v>25051</v>
      </c>
      <c r="J117" s="9">
        <f>NewRecovered!K130</f>
        <v>0</v>
      </c>
      <c r="K117" s="9">
        <f>NewRecovered!M130</f>
        <v>0</v>
      </c>
      <c r="L117" s="9">
        <f>NewRecovered!N130</f>
        <v>0</v>
      </c>
      <c r="M117" s="9">
        <f>NewRecovered!O130</f>
        <v>0</v>
      </c>
      <c r="N117" s="9">
        <f>NewRecovered!P130</f>
        <v>0</v>
      </c>
      <c r="O117" s="9">
        <f>NewRecovered!R130</f>
        <v>0</v>
      </c>
      <c r="P117" s="9">
        <f>NewRecovered!S130</f>
        <v>0</v>
      </c>
      <c r="Q117" s="9">
        <f>NewRecovered!T130</f>
        <v>0</v>
      </c>
      <c r="R117" s="9">
        <f>NewRecovered!U130</f>
        <v>0</v>
      </c>
    </row>
    <row r="118" spans="1:18" x14ac:dyDescent="0.35">
      <c r="A118" s="1">
        <f>NewRecovered!A131</f>
        <v>0</v>
      </c>
      <c r="B118" s="9">
        <f>NewRecovered!B131</f>
        <v>0</v>
      </c>
      <c r="C118" s="9">
        <f>NewRecovered!C131</f>
        <v>0</v>
      </c>
      <c r="D118" s="9">
        <f>NewRecovered!D131</f>
        <v>0</v>
      </c>
      <c r="E118" s="9">
        <f>NewRecovered!E131</f>
        <v>0</v>
      </c>
      <c r="F118" s="9">
        <f>NewRecovered!F131</f>
        <v>0</v>
      </c>
      <c r="G118" s="9">
        <f>NewRecovered!H131</f>
        <v>4396</v>
      </c>
      <c r="H118" s="9">
        <f>NewRecovered!I131</f>
        <v>320</v>
      </c>
      <c r="I118" s="9">
        <f>NewRecovered!J131</f>
        <v>25371</v>
      </c>
      <c r="J118" s="9">
        <f>NewRecovered!K131</f>
        <v>0</v>
      </c>
      <c r="K118" s="9">
        <f>NewRecovered!M131</f>
        <v>0</v>
      </c>
      <c r="L118" s="9">
        <f>NewRecovered!N131</f>
        <v>0</v>
      </c>
      <c r="M118" s="9">
        <f>NewRecovered!O131</f>
        <v>0</v>
      </c>
      <c r="N118" s="9">
        <f>NewRecovered!P131</f>
        <v>0</v>
      </c>
      <c r="O118" s="9">
        <f>NewRecovered!R131</f>
        <v>0</v>
      </c>
      <c r="P118" s="9">
        <f>NewRecovered!S131</f>
        <v>0</v>
      </c>
      <c r="Q118" s="9">
        <f>NewRecovered!T131</f>
        <v>0</v>
      </c>
      <c r="R118" s="9">
        <f>NewRecovered!U131</f>
        <v>0</v>
      </c>
    </row>
    <row r="119" spans="1:18" x14ac:dyDescent="0.35">
      <c r="A119" s="1">
        <f>NewRecovered!A132</f>
        <v>0</v>
      </c>
      <c r="B119" s="9">
        <f>NewRecovered!B132</f>
        <v>0</v>
      </c>
      <c r="C119" s="9">
        <f>NewRecovered!C132</f>
        <v>0</v>
      </c>
      <c r="D119" s="9">
        <f>NewRecovered!D132</f>
        <v>0</v>
      </c>
      <c r="E119" s="9">
        <f>NewRecovered!E132</f>
        <v>0</v>
      </c>
      <c r="F119" s="9">
        <f>NewRecovered!F132</f>
        <v>0</v>
      </c>
      <c r="G119" s="9">
        <f>NewRecovered!H132</f>
        <v>4478</v>
      </c>
      <c r="H119" s="9">
        <f>NewRecovered!I132</f>
        <v>341</v>
      </c>
      <c r="I119" s="9">
        <f>NewRecovered!J132</f>
        <v>25712</v>
      </c>
      <c r="J119" s="9">
        <f>NewRecovered!K132</f>
        <v>0</v>
      </c>
      <c r="K119" s="9">
        <f>NewRecovered!M132</f>
        <v>0</v>
      </c>
      <c r="L119" s="9">
        <f>NewRecovered!N132</f>
        <v>0</v>
      </c>
      <c r="M119" s="9">
        <f>NewRecovered!O132</f>
        <v>0</v>
      </c>
      <c r="N119" s="9">
        <f>NewRecovered!P132</f>
        <v>0</v>
      </c>
      <c r="O119" s="9">
        <f>NewRecovered!R132</f>
        <v>0</v>
      </c>
      <c r="P119" s="9">
        <f>NewRecovered!S132</f>
        <v>0</v>
      </c>
      <c r="Q119" s="9">
        <f>NewRecovered!T132</f>
        <v>0</v>
      </c>
      <c r="R119" s="9">
        <f>NewRecovered!U132</f>
        <v>0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F5AAC3F-AAA6-40BA-A465-63F5247F43D4}">
  <dimension ref="A1:D199"/>
  <sheetViews>
    <sheetView topLeftCell="A97" workbookViewId="0">
      <selection activeCell="A198" sqref="A198:XFD199"/>
    </sheetView>
  </sheetViews>
  <sheetFormatPr defaultRowHeight="14.5" x14ac:dyDescent="0.35"/>
  <cols>
    <col min="1" max="1" width="9.453125" style="1" bestFit="1" customWidth="1"/>
  </cols>
  <sheetData>
    <row r="1" spans="1:4" x14ac:dyDescent="0.35">
      <c r="A1" s="1" t="str">
        <f>covid19!A1</f>
        <v>date</v>
      </c>
      <c r="B1" t="str">
        <f>covid19!F1</f>
        <v>hospitalized</v>
      </c>
      <c r="C1" t="str">
        <f>covid19!G1</f>
        <v>new hospital</v>
      </c>
      <c r="D1" t="str">
        <f>covid19!H1</f>
        <v>ICU</v>
      </c>
    </row>
    <row r="2" spans="1:4" x14ac:dyDescent="0.35">
      <c r="A2" s="1">
        <f>covid19!A2</f>
        <v>43898</v>
      </c>
      <c r="B2">
        <f>covid19!F2</f>
        <v>0</v>
      </c>
      <c r="C2">
        <f>covid19!G2</f>
        <v>0</v>
      </c>
      <c r="D2">
        <f>covid19!H2</f>
        <v>0</v>
      </c>
    </row>
    <row r="3" spans="1:4" x14ac:dyDescent="0.35">
      <c r="A3" s="1">
        <f>covid19!A3</f>
        <v>43899</v>
      </c>
      <c r="B3">
        <f>covid19!F3</f>
        <v>0</v>
      </c>
      <c r="C3">
        <f>covid19!G3</f>
        <v>0</v>
      </c>
      <c r="D3">
        <f>covid19!H3</f>
        <v>0</v>
      </c>
    </row>
    <row r="4" spans="1:4" x14ac:dyDescent="0.35">
      <c r="A4" s="1">
        <f>covid19!A4</f>
        <v>43900</v>
      </c>
      <c r="B4">
        <f>covid19!F4</f>
        <v>0</v>
      </c>
      <c r="C4">
        <f>covid19!G4</f>
        <v>0</v>
      </c>
      <c r="D4">
        <f>covid19!H4</f>
        <v>0</v>
      </c>
    </row>
    <row r="5" spans="1:4" x14ac:dyDescent="0.35">
      <c r="A5" s="1">
        <f>covid19!A5</f>
        <v>43901</v>
      </c>
      <c r="B5">
        <f>covid19!F5</f>
        <v>0</v>
      </c>
      <c r="C5">
        <f>covid19!G5</f>
        <v>0</v>
      </c>
      <c r="D5">
        <f>covid19!H5</f>
        <v>0</v>
      </c>
    </row>
    <row r="6" spans="1:4" x14ac:dyDescent="0.35">
      <c r="A6" s="1">
        <f>covid19!A6</f>
        <v>43903</v>
      </c>
      <c r="B6">
        <f>covid19!F6</f>
        <v>0</v>
      </c>
      <c r="C6">
        <f>covid19!G6</f>
        <v>0</v>
      </c>
      <c r="D6">
        <f>covid19!H6</f>
        <v>0</v>
      </c>
    </row>
    <row r="7" spans="1:4" x14ac:dyDescent="0.35">
      <c r="A7" s="1">
        <f>covid19!A7</f>
        <v>43904</v>
      </c>
      <c r="B7">
        <f>covid19!F7</f>
        <v>0</v>
      </c>
      <c r="C7">
        <f>covid19!G7</f>
        <v>0</v>
      </c>
      <c r="D7">
        <f>covid19!H7</f>
        <v>0</v>
      </c>
    </row>
    <row r="8" spans="1:4" x14ac:dyDescent="0.35">
      <c r="A8" s="1">
        <f>covid19!A8</f>
        <v>43908</v>
      </c>
      <c r="B8">
        <f>covid19!F8</f>
        <v>0</v>
      </c>
      <c r="C8">
        <f>covid19!G8</f>
        <v>0</v>
      </c>
      <c r="D8">
        <f>covid19!H8</f>
        <v>0</v>
      </c>
    </row>
    <row r="9" spans="1:4" x14ac:dyDescent="0.35">
      <c r="A9" s="1">
        <f>covid19!A9</f>
        <v>43909</v>
      </c>
      <c r="B9">
        <f>covid19!F9</f>
        <v>0</v>
      </c>
      <c r="C9">
        <f>covid19!G9</f>
        <v>0</v>
      </c>
      <c r="D9">
        <f>covid19!H9</f>
        <v>0</v>
      </c>
    </row>
    <row r="10" spans="1:4" x14ac:dyDescent="0.35">
      <c r="A10" s="1">
        <f>covid19!A10</f>
        <v>43913</v>
      </c>
      <c r="B10">
        <f>covid19!F10</f>
        <v>0</v>
      </c>
      <c r="C10">
        <f>covid19!G10</f>
        <v>0</v>
      </c>
      <c r="D10">
        <f>covid19!H10</f>
        <v>0</v>
      </c>
    </row>
    <row r="11" spans="1:4" x14ac:dyDescent="0.35">
      <c r="A11" s="1">
        <f>covid19!A11</f>
        <v>43914</v>
      </c>
      <c r="B11">
        <f>covid19!F11</f>
        <v>0</v>
      </c>
      <c r="C11">
        <f>covid19!G11</f>
        <v>0</v>
      </c>
      <c r="D11">
        <f>covid19!H11</f>
        <v>0</v>
      </c>
    </row>
    <row r="12" spans="1:4" x14ac:dyDescent="0.35">
      <c r="A12" s="1">
        <f>covid19!A12</f>
        <v>43917</v>
      </c>
      <c r="B12">
        <f>covid19!F12</f>
        <v>0</v>
      </c>
      <c r="C12">
        <f>covid19!G12</f>
        <v>0</v>
      </c>
      <c r="D12">
        <f>covid19!H12</f>
        <v>0</v>
      </c>
    </row>
    <row r="13" spans="1:4" x14ac:dyDescent="0.35">
      <c r="A13" s="1">
        <f>covid19!A13</f>
        <v>43918</v>
      </c>
      <c r="B13">
        <f>covid19!F13</f>
        <v>0</v>
      </c>
      <c r="C13">
        <f>covid19!G13</f>
        <v>0</v>
      </c>
      <c r="D13">
        <f>covid19!H13</f>
        <v>0</v>
      </c>
    </row>
    <row r="14" spans="1:4" x14ac:dyDescent="0.35">
      <c r="A14" s="1">
        <f>covid19!A14</f>
        <v>43919</v>
      </c>
      <c r="B14">
        <f>covid19!F14</f>
        <v>51</v>
      </c>
      <c r="C14">
        <f>covid19!G14</f>
        <v>0</v>
      </c>
      <c r="D14">
        <f>covid19!H14</f>
        <v>0</v>
      </c>
    </row>
    <row r="15" spans="1:4" x14ac:dyDescent="0.35">
      <c r="A15" s="1">
        <f>covid19!A15</f>
        <v>43920</v>
      </c>
      <c r="B15">
        <f>covid19!F15</f>
        <v>51</v>
      </c>
      <c r="C15">
        <f>covid19!G15</f>
        <v>0</v>
      </c>
      <c r="D15">
        <f>covid19!H15</f>
        <v>0</v>
      </c>
    </row>
    <row r="16" spans="1:4" x14ac:dyDescent="0.35">
      <c r="A16" s="1">
        <f>covid19!A16</f>
        <v>43921</v>
      </c>
      <c r="B16">
        <f>covid19!F16</f>
        <v>61</v>
      </c>
      <c r="C16">
        <f>covid19!G16</f>
        <v>47</v>
      </c>
      <c r="D16">
        <f>covid19!H16</f>
        <v>27</v>
      </c>
    </row>
    <row r="17" spans="1:4" x14ac:dyDescent="0.35">
      <c r="A17" s="1">
        <f>covid19!A17</f>
        <v>43922</v>
      </c>
      <c r="B17">
        <f>covid19!F17</f>
        <v>63</v>
      </c>
      <c r="C17">
        <f>covid19!G17</f>
        <v>69</v>
      </c>
      <c r="D17">
        <f>covid19!H17</f>
        <v>34</v>
      </c>
    </row>
    <row r="18" spans="1:4" x14ac:dyDescent="0.35">
      <c r="A18" s="1">
        <f>covid19!A18</f>
        <v>43923</v>
      </c>
      <c r="B18">
        <f>covid19!F18</f>
        <v>87</v>
      </c>
      <c r="C18">
        <f>covid19!G18</f>
        <v>76</v>
      </c>
      <c r="D18">
        <f>covid19!H18</f>
        <v>42</v>
      </c>
    </row>
    <row r="19" spans="1:4" x14ac:dyDescent="0.35">
      <c r="A19" s="1">
        <f>covid19!A19</f>
        <v>43924</v>
      </c>
      <c r="B19">
        <f>covid19!F19</f>
        <v>80</v>
      </c>
      <c r="C19">
        <f>covid19!G19</f>
        <v>87</v>
      </c>
      <c r="D19">
        <f>covid19!H19</f>
        <v>44</v>
      </c>
    </row>
    <row r="20" spans="1:4" x14ac:dyDescent="0.35">
      <c r="A20" s="1">
        <f>covid19!A20</f>
        <v>43925</v>
      </c>
      <c r="B20">
        <f>covid19!F20</f>
        <v>85</v>
      </c>
      <c r="C20">
        <f>covid19!G20</f>
        <v>88</v>
      </c>
      <c r="D20">
        <f>covid19!H20</f>
        <v>44</v>
      </c>
    </row>
    <row r="21" spans="1:4" x14ac:dyDescent="0.35">
      <c r="A21" s="1">
        <f>covid19!A21</f>
        <v>43926</v>
      </c>
      <c r="B21">
        <f>covid19!F21</f>
        <v>91</v>
      </c>
      <c r="C21">
        <f>covid19!G21</f>
        <v>103</v>
      </c>
      <c r="D21">
        <f>covid19!H21</f>
        <v>60</v>
      </c>
    </row>
    <row r="22" spans="1:4" x14ac:dyDescent="0.35">
      <c r="A22" s="1">
        <f>covid19!A22</f>
        <v>43927</v>
      </c>
      <c r="B22">
        <f>covid19!F22</f>
        <v>99</v>
      </c>
      <c r="C22">
        <f>covid19!G22</f>
        <v>123</v>
      </c>
      <c r="D22">
        <f>covid19!H22</f>
        <v>49</v>
      </c>
    </row>
    <row r="23" spans="1:4" x14ac:dyDescent="0.35">
      <c r="A23" s="1">
        <f>covid19!A23</f>
        <v>43928</v>
      </c>
      <c r="B23">
        <f>covid19!F23</f>
        <v>104</v>
      </c>
      <c r="C23">
        <f>covid19!G23</f>
        <v>130</v>
      </c>
      <c r="D23">
        <f>covid19!H23</f>
        <v>53</v>
      </c>
    </row>
    <row r="24" spans="1:4" x14ac:dyDescent="0.35">
      <c r="A24" s="1">
        <f>covid19!A24</f>
        <v>43929</v>
      </c>
      <c r="B24">
        <f>covid19!F24</f>
        <v>122</v>
      </c>
      <c r="C24">
        <f>covid19!G24</f>
        <v>125</v>
      </c>
      <c r="D24">
        <f>covid19!H24</f>
        <v>60</v>
      </c>
    </row>
    <row r="25" spans="1:4" x14ac:dyDescent="0.35">
      <c r="A25" s="1">
        <f>covid19!A25</f>
        <v>43930</v>
      </c>
      <c r="B25">
        <f>covid19!F25</f>
        <v>0</v>
      </c>
      <c r="C25">
        <f>covid19!G25</f>
        <v>118</v>
      </c>
      <c r="D25">
        <f>covid19!H25</f>
        <v>58</v>
      </c>
    </row>
    <row r="26" spans="1:4" x14ac:dyDescent="0.35">
      <c r="A26" s="1">
        <f>covid19!A26</f>
        <v>43931</v>
      </c>
      <c r="B26">
        <f>covid19!F26</f>
        <v>119</v>
      </c>
      <c r="C26">
        <f>covid19!G26</f>
        <v>125</v>
      </c>
      <c r="D26">
        <f>covid19!H26</f>
        <v>54</v>
      </c>
    </row>
    <row r="27" spans="1:4" x14ac:dyDescent="0.35">
      <c r="A27" s="1">
        <f>covid19!A27</f>
        <v>43932</v>
      </c>
      <c r="B27">
        <f>covid19!F27</f>
        <v>118</v>
      </c>
      <c r="C27">
        <f>covid19!G27</f>
        <v>124</v>
      </c>
      <c r="D27">
        <f>covid19!H27</f>
        <v>58</v>
      </c>
    </row>
    <row r="28" spans="1:4" x14ac:dyDescent="0.35">
      <c r="A28" s="1">
        <f>covid19!A28</f>
        <v>43933</v>
      </c>
      <c r="B28">
        <f>covid19!F28</f>
        <v>129</v>
      </c>
      <c r="C28">
        <f>covid19!G28</f>
        <v>136</v>
      </c>
      <c r="D28">
        <f>covid19!H28</f>
        <v>66</v>
      </c>
    </row>
    <row r="29" spans="1:4" x14ac:dyDescent="0.35">
      <c r="A29" s="1">
        <f>covid19!A29</f>
        <v>43934</v>
      </c>
      <c r="B29">
        <f>covid19!F29</f>
        <v>142</v>
      </c>
      <c r="C29">
        <f>covid19!G29</f>
        <v>142</v>
      </c>
      <c r="D29">
        <f>covid19!H29</f>
        <v>70</v>
      </c>
    </row>
    <row r="30" spans="1:4" x14ac:dyDescent="0.35">
      <c r="A30" s="1">
        <f>covid19!A30</f>
        <v>43935</v>
      </c>
      <c r="B30">
        <f>covid19!F30</f>
        <v>163</v>
      </c>
      <c r="C30">
        <f>covid19!G30</f>
        <v>163</v>
      </c>
      <c r="D30">
        <f>covid19!H30</f>
        <v>73</v>
      </c>
    </row>
    <row r="31" spans="1:4" x14ac:dyDescent="0.35">
      <c r="A31" s="1">
        <f>covid19!A31</f>
        <v>43936</v>
      </c>
      <c r="B31">
        <f>covid19!F31</f>
        <v>171</v>
      </c>
      <c r="C31">
        <f>covid19!G31</f>
        <v>167</v>
      </c>
      <c r="D31">
        <f>covid19!H31</f>
        <v>76</v>
      </c>
    </row>
    <row r="32" spans="1:4" x14ac:dyDescent="0.35">
      <c r="A32" s="1">
        <f>covid19!A32</f>
        <v>43937</v>
      </c>
      <c r="B32">
        <f>covid19!F32</f>
        <v>176</v>
      </c>
      <c r="C32">
        <f>covid19!G32</f>
        <v>176</v>
      </c>
      <c r="D32">
        <f>covid19!H32</f>
        <v>85</v>
      </c>
    </row>
    <row r="33" spans="1:4" x14ac:dyDescent="0.35">
      <c r="A33" s="1">
        <f>covid19!A33</f>
        <v>43938</v>
      </c>
      <c r="B33">
        <f>covid19!F33</f>
        <v>182</v>
      </c>
      <c r="C33">
        <f>covid19!G33</f>
        <v>182</v>
      </c>
      <c r="D33">
        <f>covid19!H33</f>
        <v>88</v>
      </c>
    </row>
    <row r="34" spans="1:4" x14ac:dyDescent="0.35">
      <c r="A34" s="1">
        <f>covid19!A34</f>
        <v>43939</v>
      </c>
      <c r="B34">
        <f>covid19!F34</f>
        <v>193</v>
      </c>
      <c r="C34">
        <f>covid19!G34</f>
        <v>193</v>
      </c>
      <c r="D34">
        <f>covid19!H34</f>
        <v>84</v>
      </c>
    </row>
    <row r="35" spans="1:4" x14ac:dyDescent="0.35">
      <c r="A35" s="1">
        <f>covid19!A35</f>
        <v>43940</v>
      </c>
      <c r="B35">
        <f>covid19!F35</f>
        <v>198</v>
      </c>
      <c r="C35">
        <f>covid19!G35</f>
        <v>198</v>
      </c>
      <c r="D35">
        <f>covid19!H35</f>
        <v>86</v>
      </c>
    </row>
    <row r="36" spans="1:4" x14ac:dyDescent="0.35">
      <c r="A36" s="1">
        <f>covid19!A36</f>
        <v>43941</v>
      </c>
      <c r="B36">
        <f>covid19!F36</f>
        <v>214</v>
      </c>
      <c r="C36">
        <f>covid19!G36</f>
        <v>214</v>
      </c>
      <c r="D36">
        <f>covid19!H36</f>
        <v>91</v>
      </c>
    </row>
    <row r="37" spans="1:4" x14ac:dyDescent="0.35">
      <c r="A37" s="1">
        <f>covid19!A37</f>
        <v>43942</v>
      </c>
      <c r="B37">
        <f>covid19!F37</f>
        <v>214</v>
      </c>
      <c r="C37">
        <f>covid19!G37</f>
        <v>214</v>
      </c>
      <c r="D37">
        <f>covid19!H37</f>
        <v>89</v>
      </c>
    </row>
    <row r="38" spans="1:4" x14ac:dyDescent="0.35">
      <c r="A38" s="1">
        <f>covid19!A38</f>
        <v>43943</v>
      </c>
      <c r="B38">
        <f>covid19!F38</f>
        <v>272</v>
      </c>
      <c r="C38">
        <f>covid19!G38</f>
        <v>272</v>
      </c>
      <c r="D38">
        <f>covid19!H38</f>
        <v>92</v>
      </c>
    </row>
    <row r="39" spans="1:4" x14ac:dyDescent="0.35">
      <c r="A39" s="1">
        <f>covid19!A39</f>
        <v>43944</v>
      </c>
      <c r="B39">
        <f>covid19!F39</f>
        <v>282</v>
      </c>
      <c r="C39">
        <f>covid19!G39</f>
        <v>282</v>
      </c>
      <c r="D39">
        <f>covid19!H39</f>
        <v>102</v>
      </c>
    </row>
    <row r="40" spans="1:4" x14ac:dyDescent="0.35">
      <c r="A40" s="1">
        <f>covid19!A40</f>
        <v>43945</v>
      </c>
      <c r="B40">
        <f>covid19!F40</f>
        <v>407</v>
      </c>
      <c r="C40">
        <f>covid19!G40</f>
        <v>278</v>
      </c>
      <c r="D40">
        <f>covid19!H40</f>
        <v>104</v>
      </c>
    </row>
    <row r="41" spans="1:4" x14ac:dyDescent="0.35">
      <c r="A41" s="1">
        <f>covid19!A41</f>
        <v>43946</v>
      </c>
      <c r="B41">
        <f>covid19!F41</f>
        <v>293</v>
      </c>
      <c r="C41">
        <f>covid19!G41</f>
        <v>293</v>
      </c>
      <c r="D41">
        <f>covid19!H41</f>
        <v>108</v>
      </c>
    </row>
    <row r="42" spans="1:4" x14ac:dyDescent="0.35">
      <c r="A42" s="1">
        <f>covid19!A42</f>
        <v>43947</v>
      </c>
      <c r="B42">
        <f>covid19!F42</f>
        <v>286</v>
      </c>
      <c r="C42">
        <f>covid19!G42</f>
        <v>286</v>
      </c>
      <c r="D42">
        <f>covid19!H42</f>
        <v>99</v>
      </c>
    </row>
    <row r="43" spans="1:4" x14ac:dyDescent="0.35">
      <c r="A43" s="1">
        <f>covid19!A43</f>
        <v>43948</v>
      </c>
      <c r="B43">
        <f>covid19!F43</f>
        <v>300</v>
      </c>
      <c r="C43">
        <f>covid19!G43</f>
        <v>300</v>
      </c>
      <c r="D43">
        <f>covid19!H43</f>
        <v>100</v>
      </c>
    </row>
    <row r="44" spans="1:4" x14ac:dyDescent="0.35">
      <c r="A44" s="1">
        <f>covid19!A44</f>
        <v>43949</v>
      </c>
      <c r="B44">
        <f>covid19!F44</f>
        <v>304</v>
      </c>
      <c r="C44">
        <f>covid19!G44</f>
        <v>304</v>
      </c>
      <c r="D44">
        <f>covid19!H44</f>
        <v>98</v>
      </c>
    </row>
    <row r="45" spans="1:4" x14ac:dyDescent="0.35">
      <c r="A45" s="1">
        <f>covid19!A45</f>
        <v>43950</v>
      </c>
      <c r="B45">
        <f>covid19!F45</f>
        <v>323</v>
      </c>
      <c r="C45">
        <f>covid19!G45</f>
        <v>323</v>
      </c>
      <c r="D45">
        <f>covid19!H45</f>
        <v>100</v>
      </c>
    </row>
    <row r="46" spans="1:4" x14ac:dyDescent="0.35">
      <c r="A46" s="1">
        <f>covid19!A46</f>
        <v>43951</v>
      </c>
      <c r="B46">
        <f>covid19!F46</f>
        <v>335</v>
      </c>
      <c r="C46">
        <f>covid19!G46</f>
        <v>335</v>
      </c>
      <c r="D46">
        <f>covid19!H46</f>
        <v>121</v>
      </c>
    </row>
    <row r="47" spans="1:4" x14ac:dyDescent="0.35">
      <c r="A47" s="1">
        <f>covid19!A47</f>
        <v>43952</v>
      </c>
      <c r="B47">
        <f>covid19!F47</f>
        <v>345</v>
      </c>
      <c r="C47">
        <f>covid19!G47</f>
        <v>348</v>
      </c>
      <c r="D47">
        <f>covid19!H47</f>
        <v>113</v>
      </c>
    </row>
    <row r="48" spans="1:4" x14ac:dyDescent="0.35">
      <c r="A48" s="1">
        <f>covid19!A48</f>
        <v>43953</v>
      </c>
      <c r="B48">
        <f>covid19!F48</f>
        <v>353</v>
      </c>
      <c r="C48">
        <f>covid19!G48</f>
        <v>353</v>
      </c>
      <c r="D48">
        <f>covid19!H48</f>
        <v>131</v>
      </c>
    </row>
    <row r="49" spans="1:4" x14ac:dyDescent="0.35">
      <c r="A49" s="1">
        <f>covid19!A49</f>
        <v>43954</v>
      </c>
      <c r="B49">
        <f>covid19!F49</f>
        <v>378</v>
      </c>
      <c r="C49">
        <f>covid19!G49</f>
        <v>378</v>
      </c>
      <c r="D49">
        <f>covid19!H49</f>
        <v>133</v>
      </c>
    </row>
    <row r="50" spans="1:4" x14ac:dyDescent="0.35">
      <c r="A50" s="1">
        <f>covid19!A50</f>
        <v>43955</v>
      </c>
      <c r="B50">
        <f>covid19!F50</f>
        <v>389</v>
      </c>
      <c r="C50">
        <f>covid19!G50</f>
        <v>389</v>
      </c>
      <c r="D50">
        <f>covid19!H50</f>
        <v>143</v>
      </c>
    </row>
    <row r="51" spans="1:4" x14ac:dyDescent="0.35">
      <c r="A51" s="1">
        <f>covid19!A51</f>
        <v>43956</v>
      </c>
      <c r="B51">
        <f>covid19!F51</f>
        <v>407</v>
      </c>
      <c r="C51">
        <f>covid19!G51</f>
        <v>407</v>
      </c>
      <c r="D51">
        <f>covid19!H51</f>
        <v>152</v>
      </c>
    </row>
    <row r="52" spans="1:4" x14ac:dyDescent="0.35">
      <c r="A52" s="1">
        <f>covid19!A52</f>
        <v>43957</v>
      </c>
      <c r="B52">
        <f>covid19!F52</f>
        <v>414</v>
      </c>
      <c r="C52">
        <f>covid19!G52</f>
        <v>413</v>
      </c>
      <c r="D52">
        <f>covid19!H52</f>
        <v>150</v>
      </c>
    </row>
    <row r="53" spans="1:4" x14ac:dyDescent="0.35">
      <c r="A53" s="1">
        <f>covid19!A53</f>
        <v>43958</v>
      </c>
      <c r="B53">
        <f>covid19!F53</f>
        <v>417</v>
      </c>
      <c r="C53">
        <f>covid19!G53</f>
        <v>417</v>
      </c>
      <c r="D53">
        <f>covid19!H53</f>
        <v>151</v>
      </c>
    </row>
    <row r="54" spans="1:4" x14ac:dyDescent="0.35">
      <c r="A54" s="1">
        <f>covid19!A54</f>
        <v>43959</v>
      </c>
      <c r="B54">
        <f>covid19!F54</f>
        <v>407</v>
      </c>
      <c r="C54">
        <f>covid19!G54</f>
        <v>407</v>
      </c>
      <c r="D54">
        <f>covid19!H54</f>
        <v>164</v>
      </c>
    </row>
    <row r="55" spans="1:4" x14ac:dyDescent="0.35">
      <c r="A55" s="1">
        <f>covid19!A55</f>
        <v>43960</v>
      </c>
      <c r="B55">
        <f>covid19!F55</f>
        <v>402</v>
      </c>
      <c r="C55">
        <f>covid19!G55</f>
        <v>402</v>
      </c>
      <c r="D55">
        <f>covid19!H55</f>
        <v>161</v>
      </c>
    </row>
    <row r="56" spans="1:4" x14ac:dyDescent="0.35">
      <c r="A56" s="1">
        <f>covid19!A56</f>
        <v>43961</v>
      </c>
      <c r="B56">
        <f>covid19!F56</f>
        <v>413</v>
      </c>
      <c r="C56">
        <f>covid19!G56</f>
        <v>413</v>
      </c>
      <c r="D56">
        <f>covid19!H56</f>
        <v>157</v>
      </c>
    </row>
    <row r="57" spans="1:4" x14ac:dyDescent="0.35">
      <c r="A57" s="1">
        <f>covid19!A57</f>
        <v>43962</v>
      </c>
      <c r="B57">
        <f>covid19!F57</f>
        <v>394</v>
      </c>
      <c r="C57">
        <f>covid19!G57</f>
        <v>394</v>
      </c>
      <c r="D57">
        <f>covid19!H57</f>
        <v>152</v>
      </c>
    </row>
    <row r="58" spans="1:4" x14ac:dyDescent="0.35">
      <c r="A58" s="1">
        <f>covid19!A58</f>
        <v>43963</v>
      </c>
      <c r="B58">
        <f>covid19!F58</f>
        <v>385</v>
      </c>
      <c r="C58">
        <f>covid19!G58</f>
        <v>385</v>
      </c>
      <c r="D58">
        <f>covid19!H58</f>
        <v>143</v>
      </c>
    </row>
    <row r="59" spans="1:4" x14ac:dyDescent="0.35">
      <c r="A59" s="1">
        <f>covid19!A59</f>
        <v>43964</v>
      </c>
      <c r="B59">
        <f>covid19!F59</f>
        <v>388</v>
      </c>
      <c r="C59">
        <f>covid19!G59</f>
        <v>388</v>
      </c>
      <c r="D59">
        <f>covid19!H59</f>
        <v>133</v>
      </c>
    </row>
    <row r="60" spans="1:4" x14ac:dyDescent="0.35">
      <c r="A60" s="1">
        <f>covid19!A60</f>
        <v>43965</v>
      </c>
      <c r="B60">
        <f>covid19!F60</f>
        <v>405</v>
      </c>
      <c r="C60">
        <f>covid19!G60</f>
        <v>405</v>
      </c>
      <c r="D60">
        <f>covid19!H60</f>
        <v>134</v>
      </c>
    </row>
    <row r="61" spans="1:4" x14ac:dyDescent="0.35">
      <c r="A61" s="1">
        <f>covid19!A61</f>
        <v>43966</v>
      </c>
      <c r="B61">
        <f>covid19!F61</f>
        <v>387</v>
      </c>
      <c r="C61">
        <f>covid19!G61</f>
        <v>387</v>
      </c>
      <c r="D61">
        <f>covid19!H61</f>
        <v>130</v>
      </c>
    </row>
    <row r="62" spans="1:4" x14ac:dyDescent="0.35">
      <c r="A62" s="1">
        <f>covid19!A62</f>
        <v>43967</v>
      </c>
      <c r="B62">
        <f>covid19!F62</f>
        <v>385</v>
      </c>
      <c r="C62">
        <f>covid19!G62</f>
        <v>385</v>
      </c>
      <c r="D62">
        <f>covid19!H62</f>
        <v>128</v>
      </c>
    </row>
    <row r="63" spans="1:4" x14ac:dyDescent="0.35">
      <c r="A63" s="1">
        <f>covid19!A63</f>
        <v>43968</v>
      </c>
      <c r="B63">
        <f>covid19!F63</f>
        <v>374</v>
      </c>
      <c r="C63">
        <f>covid19!G63</f>
        <v>374</v>
      </c>
      <c r="D63">
        <f>covid19!H63</f>
        <v>124</v>
      </c>
    </row>
    <row r="64" spans="1:4" x14ac:dyDescent="0.35">
      <c r="A64" s="1">
        <f>covid19!A64</f>
        <v>43969</v>
      </c>
      <c r="B64">
        <f>covid19!F64</f>
        <v>382</v>
      </c>
      <c r="C64">
        <f>covid19!G64</f>
        <v>382</v>
      </c>
      <c r="D64">
        <f>covid19!H64</f>
        <v>121</v>
      </c>
    </row>
    <row r="65" spans="1:4" x14ac:dyDescent="0.35">
      <c r="A65" s="1">
        <f>covid19!A65</f>
        <v>43970</v>
      </c>
      <c r="B65">
        <f>covid19!F65</f>
        <v>383</v>
      </c>
      <c r="C65">
        <f>covid19!G65</f>
        <v>383</v>
      </c>
      <c r="D65">
        <f>covid19!H65</f>
        <v>126</v>
      </c>
    </row>
    <row r="66" spans="1:4" x14ac:dyDescent="0.35">
      <c r="A66" s="1">
        <f>covid19!A66</f>
        <v>43971</v>
      </c>
      <c r="B66">
        <f>covid19!F66</f>
        <v>381</v>
      </c>
      <c r="C66">
        <f>covid19!G66</f>
        <v>381</v>
      </c>
      <c r="D66">
        <f>covid19!H66</f>
        <v>126</v>
      </c>
    </row>
    <row r="67" spans="1:4" x14ac:dyDescent="0.35">
      <c r="A67" s="1">
        <f>covid19!A67</f>
        <v>43972</v>
      </c>
      <c r="B67">
        <f>covid19!F67</f>
        <v>376</v>
      </c>
      <c r="C67">
        <f>covid19!G67</f>
        <v>376</v>
      </c>
      <c r="D67">
        <f>covid19!H67</f>
        <v>125</v>
      </c>
    </row>
    <row r="68" spans="1:4" x14ac:dyDescent="0.35">
      <c r="A68" s="1">
        <f>covid19!A68</f>
        <v>43973</v>
      </c>
      <c r="B68">
        <f>covid19!F68</f>
        <v>362</v>
      </c>
      <c r="C68">
        <f>covid19!G68</f>
        <v>362</v>
      </c>
      <c r="D68">
        <f>covid19!H68</f>
        <v>123</v>
      </c>
    </row>
    <row r="69" spans="1:4" x14ac:dyDescent="0.35">
      <c r="A69" s="1">
        <f>covid19!A69</f>
        <v>43974</v>
      </c>
      <c r="B69">
        <f>covid19!F69</f>
        <v>262</v>
      </c>
      <c r="C69">
        <f>covid19!G69</f>
        <v>262</v>
      </c>
      <c r="D69">
        <f>covid19!H69</f>
        <v>109</v>
      </c>
    </row>
    <row r="70" spans="1:4" x14ac:dyDescent="0.35">
      <c r="A70" s="1">
        <f>covid19!A70</f>
        <v>43975</v>
      </c>
      <c r="B70">
        <f>covid19!F70</f>
        <v>377</v>
      </c>
      <c r="C70">
        <f>covid19!G70</f>
        <v>377</v>
      </c>
      <c r="D70">
        <f>covid19!H70</f>
        <v>118</v>
      </c>
    </row>
    <row r="71" spans="1:4" x14ac:dyDescent="0.35">
      <c r="A71" s="1">
        <f>covid19!A71</f>
        <v>43976</v>
      </c>
      <c r="B71">
        <f>covid19!F71</f>
        <v>379</v>
      </c>
      <c r="C71">
        <f>covid19!G71</f>
        <v>379</v>
      </c>
      <c r="D71">
        <f>covid19!H71</f>
        <v>115</v>
      </c>
    </row>
    <row r="72" spans="1:4" x14ac:dyDescent="0.35">
      <c r="A72" s="1">
        <f>covid19!A72</f>
        <v>43977</v>
      </c>
      <c r="B72">
        <f>covid19!F72</f>
        <v>393</v>
      </c>
      <c r="C72">
        <f>covid19!G72</f>
        <v>393</v>
      </c>
      <c r="D72">
        <f>covid19!H72</f>
        <v>109</v>
      </c>
    </row>
    <row r="73" spans="1:4" x14ac:dyDescent="0.35">
      <c r="A73" s="1">
        <f>covid19!A73</f>
        <v>43978</v>
      </c>
      <c r="B73">
        <f>covid19!F73</f>
        <v>383</v>
      </c>
      <c r="C73">
        <f>covid19!G73</f>
        <v>383</v>
      </c>
      <c r="D73">
        <f>covid19!H73</f>
        <v>112</v>
      </c>
    </row>
    <row r="74" spans="1:4" x14ac:dyDescent="0.35">
      <c r="A74" s="1">
        <f>covid19!A74</f>
        <v>43979</v>
      </c>
      <c r="B74">
        <f>covid19!F74</f>
        <v>376</v>
      </c>
      <c r="C74">
        <f>covid19!G74</f>
        <v>376</v>
      </c>
      <c r="D74">
        <f>covid19!H74</f>
        <v>117</v>
      </c>
    </row>
    <row r="75" spans="1:4" x14ac:dyDescent="0.35">
      <c r="A75" s="1">
        <f>covid19!A75</f>
        <v>43980</v>
      </c>
      <c r="B75">
        <f>covid19!F75</f>
        <v>368</v>
      </c>
      <c r="C75">
        <f>covid19!G75</f>
        <v>368</v>
      </c>
      <c r="D75">
        <f>covid19!H75</f>
        <v>118</v>
      </c>
    </row>
    <row r="76" spans="1:4" x14ac:dyDescent="0.35">
      <c r="A76" s="1">
        <f>covid19!A76</f>
        <v>43981</v>
      </c>
      <c r="B76">
        <f>covid19!F76</f>
        <v>341</v>
      </c>
      <c r="C76">
        <f>covid19!G76</f>
        <v>341</v>
      </c>
      <c r="D76">
        <f>covid19!H76</f>
        <v>116</v>
      </c>
    </row>
    <row r="77" spans="1:4" x14ac:dyDescent="0.35">
      <c r="A77" s="1">
        <f>covid19!A77</f>
        <v>43983</v>
      </c>
      <c r="B77">
        <f>covid19!F77</f>
        <v>339</v>
      </c>
      <c r="C77">
        <f>covid19!G77</f>
        <v>339</v>
      </c>
      <c r="D77">
        <f>covid19!H77</f>
        <v>125</v>
      </c>
    </row>
    <row r="78" spans="1:4" x14ac:dyDescent="0.35">
      <c r="A78" s="1">
        <f>covid19!A78</f>
        <v>43984</v>
      </c>
      <c r="B78">
        <f>covid19!F78</f>
        <v>327</v>
      </c>
      <c r="C78">
        <f>covid19!G78</f>
        <v>0</v>
      </c>
      <c r="D78">
        <f>covid19!H78</f>
        <v>114</v>
      </c>
    </row>
    <row r="79" spans="1:4" x14ac:dyDescent="0.35">
      <c r="A79" s="1">
        <f>covid19!A79</f>
        <v>43985</v>
      </c>
      <c r="B79">
        <f>covid19!F79</f>
        <v>314</v>
      </c>
      <c r="C79">
        <f>covid19!G79</f>
        <v>0</v>
      </c>
      <c r="D79">
        <f>covid19!H79</f>
        <v>116</v>
      </c>
    </row>
    <row r="80" spans="1:4" x14ac:dyDescent="0.35">
      <c r="A80" s="1">
        <f>covid19!A80</f>
        <v>43986</v>
      </c>
      <c r="B80">
        <f>covid19!F80</f>
        <v>310</v>
      </c>
      <c r="C80">
        <f>covid19!G80</f>
        <v>0</v>
      </c>
      <c r="D80">
        <f>covid19!H80</f>
        <v>105</v>
      </c>
    </row>
    <row r="81" spans="1:4" x14ac:dyDescent="0.35">
      <c r="A81" s="1">
        <f>covid19!A81</f>
        <v>43987</v>
      </c>
      <c r="B81">
        <f>covid19!F81</f>
        <v>299</v>
      </c>
      <c r="C81">
        <f>covid19!G81</f>
        <v>0</v>
      </c>
      <c r="D81">
        <f>covid19!H81</f>
        <v>102</v>
      </c>
    </row>
    <row r="82" spans="1:4" x14ac:dyDescent="0.35">
      <c r="A82" s="1">
        <f>covid19!A82</f>
        <v>43988</v>
      </c>
      <c r="B82">
        <f>covid19!F82</f>
        <v>288</v>
      </c>
      <c r="C82">
        <f>covid19!G82</f>
        <v>0</v>
      </c>
      <c r="D82">
        <f>covid19!H82</f>
        <v>92</v>
      </c>
    </row>
    <row r="83" spans="1:4" x14ac:dyDescent="0.35">
      <c r="A83" s="1">
        <f>covid19!A83</f>
        <v>43989</v>
      </c>
      <c r="B83">
        <f>covid19!F83</f>
        <v>269</v>
      </c>
      <c r="C83">
        <f>covid19!G83</f>
        <v>0</v>
      </c>
      <c r="D83">
        <f>covid19!H83</f>
        <v>86</v>
      </c>
    </row>
    <row r="84" spans="1:4" x14ac:dyDescent="0.35">
      <c r="A84" s="1">
        <f>covid19!A84</f>
        <v>43990</v>
      </c>
      <c r="B84">
        <f>covid19!F84</f>
        <v>265</v>
      </c>
      <c r="C84">
        <f>covid19!G84</f>
        <v>0</v>
      </c>
      <c r="D84">
        <f>covid19!H84</f>
        <v>85</v>
      </c>
    </row>
    <row r="85" spans="1:4" x14ac:dyDescent="0.35">
      <c r="A85" s="1">
        <f>covid19!A85</f>
        <v>43991</v>
      </c>
      <c r="B85">
        <f>covid19!F85</f>
        <v>255</v>
      </c>
      <c r="C85">
        <f>covid19!G85</f>
        <v>0</v>
      </c>
      <c r="D85">
        <f>covid19!H85</f>
        <v>82</v>
      </c>
    </row>
    <row r="86" spans="1:4" x14ac:dyDescent="0.35">
      <c r="A86" s="1">
        <f>covid19!A86</f>
        <v>43992</v>
      </c>
      <c r="B86">
        <f>covid19!F86</f>
        <v>245</v>
      </c>
      <c r="C86">
        <f>covid19!G86</f>
        <v>0</v>
      </c>
      <c r="D86">
        <f>covid19!H86</f>
        <v>73</v>
      </c>
    </row>
    <row r="87" spans="1:4" x14ac:dyDescent="0.35">
      <c r="A87" s="1">
        <f>covid19!A87</f>
        <v>43993</v>
      </c>
      <c r="B87">
        <f>covid19!F87</f>
        <v>242</v>
      </c>
      <c r="C87">
        <f>covid19!G87</f>
        <v>0</v>
      </c>
      <c r="D87">
        <f>covid19!H87</f>
        <v>75</v>
      </c>
    </row>
    <row r="88" spans="1:4" x14ac:dyDescent="0.35">
      <c r="A88" s="1">
        <f>covid19!A88</f>
        <v>43994</v>
      </c>
      <c r="B88">
        <f>covid19!F88</f>
        <v>225</v>
      </c>
      <c r="C88">
        <f>covid19!G88</f>
        <v>0</v>
      </c>
      <c r="D88">
        <f>covid19!H88</f>
        <v>81</v>
      </c>
    </row>
    <row r="89" spans="1:4" x14ac:dyDescent="0.35">
      <c r="A89" s="1">
        <f>covid19!A89</f>
        <v>43995</v>
      </c>
      <c r="B89">
        <f>covid19!F89</f>
        <v>200</v>
      </c>
      <c r="C89">
        <f>covid19!G89</f>
        <v>0</v>
      </c>
      <c r="D89">
        <f>covid19!H89</f>
        <v>76</v>
      </c>
    </row>
    <row r="90" spans="1:4" x14ac:dyDescent="0.35">
      <c r="A90" s="1">
        <f>covid19!A90</f>
        <v>43996</v>
      </c>
      <c r="B90">
        <f>covid19!F90</f>
        <v>203</v>
      </c>
      <c r="C90">
        <f>covid19!G90</f>
        <v>77</v>
      </c>
      <c r="D90">
        <f>covid19!H90</f>
        <v>77</v>
      </c>
    </row>
    <row r="91" spans="1:4" x14ac:dyDescent="0.35">
      <c r="A91" s="1">
        <f>covid19!A91</f>
        <v>43997</v>
      </c>
      <c r="B91">
        <f>covid19!F91</f>
        <v>197</v>
      </c>
      <c r="C91">
        <f>covid19!G91</f>
        <v>0</v>
      </c>
      <c r="D91">
        <f>covid19!H91</f>
        <v>71</v>
      </c>
    </row>
    <row r="92" spans="1:4" x14ac:dyDescent="0.35">
      <c r="A92" s="1">
        <f>covid19!A92</f>
        <v>43998</v>
      </c>
      <c r="B92">
        <f>covid19!F92</f>
        <v>193</v>
      </c>
      <c r="C92">
        <f>covid19!G92</f>
        <v>0</v>
      </c>
      <c r="D92">
        <f>covid19!H92</f>
        <v>71</v>
      </c>
    </row>
    <row r="93" spans="1:4" x14ac:dyDescent="0.35">
      <c r="A93" s="1">
        <f>covid19!A93</f>
        <v>43999</v>
      </c>
      <c r="B93">
        <f>covid19!F93</f>
        <v>188</v>
      </c>
      <c r="C93">
        <f>covid19!G93</f>
        <v>0</v>
      </c>
      <c r="D93">
        <f>covid19!H93</f>
        <v>64</v>
      </c>
    </row>
    <row r="94" spans="1:4" x14ac:dyDescent="0.35">
      <c r="A94" s="1">
        <f>covid19!A94</f>
        <v>44000</v>
      </c>
      <c r="B94">
        <f>covid19!F94</f>
        <v>176</v>
      </c>
      <c r="C94">
        <f>covid19!G94</f>
        <v>0</v>
      </c>
      <c r="D94">
        <f>covid19!H94</f>
        <v>63</v>
      </c>
    </row>
    <row r="95" spans="1:4" x14ac:dyDescent="0.35">
      <c r="A95" s="1">
        <f>covid19!A95</f>
        <v>44001</v>
      </c>
      <c r="B95">
        <f>covid19!F95</f>
        <v>197</v>
      </c>
      <c r="C95">
        <f>covid19!G95</f>
        <v>0</v>
      </c>
      <c r="D95">
        <f>covid19!H95</f>
        <v>60</v>
      </c>
    </row>
    <row r="96" spans="1:4" x14ac:dyDescent="0.35">
      <c r="A96" s="1">
        <f>covid19!A96</f>
        <v>44002</v>
      </c>
      <c r="B96">
        <f>covid19!F96</f>
        <v>182</v>
      </c>
      <c r="C96">
        <f>covid19!G96</f>
        <v>0</v>
      </c>
      <c r="D96">
        <f>covid19!H96</f>
        <v>58</v>
      </c>
    </row>
    <row r="97" spans="1:4" x14ac:dyDescent="0.35">
      <c r="A97" s="1">
        <f>covid19!A97</f>
        <v>44003</v>
      </c>
      <c r="B97">
        <f>covid19!F97</f>
        <v>170</v>
      </c>
      <c r="C97">
        <f>covid19!G97</f>
        <v>0</v>
      </c>
      <c r="D97">
        <f>covid19!H97</f>
        <v>53</v>
      </c>
    </row>
    <row r="98" spans="1:4" x14ac:dyDescent="0.35">
      <c r="A98" s="1">
        <f>covid19!A98</f>
        <v>44004</v>
      </c>
      <c r="B98">
        <f>covid19!F98</f>
        <v>169</v>
      </c>
      <c r="C98">
        <f>covid19!G98</f>
        <v>0</v>
      </c>
      <c r="D98">
        <f>covid19!H98</f>
        <v>51</v>
      </c>
    </row>
    <row r="99" spans="1:4" x14ac:dyDescent="0.35">
      <c r="A99" s="1">
        <f>covid19!A99</f>
        <v>44005</v>
      </c>
      <c r="B99">
        <f>covid19!F99</f>
        <v>163</v>
      </c>
      <c r="C99">
        <f>covid19!G99</f>
        <v>0</v>
      </c>
      <c r="D99">
        <f>covid19!H99</f>
        <v>47</v>
      </c>
    </row>
    <row r="100" spans="1:4" x14ac:dyDescent="0.35">
      <c r="A100" s="1">
        <f>covid19!A100</f>
        <v>44006</v>
      </c>
      <c r="B100">
        <f>covid19!F100</f>
        <v>140</v>
      </c>
      <c r="C100">
        <f>covid19!G100</f>
        <v>0</v>
      </c>
      <c r="D100">
        <f>covid19!H100</f>
        <v>43</v>
      </c>
    </row>
    <row r="101" spans="1:4" x14ac:dyDescent="0.35">
      <c r="A101" s="1">
        <f>covid19!A101</f>
        <v>44007</v>
      </c>
      <c r="B101">
        <f>covid19!F101</f>
        <v>137</v>
      </c>
      <c r="C101">
        <f>covid19!G101</f>
        <v>0</v>
      </c>
      <c r="D101">
        <f>covid19!H101</f>
        <v>42</v>
      </c>
    </row>
    <row r="102" spans="1:4" x14ac:dyDescent="0.35">
      <c r="A102" s="1">
        <f>covid19!A102</f>
        <v>44008</v>
      </c>
      <c r="B102">
        <f>covid19!F102</f>
        <v>141</v>
      </c>
      <c r="C102">
        <f>covid19!G102</f>
        <v>0</v>
      </c>
      <c r="D102">
        <f>covid19!H102</f>
        <v>42</v>
      </c>
    </row>
    <row r="103" spans="1:4" x14ac:dyDescent="0.35">
      <c r="A103" s="1">
        <f>covid19!A103</f>
        <v>44009</v>
      </c>
      <c r="B103">
        <f>covid19!F103</f>
        <v>131</v>
      </c>
      <c r="C103">
        <f>covid19!G103</f>
        <v>0</v>
      </c>
      <c r="D103">
        <f>covid19!H103</f>
        <v>40</v>
      </c>
    </row>
    <row r="104" spans="1:4" x14ac:dyDescent="0.35">
      <c r="A104" s="1">
        <f>covid19!A104</f>
        <v>44010</v>
      </c>
      <c r="B104">
        <f>covid19!F104</f>
        <v>118</v>
      </c>
      <c r="C104">
        <f>covid19!G104</f>
        <v>0</v>
      </c>
      <c r="D104">
        <f>covid19!H104</f>
        <v>36</v>
      </c>
    </row>
    <row r="105" spans="1:4" x14ac:dyDescent="0.35">
      <c r="A105" s="1">
        <f>covid19!A105</f>
        <v>44011</v>
      </c>
      <c r="B105">
        <f>covid19!F105</f>
        <v>119</v>
      </c>
      <c r="C105">
        <f>covid19!G105</f>
        <v>0</v>
      </c>
      <c r="D105">
        <f>covid19!H105</f>
        <v>35</v>
      </c>
    </row>
    <row r="106" spans="1:4" x14ac:dyDescent="0.35">
      <c r="A106" s="1">
        <f>covid19!A106</f>
        <v>44012</v>
      </c>
      <c r="B106">
        <f>covid19!F106</f>
        <v>133</v>
      </c>
      <c r="C106">
        <f>covid19!G106</f>
        <v>0</v>
      </c>
      <c r="D106">
        <f>covid19!H106</f>
        <v>34</v>
      </c>
    </row>
    <row r="107" spans="1:4" x14ac:dyDescent="0.35">
      <c r="A107" s="1">
        <f>covid19!A107</f>
        <v>44013</v>
      </c>
      <c r="B107">
        <f>covid19!F107</f>
        <v>149</v>
      </c>
      <c r="C107">
        <f>covid19!G107</f>
        <v>0</v>
      </c>
      <c r="D107">
        <f>covid19!H107</f>
        <v>37</v>
      </c>
    </row>
    <row r="108" spans="1:4" x14ac:dyDescent="0.35">
      <c r="A108" s="1">
        <f>covid19!A108</f>
        <v>44014</v>
      </c>
      <c r="B108">
        <f>covid19!F108</f>
        <v>145</v>
      </c>
      <c r="C108">
        <f>covid19!G108</f>
        <v>0</v>
      </c>
      <c r="D108">
        <f>covid19!H108</f>
        <v>36</v>
      </c>
    </row>
    <row r="109" spans="1:4" x14ac:dyDescent="0.35">
      <c r="A109" s="1">
        <f>covid19!A109</f>
        <v>44015</v>
      </c>
      <c r="B109">
        <f>covid19!F109</f>
        <v>146</v>
      </c>
      <c r="C109">
        <f>covid19!G109</f>
        <v>0</v>
      </c>
      <c r="D109">
        <f>covid19!H109</f>
        <v>40</v>
      </c>
    </row>
    <row r="110" spans="1:4" x14ac:dyDescent="0.35">
      <c r="A110" s="1">
        <f>covid19!A110</f>
        <v>44016</v>
      </c>
      <c r="B110">
        <f>covid19!F110</f>
        <v>134</v>
      </c>
      <c r="C110">
        <f>covid19!G110</f>
        <v>0</v>
      </c>
      <c r="D110">
        <f>covid19!H110</f>
        <v>40</v>
      </c>
    </row>
    <row r="111" spans="1:4" x14ac:dyDescent="0.35">
      <c r="A111" s="1">
        <f>covid19!A111</f>
        <v>44017</v>
      </c>
      <c r="B111">
        <f>covid19!F111</f>
        <v>141</v>
      </c>
      <c r="C111">
        <f>covid19!G111</f>
        <v>0</v>
      </c>
      <c r="D111">
        <f>covid19!H111</f>
        <v>43</v>
      </c>
    </row>
    <row r="112" spans="1:4" x14ac:dyDescent="0.35">
      <c r="A112" s="1">
        <f>covid19!A112</f>
        <v>44018</v>
      </c>
      <c r="B112">
        <f>covid19!F112</f>
        <v>151</v>
      </c>
      <c r="C112">
        <f>covid19!G112</f>
        <v>0</v>
      </c>
      <c r="D112">
        <f>covid19!H112</f>
        <v>41</v>
      </c>
    </row>
    <row r="113" spans="1:4" x14ac:dyDescent="0.35">
      <c r="A113" s="1">
        <f>covid19!A113</f>
        <v>44019</v>
      </c>
      <c r="B113">
        <f>covid19!F113</f>
        <v>165</v>
      </c>
      <c r="C113">
        <f>covid19!G113</f>
        <v>0</v>
      </c>
      <c r="D113">
        <f>covid19!H113</f>
        <v>44</v>
      </c>
    </row>
    <row r="114" spans="1:4" x14ac:dyDescent="0.35">
      <c r="A114" s="1">
        <f>covid19!A114</f>
        <v>44020</v>
      </c>
      <c r="B114">
        <f>covid19!F114</f>
        <v>165</v>
      </c>
      <c r="C114">
        <f>covid19!G114</f>
        <v>0</v>
      </c>
      <c r="D114">
        <f>covid19!H114</f>
        <v>44</v>
      </c>
    </row>
    <row r="115" spans="1:4" x14ac:dyDescent="0.35">
      <c r="A115" s="1">
        <f>covid19!A115</f>
        <v>44021</v>
      </c>
      <c r="B115">
        <f>covid19!F115</f>
        <v>168</v>
      </c>
      <c r="C115">
        <f>covid19!G115</f>
        <v>0</v>
      </c>
      <c r="D115">
        <f>covid19!H115</f>
        <v>49</v>
      </c>
    </row>
    <row r="116" spans="1:4" x14ac:dyDescent="0.35">
      <c r="A116" s="1">
        <f>covid19!A116</f>
        <v>44022</v>
      </c>
      <c r="B116">
        <f>covid19!F116</f>
        <v>169</v>
      </c>
      <c r="C116">
        <f>covid19!G116</f>
        <v>0</v>
      </c>
      <c r="D116">
        <f>covid19!H116</f>
        <v>54</v>
      </c>
    </row>
    <row r="117" spans="1:4" x14ac:dyDescent="0.35">
      <c r="A117" s="1">
        <f>covid19!A117</f>
        <v>44023</v>
      </c>
      <c r="B117">
        <f>covid19!F117</f>
        <v>178</v>
      </c>
      <c r="C117">
        <f>covid19!G117</f>
        <v>0</v>
      </c>
      <c r="D117">
        <f>covid19!H117</f>
        <v>56</v>
      </c>
    </row>
    <row r="118" spans="1:4" x14ac:dyDescent="0.35">
      <c r="A118" s="1">
        <f>covid19!A118</f>
        <v>44024</v>
      </c>
      <c r="B118">
        <f>covid19!F118</f>
        <v>177</v>
      </c>
      <c r="C118">
        <f>covid19!G118</f>
        <v>0</v>
      </c>
      <c r="D118">
        <f>covid19!H118</f>
        <v>54</v>
      </c>
    </row>
    <row r="119" spans="1:4" x14ac:dyDescent="0.35">
      <c r="A119" s="1">
        <f>covid19!A119</f>
        <v>44025</v>
      </c>
      <c r="B119">
        <f>covid19!F119</f>
        <v>173</v>
      </c>
      <c r="C119">
        <f>covid19!G119</f>
        <v>0</v>
      </c>
      <c r="D119">
        <f>covid19!H119</f>
        <v>63</v>
      </c>
    </row>
    <row r="120" spans="1:4" x14ac:dyDescent="0.35">
      <c r="A120" s="1">
        <f>covid19!A120</f>
        <v>44026</v>
      </c>
      <c r="B120">
        <f>covid19!F120</f>
        <v>186</v>
      </c>
      <c r="C120">
        <f>covid19!G120</f>
        <v>0</v>
      </c>
      <c r="D120">
        <f>covid19!H120</f>
        <v>67</v>
      </c>
    </row>
    <row r="121" spans="1:4" x14ac:dyDescent="0.35">
      <c r="A121" s="1">
        <f>covid19!A121</f>
        <v>44027</v>
      </c>
      <c r="B121">
        <f>covid19!F121</f>
        <v>190</v>
      </c>
      <c r="C121">
        <f>covid19!G121</f>
        <v>0</v>
      </c>
      <c r="D121">
        <f>covid19!H121</f>
        <v>62</v>
      </c>
    </row>
    <row r="122" spans="1:4" x14ac:dyDescent="0.35">
      <c r="A122" s="1">
        <f>covid19!A122</f>
        <v>44028</v>
      </c>
      <c r="B122">
        <f>covid19!F122</f>
        <v>195</v>
      </c>
      <c r="C122">
        <f>covid19!G122</f>
        <v>0</v>
      </c>
      <c r="D122">
        <f>covid19!H122</f>
        <v>65</v>
      </c>
    </row>
    <row r="123" spans="1:4" x14ac:dyDescent="0.35">
      <c r="A123" s="1">
        <f>covid19!A123</f>
        <v>44029</v>
      </c>
      <c r="B123">
        <f>covid19!F123</f>
        <v>210</v>
      </c>
      <c r="C123">
        <f>covid19!G123</f>
        <v>0</v>
      </c>
      <c r="D123">
        <f>covid19!H123</f>
        <v>70</v>
      </c>
    </row>
    <row r="124" spans="1:4" x14ac:dyDescent="0.35">
      <c r="A124" s="1">
        <f>covid19!A124</f>
        <v>44030</v>
      </c>
      <c r="B124">
        <f>covid19!F124</f>
        <v>210</v>
      </c>
      <c r="C124">
        <f>covid19!G124</f>
        <v>0</v>
      </c>
      <c r="D124">
        <f>covid19!H124</f>
        <v>70</v>
      </c>
    </row>
    <row r="125" spans="1:4" x14ac:dyDescent="0.35">
      <c r="A125" s="1">
        <f>covid19!A125</f>
        <v>44031</v>
      </c>
      <c r="B125">
        <f>covid19!F125</f>
        <v>214</v>
      </c>
      <c r="C125">
        <f>covid19!G125</f>
        <v>0</v>
      </c>
      <c r="D125">
        <f>covid19!H125</f>
        <v>75</v>
      </c>
    </row>
    <row r="126" spans="1:4" x14ac:dyDescent="0.35">
      <c r="A126" s="1">
        <f>covid19!A126</f>
        <v>44032</v>
      </c>
      <c r="B126">
        <f>covid19!F126</f>
        <v>221</v>
      </c>
      <c r="C126">
        <f>covid19!G126</f>
        <v>0</v>
      </c>
      <c r="D126">
        <f>covid19!H126</f>
        <v>76</v>
      </c>
    </row>
    <row r="127" spans="1:4" x14ac:dyDescent="0.35">
      <c r="A127" s="1">
        <f>covid19!A127</f>
        <v>44033</v>
      </c>
      <c r="B127">
        <f>covid19!F127</f>
        <v>223</v>
      </c>
      <c r="C127">
        <f>covid19!G127</f>
        <v>0</v>
      </c>
      <c r="D127">
        <f>covid19!H127</f>
        <v>74</v>
      </c>
    </row>
    <row r="128" spans="1:4" x14ac:dyDescent="0.35">
      <c r="A128" s="1">
        <f>covid19!A128</f>
        <v>44034</v>
      </c>
      <c r="B128">
        <f>covid19!F128</f>
        <v>224</v>
      </c>
      <c r="C128">
        <f>covid19!G128</f>
        <v>0</v>
      </c>
      <c r="D128">
        <f>covid19!H128</f>
        <v>71</v>
      </c>
    </row>
    <row r="129" spans="1:4" x14ac:dyDescent="0.35">
      <c r="A129" s="1">
        <f>covid19!A129</f>
        <v>44035</v>
      </c>
      <c r="B129">
        <f>covid19!F129</f>
        <v>232</v>
      </c>
      <c r="C129">
        <f>covid19!G129</f>
        <v>0</v>
      </c>
      <c r="D129">
        <f>covid19!H129</f>
        <v>73</v>
      </c>
    </row>
    <row r="130" spans="1:4" x14ac:dyDescent="0.35">
      <c r="A130" s="1">
        <f>covid19!A130</f>
        <v>44036</v>
      </c>
      <c r="B130">
        <f>covid19!F130</f>
        <v>230</v>
      </c>
      <c r="C130">
        <f>covid19!G130</f>
        <v>0</v>
      </c>
      <c r="D130">
        <f>covid19!H130</f>
        <v>72</v>
      </c>
    </row>
    <row r="131" spans="1:4" x14ac:dyDescent="0.35">
      <c r="A131" s="1">
        <f>covid19!A131</f>
        <v>44037</v>
      </c>
      <c r="B131">
        <f>covid19!F131</f>
        <v>220</v>
      </c>
      <c r="C131">
        <f>covid19!G131</f>
        <v>0</v>
      </c>
      <c r="D131">
        <f>covid19!H131</f>
        <v>72</v>
      </c>
    </row>
    <row r="132" spans="1:4" x14ac:dyDescent="0.35">
      <c r="A132" s="1">
        <f>covid19!A132</f>
        <v>44038</v>
      </c>
      <c r="B132">
        <f>covid19!F132</f>
        <v>226</v>
      </c>
      <c r="C132">
        <f>covid19!G132</f>
        <v>0</v>
      </c>
      <c r="D132">
        <f>covid19!H132</f>
        <v>77</v>
      </c>
    </row>
    <row r="133" spans="1:4" x14ac:dyDescent="0.35">
      <c r="A133" s="1">
        <f>covid19!A133</f>
        <v>44039</v>
      </c>
      <c r="B133">
        <f>covid19!F133</f>
        <v>241</v>
      </c>
      <c r="C133">
        <f>covid19!G133</f>
        <v>0</v>
      </c>
      <c r="D133">
        <f>covid19!H133</f>
        <v>78</v>
      </c>
    </row>
    <row r="134" spans="1:4" x14ac:dyDescent="0.35">
      <c r="A134" s="1">
        <f>covid19!A134</f>
        <v>44040</v>
      </c>
      <c r="B134">
        <f>covid19!F134</f>
        <v>253</v>
      </c>
      <c r="C134">
        <f>covid19!G134</f>
        <v>0</v>
      </c>
      <c r="D134">
        <f>covid19!H134</f>
        <v>75</v>
      </c>
    </row>
    <row r="135" spans="1:4" x14ac:dyDescent="0.35">
      <c r="A135" s="1">
        <f>covid19!A135</f>
        <v>44041</v>
      </c>
      <c r="B135">
        <f>covid19!F135</f>
        <v>246</v>
      </c>
      <c r="C135">
        <f>covid19!G135</f>
        <v>0</v>
      </c>
      <c r="D135">
        <f>covid19!H135</f>
        <v>76</v>
      </c>
    </row>
    <row r="136" spans="1:4" x14ac:dyDescent="0.35">
      <c r="A136" s="1">
        <f>covid19!A136</f>
        <v>44042</v>
      </c>
      <c r="B136">
        <f>covid19!F136</f>
        <v>237</v>
      </c>
      <c r="C136">
        <f>covid19!G136</f>
        <v>0</v>
      </c>
      <c r="D136">
        <f>covid19!H136</f>
        <v>76</v>
      </c>
    </row>
    <row r="137" spans="1:4" x14ac:dyDescent="0.35">
      <c r="A137" s="1">
        <f>covid19!A137</f>
        <v>44043</v>
      </c>
      <c r="B137">
        <f>covid19!F137</f>
        <v>225</v>
      </c>
      <c r="C137">
        <f>covid19!G137</f>
        <v>0</v>
      </c>
      <c r="D137">
        <f>covid19!H137</f>
        <v>71</v>
      </c>
    </row>
    <row r="138" spans="1:4" x14ac:dyDescent="0.35">
      <c r="A138" s="1">
        <f>covid19!A138</f>
        <v>44044</v>
      </c>
      <c r="B138">
        <f>covid19!F138</f>
        <v>242</v>
      </c>
      <c r="C138">
        <f>covid19!G138</f>
        <v>0</v>
      </c>
      <c r="D138">
        <f>covid19!H138</f>
        <v>77</v>
      </c>
    </row>
    <row r="139" spans="1:4" x14ac:dyDescent="0.35">
      <c r="A139" s="1">
        <f>covid19!A139</f>
        <v>44045</v>
      </c>
      <c r="B139">
        <f>covid19!F139</f>
        <v>231</v>
      </c>
      <c r="C139">
        <f>covid19!G139</f>
        <v>0</v>
      </c>
      <c r="D139">
        <f>covid19!H139</f>
        <v>75</v>
      </c>
    </row>
    <row r="140" spans="1:4" x14ac:dyDescent="0.35">
      <c r="A140" s="1">
        <f>covid19!A140</f>
        <v>44046</v>
      </c>
      <c r="B140">
        <f>covid19!F140</f>
        <v>241</v>
      </c>
      <c r="C140">
        <f>covid19!G140</f>
        <v>0</v>
      </c>
      <c r="D140">
        <f>covid19!H140</f>
        <v>78</v>
      </c>
    </row>
    <row r="141" spans="1:4" x14ac:dyDescent="0.35">
      <c r="A141" s="1">
        <f>covid19!A141</f>
        <v>44047</v>
      </c>
      <c r="B141">
        <f>covid19!F141</f>
        <v>243</v>
      </c>
      <c r="C141">
        <f>covid19!G141</f>
        <v>0</v>
      </c>
      <c r="D141">
        <f>covid19!H141</f>
        <v>75</v>
      </c>
    </row>
    <row r="142" spans="1:4" x14ac:dyDescent="0.35">
      <c r="A142" s="1">
        <f>covid19!A142</f>
        <v>44048</v>
      </c>
      <c r="B142">
        <f>covid19!F142</f>
        <v>248</v>
      </c>
      <c r="C142">
        <f>covid19!G142</f>
        <v>0</v>
      </c>
      <c r="D142">
        <f>covid19!H142</f>
        <v>77</v>
      </c>
    </row>
    <row r="143" spans="1:4" x14ac:dyDescent="0.35">
      <c r="A143" s="1">
        <f>covid19!A143</f>
        <v>44049</v>
      </c>
      <c r="B143">
        <f>covid19!F143</f>
        <v>237</v>
      </c>
      <c r="C143">
        <f>covid19!G143</f>
        <v>0</v>
      </c>
      <c r="D143">
        <f>covid19!H143</f>
        <v>68</v>
      </c>
    </row>
    <row r="144" spans="1:4" x14ac:dyDescent="0.35">
      <c r="A144" s="1">
        <f>covid19!A144</f>
        <v>44050</v>
      </c>
      <c r="B144">
        <f>covid19!F144</f>
        <v>223</v>
      </c>
      <c r="C144">
        <f>covid19!G144</f>
        <v>0</v>
      </c>
      <c r="D144">
        <f>covid19!H144</f>
        <v>65</v>
      </c>
    </row>
    <row r="145" spans="1:4" x14ac:dyDescent="0.35">
      <c r="A145" s="1">
        <f>covid19!A145</f>
        <v>44051</v>
      </c>
      <c r="B145">
        <f>covid19!F145</f>
        <v>229</v>
      </c>
      <c r="C145">
        <f>covid19!G145</f>
        <v>0</v>
      </c>
      <c r="D145">
        <f>covid19!H145</f>
        <v>58</v>
      </c>
    </row>
    <row r="146" spans="1:4" x14ac:dyDescent="0.35">
      <c r="A146" s="1">
        <f>covid19!A146</f>
        <v>44052</v>
      </c>
      <c r="B146">
        <f>covid19!F146</f>
        <v>221</v>
      </c>
      <c r="C146">
        <f>covid19!G146</f>
        <v>0</v>
      </c>
      <c r="D146">
        <f>covid19!H146</f>
        <v>57</v>
      </c>
    </row>
    <row r="147" spans="1:4" x14ac:dyDescent="0.35">
      <c r="A147" s="1">
        <f>covid19!A147</f>
        <v>44053</v>
      </c>
      <c r="B147">
        <f>covid19!F147</f>
        <v>224</v>
      </c>
      <c r="C147">
        <f>covid19!G147</f>
        <v>0</v>
      </c>
      <c r="D147">
        <f>covid19!H147</f>
        <v>57</v>
      </c>
    </row>
    <row r="148" spans="1:4" x14ac:dyDescent="0.35">
      <c r="A148" s="1">
        <f>covid19!A148</f>
        <v>44054</v>
      </c>
      <c r="B148">
        <f>covid19!F148</f>
        <v>244</v>
      </c>
      <c r="C148">
        <f>covid19!G148</f>
        <v>0</v>
      </c>
      <c r="D148">
        <f>covid19!H148</f>
        <v>64</v>
      </c>
    </row>
    <row r="149" spans="1:4" x14ac:dyDescent="0.35">
      <c r="A149" s="1">
        <f>covid19!A149</f>
        <v>44055</v>
      </c>
      <c r="B149">
        <f>covid19!F149</f>
        <v>243</v>
      </c>
      <c r="C149">
        <f>covid19!G149</f>
        <v>0</v>
      </c>
      <c r="D149">
        <f>covid19!H149</f>
        <v>72</v>
      </c>
    </row>
    <row r="150" spans="1:4" x14ac:dyDescent="0.35">
      <c r="A150" s="1">
        <f>covid19!A150</f>
        <v>44056</v>
      </c>
      <c r="B150">
        <f>covid19!F150</f>
        <v>261</v>
      </c>
      <c r="C150">
        <f>covid19!G150</f>
        <v>0</v>
      </c>
      <c r="D150">
        <f>covid19!H150</f>
        <v>88</v>
      </c>
    </row>
    <row r="151" spans="1:4" x14ac:dyDescent="0.35">
      <c r="A151" s="1">
        <f>covid19!A151</f>
        <v>44057</v>
      </c>
      <c r="B151">
        <f>covid19!F151</f>
        <v>258</v>
      </c>
      <c r="C151">
        <f>covid19!G151</f>
        <v>0</v>
      </c>
      <c r="D151">
        <f>covid19!H151</f>
        <v>75</v>
      </c>
    </row>
    <row r="152" spans="1:4" x14ac:dyDescent="0.35">
      <c r="A152" s="1">
        <f>covid19!A152</f>
        <v>44058</v>
      </c>
      <c r="B152">
        <f>covid19!F152</f>
        <v>261</v>
      </c>
      <c r="C152">
        <f>covid19!G152</f>
        <v>0</v>
      </c>
      <c r="D152">
        <f>covid19!H152</f>
        <v>82</v>
      </c>
    </row>
    <row r="153" spans="1:4" x14ac:dyDescent="0.35">
      <c r="A153" s="1">
        <f>covid19!A153</f>
        <v>44059</v>
      </c>
      <c r="B153">
        <f>covid19!F153</f>
        <v>271</v>
      </c>
      <c r="C153">
        <f>covid19!G153</f>
        <v>0</v>
      </c>
      <c r="D153">
        <f>covid19!H153</f>
        <v>80</v>
      </c>
    </row>
    <row r="154" spans="1:4" x14ac:dyDescent="0.35">
      <c r="A154" s="1">
        <f>covid19!A154</f>
        <v>44060</v>
      </c>
      <c r="B154">
        <f>covid19!F154</f>
        <v>283</v>
      </c>
      <c r="C154">
        <f>covid19!G154</f>
        <v>0</v>
      </c>
      <c r="D154">
        <f>covid19!H154</f>
        <v>85</v>
      </c>
    </row>
    <row r="155" spans="1:4" x14ac:dyDescent="0.35">
      <c r="A155" s="1">
        <f>covid19!A155</f>
        <v>44061</v>
      </c>
      <c r="B155">
        <f>covid19!F155</f>
        <v>287</v>
      </c>
      <c r="C155">
        <f>covid19!G155</f>
        <v>0</v>
      </c>
      <c r="D155">
        <f>covid19!H155</f>
        <v>86</v>
      </c>
    </row>
    <row r="156" spans="1:4" x14ac:dyDescent="0.35">
      <c r="A156" s="1">
        <f>covid19!A156</f>
        <v>44062</v>
      </c>
      <c r="B156">
        <f>covid19!F156</f>
        <v>299</v>
      </c>
      <c r="C156">
        <f>covid19!G156</f>
        <v>0</v>
      </c>
      <c r="D156">
        <f>covid19!H156</f>
        <v>90</v>
      </c>
    </row>
    <row r="157" spans="1:4" x14ac:dyDescent="0.35">
      <c r="A157" s="1">
        <f>covid19!A157</f>
        <v>44063</v>
      </c>
      <c r="B157">
        <f>covid19!F157</f>
        <v>300</v>
      </c>
      <c r="C157">
        <f>covid19!G157</f>
        <v>0</v>
      </c>
      <c r="D157">
        <f>covid19!H157</f>
        <v>89</v>
      </c>
    </row>
    <row r="158" spans="1:4" x14ac:dyDescent="0.35">
      <c r="A158" s="1">
        <f>covid19!A158</f>
        <v>44064</v>
      </c>
      <c r="B158">
        <f>covid19!F158</f>
        <v>293</v>
      </c>
      <c r="C158">
        <f>covid19!G158</f>
        <v>0</v>
      </c>
      <c r="D158">
        <f>covid19!H158</f>
        <v>81</v>
      </c>
    </row>
    <row r="159" spans="1:4" x14ac:dyDescent="0.35">
      <c r="A159" s="1">
        <f>covid19!A159</f>
        <v>44065</v>
      </c>
      <c r="B159">
        <f>covid19!F159</f>
        <v>268</v>
      </c>
      <c r="C159">
        <f>covid19!G159</f>
        <v>0</v>
      </c>
      <c r="D159">
        <f>covid19!H159</f>
        <v>79</v>
      </c>
    </row>
    <row r="160" spans="1:4" x14ac:dyDescent="0.35">
      <c r="A160" s="1">
        <f>covid19!A160</f>
        <v>44066</v>
      </c>
      <c r="B160">
        <f>covid19!F160</f>
        <v>260</v>
      </c>
      <c r="C160">
        <f>covid19!G160</f>
        <v>0</v>
      </c>
      <c r="D160">
        <f>covid19!H160</f>
        <v>82</v>
      </c>
    </row>
    <row r="161" spans="1:4" x14ac:dyDescent="0.35">
      <c r="A161" s="1">
        <f>covid19!A161</f>
        <v>44067</v>
      </c>
      <c r="B161">
        <f>covid19!F161</f>
        <v>275</v>
      </c>
      <c r="C161">
        <f>covid19!G161</f>
        <v>0</v>
      </c>
      <c r="D161">
        <f>covid19!H161</f>
        <v>86</v>
      </c>
    </row>
    <row r="162" spans="1:4" x14ac:dyDescent="0.35">
      <c r="A162" s="1">
        <f>covid19!A162</f>
        <v>44068</v>
      </c>
      <c r="B162">
        <f>covid19!F162</f>
        <v>295</v>
      </c>
      <c r="C162">
        <f>covid19!G162</f>
        <v>0</v>
      </c>
      <c r="D162">
        <f>covid19!H162</f>
        <v>82</v>
      </c>
    </row>
    <row r="163" spans="1:4" x14ac:dyDescent="0.35">
      <c r="A163" s="1">
        <f>covid19!A163</f>
        <v>44069</v>
      </c>
      <c r="B163">
        <f>covid19!F163</f>
        <v>313</v>
      </c>
      <c r="C163">
        <f>covid19!G163</f>
        <v>0</v>
      </c>
      <c r="D163">
        <f>covid19!H163</f>
        <v>102</v>
      </c>
    </row>
    <row r="164" spans="1:4" x14ac:dyDescent="0.35">
      <c r="A164" s="1">
        <f>covid19!A164</f>
        <v>44070</v>
      </c>
      <c r="B164">
        <f>covid19!F164</f>
        <v>305</v>
      </c>
      <c r="C164">
        <f>covid19!G164</f>
        <v>0</v>
      </c>
      <c r="D164">
        <f>covid19!H164</f>
        <v>99</v>
      </c>
    </row>
    <row r="165" spans="1:4" x14ac:dyDescent="0.35">
      <c r="A165" s="1">
        <f>covid19!A165</f>
        <v>44071</v>
      </c>
      <c r="B165">
        <f>covid19!F165</f>
        <v>299</v>
      </c>
      <c r="C165">
        <f>covid19!G165</f>
        <v>0</v>
      </c>
      <c r="D165">
        <f>covid19!H165</f>
        <v>91</v>
      </c>
    </row>
    <row r="166" spans="1:4" x14ac:dyDescent="0.35">
      <c r="A166" s="1">
        <f>covid19!A166</f>
        <v>44072</v>
      </c>
      <c r="B166">
        <f>covid19!F166</f>
        <v>315</v>
      </c>
      <c r="C166">
        <f>covid19!G166</f>
        <v>0</v>
      </c>
      <c r="D166">
        <f>covid19!H166</f>
        <v>91</v>
      </c>
    </row>
    <row r="167" spans="1:4" x14ac:dyDescent="0.35">
      <c r="A167" s="1">
        <f>covid19!A167</f>
        <v>44073</v>
      </c>
      <c r="B167">
        <f>covid19!F167</f>
        <v>315</v>
      </c>
      <c r="C167">
        <f>covid19!G167</f>
        <v>0</v>
      </c>
      <c r="D167">
        <f>covid19!H167</f>
        <v>91</v>
      </c>
    </row>
    <row r="168" spans="1:4" x14ac:dyDescent="0.35">
      <c r="A168" s="1">
        <f>covid19!A168</f>
        <v>44074</v>
      </c>
      <c r="B168">
        <f>covid19!F168</f>
        <v>300</v>
      </c>
      <c r="C168">
        <f>covid19!G168</f>
        <v>0</v>
      </c>
      <c r="D168">
        <f>covid19!H168</f>
        <v>85</v>
      </c>
    </row>
    <row r="169" spans="1:4" x14ac:dyDescent="0.35">
      <c r="A169" s="1">
        <f>covid19!A169</f>
        <v>44075</v>
      </c>
      <c r="B169">
        <f>covid19!F169</f>
        <v>311</v>
      </c>
      <c r="C169">
        <f>covid19!G169</f>
        <v>0</v>
      </c>
      <c r="D169">
        <f>covid19!H169</f>
        <v>88</v>
      </c>
    </row>
    <row r="170" spans="1:4" x14ac:dyDescent="0.35">
      <c r="A170" s="1">
        <f>covid19!A170</f>
        <v>44076</v>
      </c>
      <c r="B170">
        <f>covid19!F170</f>
        <v>310</v>
      </c>
      <c r="C170">
        <f>covid19!G170</f>
        <v>0</v>
      </c>
      <c r="D170">
        <f>covid19!H170</f>
        <v>87</v>
      </c>
    </row>
    <row r="171" spans="1:4" x14ac:dyDescent="0.35">
      <c r="A171" s="1">
        <f>covid19!A171</f>
        <v>44077</v>
      </c>
      <c r="B171">
        <f>covid19!F171</f>
        <v>323</v>
      </c>
      <c r="C171">
        <f>covid19!G171</f>
        <v>0</v>
      </c>
      <c r="D171">
        <f>covid19!H171</f>
        <v>88</v>
      </c>
    </row>
    <row r="172" spans="1:4" x14ac:dyDescent="0.35">
      <c r="A172" s="1">
        <f>covid19!A172</f>
        <v>44078</v>
      </c>
      <c r="B172">
        <f>covid19!F172</f>
        <v>317</v>
      </c>
      <c r="C172">
        <f>covid19!G172</f>
        <v>0</v>
      </c>
      <c r="D172">
        <f>covid19!H172</f>
        <v>87</v>
      </c>
    </row>
    <row r="173" spans="1:4" x14ac:dyDescent="0.35">
      <c r="A173" s="1">
        <f>covid19!A173</f>
        <v>44079</v>
      </c>
      <c r="B173">
        <f>covid19!F173</f>
        <v>315</v>
      </c>
      <c r="C173">
        <f>covid19!G173</f>
        <v>0</v>
      </c>
      <c r="D173">
        <f>covid19!H173</f>
        <v>94</v>
      </c>
    </row>
    <row r="174" spans="1:4" x14ac:dyDescent="0.35">
      <c r="A174" s="1">
        <f>covid19!A174</f>
        <v>44080</v>
      </c>
      <c r="B174">
        <f>covid19!F174</f>
        <v>309</v>
      </c>
      <c r="C174">
        <f>covid19!G174</f>
        <v>0</v>
      </c>
      <c r="D174">
        <f>covid19!H174</f>
        <v>91</v>
      </c>
    </row>
    <row r="175" spans="1:4" x14ac:dyDescent="0.35">
      <c r="A175" s="1">
        <f>covid19!A175</f>
        <v>44081</v>
      </c>
      <c r="B175">
        <f>covid19!F175</f>
        <v>311</v>
      </c>
      <c r="C175">
        <f>covid19!G175</f>
        <v>0</v>
      </c>
      <c r="D175">
        <f>covid19!H175</f>
        <v>99</v>
      </c>
    </row>
    <row r="176" spans="1:4" x14ac:dyDescent="0.35">
      <c r="A176" s="1">
        <f>covid19!A176</f>
        <v>44082</v>
      </c>
      <c r="B176">
        <f>covid19!F176</f>
        <v>326</v>
      </c>
      <c r="C176">
        <f>covid19!G176</f>
        <v>0</v>
      </c>
      <c r="D176">
        <f>covid19!H176</f>
        <v>92</v>
      </c>
    </row>
    <row r="177" spans="1:4" x14ac:dyDescent="0.35">
      <c r="A177" s="1">
        <f>covid19!A177</f>
        <v>44083</v>
      </c>
      <c r="B177">
        <f>covid19!F177</f>
        <v>322</v>
      </c>
      <c r="C177">
        <f>covid19!G177</f>
        <v>0</v>
      </c>
      <c r="D177">
        <f>covid19!H177</f>
        <v>83</v>
      </c>
    </row>
    <row r="178" spans="1:4" x14ac:dyDescent="0.35">
      <c r="A178" s="1">
        <f>covid19!A178</f>
        <v>44084</v>
      </c>
      <c r="B178">
        <f>covid19!F178</f>
        <v>302</v>
      </c>
      <c r="C178">
        <f>covid19!G178</f>
        <v>0</v>
      </c>
      <c r="D178">
        <f>covid19!H178</f>
        <v>85</v>
      </c>
    </row>
    <row r="179" spans="1:4" x14ac:dyDescent="0.35">
      <c r="A179" s="1">
        <f>covid19!A179</f>
        <v>44085</v>
      </c>
      <c r="B179">
        <f>covid19!F179</f>
        <v>281</v>
      </c>
      <c r="C179">
        <f>covid19!G179</f>
        <v>0</v>
      </c>
      <c r="D179">
        <f>covid19!H179</f>
        <v>83</v>
      </c>
    </row>
    <row r="180" spans="1:4" x14ac:dyDescent="0.35">
      <c r="A180" s="1">
        <f>covid19!A180</f>
        <v>44086</v>
      </c>
      <c r="B180">
        <f>covid19!F180</f>
        <v>290</v>
      </c>
      <c r="C180">
        <f>covid19!G180</f>
        <v>0</v>
      </c>
      <c r="D180">
        <f>covid19!H180</f>
        <v>90</v>
      </c>
    </row>
    <row r="181" spans="1:4" x14ac:dyDescent="0.35">
      <c r="A181" s="1">
        <f>covid19!A181</f>
        <v>44087</v>
      </c>
      <c r="B181">
        <f>covid19!F181</f>
        <v>274</v>
      </c>
      <c r="C181">
        <f>covid19!G181</f>
        <v>0</v>
      </c>
      <c r="D181">
        <f>covid19!H181</f>
        <v>79</v>
      </c>
    </row>
    <row r="182" spans="1:4" x14ac:dyDescent="0.35">
      <c r="A182" s="1">
        <f>covid19!A182</f>
        <v>44088</v>
      </c>
      <c r="B182">
        <f>covid19!F182</f>
        <v>272</v>
      </c>
      <c r="C182">
        <f>covid19!G182</f>
        <v>0</v>
      </c>
      <c r="D182">
        <f>covid19!H182</f>
        <v>75</v>
      </c>
    </row>
    <row r="183" spans="1:4" x14ac:dyDescent="0.35">
      <c r="A183" s="1">
        <f>covid19!A183</f>
        <v>44089</v>
      </c>
      <c r="B183">
        <f>covid19!F183</f>
        <v>284</v>
      </c>
      <c r="C183">
        <f>covid19!G183</f>
        <v>0</v>
      </c>
      <c r="D183">
        <f>covid19!H183</f>
        <v>74</v>
      </c>
    </row>
    <row r="184" spans="1:4" x14ac:dyDescent="0.35">
      <c r="A184" s="1">
        <f>covid19!A184</f>
        <v>44090</v>
      </c>
      <c r="B184">
        <f>covid19!F184</f>
        <v>291</v>
      </c>
      <c r="C184">
        <f>covid19!G184</f>
        <v>0</v>
      </c>
      <c r="D184">
        <f>covid19!H184</f>
        <v>79</v>
      </c>
    </row>
    <row r="185" spans="1:4" x14ac:dyDescent="0.35">
      <c r="A185" s="1">
        <f>covid19!A185</f>
        <v>44091</v>
      </c>
      <c r="B185">
        <f>covid19!F185</f>
        <v>271</v>
      </c>
      <c r="C185">
        <f>covid19!G185</f>
        <v>0</v>
      </c>
      <c r="D185">
        <f>covid19!H185</f>
        <v>85</v>
      </c>
    </row>
    <row r="186" spans="1:4" x14ac:dyDescent="0.35">
      <c r="A186" s="1">
        <f>covid19!A186</f>
        <v>44092</v>
      </c>
      <c r="B186">
        <f>covid19!F186</f>
        <v>281</v>
      </c>
      <c r="C186">
        <f>covid19!G186</f>
        <v>0</v>
      </c>
      <c r="D186">
        <f>covid19!H186</f>
        <v>91</v>
      </c>
    </row>
    <row r="187" spans="1:4" x14ac:dyDescent="0.35">
      <c r="A187" s="1">
        <f>covid19!A187</f>
        <v>44093</v>
      </c>
      <c r="B187">
        <f>covid19!F187</f>
        <v>282</v>
      </c>
      <c r="C187">
        <f>covid19!G187</f>
        <v>0</v>
      </c>
      <c r="D187">
        <f>covid19!H187</f>
        <v>81</v>
      </c>
    </row>
    <row r="188" spans="1:4" x14ac:dyDescent="0.35">
      <c r="A188" s="1">
        <f>covid19!A188</f>
        <v>44094</v>
      </c>
      <c r="B188">
        <f>covid19!F188</f>
        <v>269</v>
      </c>
      <c r="C188">
        <f>covid19!G188</f>
        <v>0</v>
      </c>
      <c r="D188">
        <f>covid19!H188</f>
        <v>73</v>
      </c>
    </row>
    <row r="189" spans="1:4" x14ac:dyDescent="0.35">
      <c r="A189" s="1">
        <f>covid19!A189</f>
        <v>44095</v>
      </c>
      <c r="B189">
        <f>covid19!F189</f>
        <v>271</v>
      </c>
      <c r="C189">
        <f>covid19!G189</f>
        <v>0</v>
      </c>
      <c r="D189">
        <f>covid19!H189</f>
        <v>74</v>
      </c>
    </row>
    <row r="190" spans="1:4" x14ac:dyDescent="0.35">
      <c r="A190" s="1">
        <f>covid19!A190</f>
        <v>44096</v>
      </c>
      <c r="B190">
        <f>covid19!F190</f>
        <v>285</v>
      </c>
      <c r="C190">
        <f>covid19!G190</f>
        <v>0</v>
      </c>
      <c r="D190">
        <f>covid19!H190</f>
        <v>72</v>
      </c>
    </row>
    <row r="191" spans="1:4" x14ac:dyDescent="0.35">
      <c r="A191" s="1">
        <f>covid19!A191</f>
        <v>44097</v>
      </c>
      <c r="B191">
        <f>covid19!F191</f>
        <v>301</v>
      </c>
      <c r="C191">
        <f>covid19!G191</f>
        <v>0</v>
      </c>
      <c r="D191">
        <f>covid19!H191</f>
        <v>77</v>
      </c>
    </row>
    <row r="192" spans="1:4" x14ac:dyDescent="0.35">
      <c r="A192" s="1">
        <f>covid19!A192</f>
        <v>44098</v>
      </c>
      <c r="B192">
        <f>covid19!F192</f>
        <v>305</v>
      </c>
      <c r="C192">
        <f>covid19!G192</f>
        <v>0</v>
      </c>
      <c r="D192">
        <f>covid19!H192</f>
        <v>79</v>
      </c>
    </row>
    <row r="193" spans="1:4" x14ac:dyDescent="0.35">
      <c r="A193" s="1">
        <f>covid19!A193</f>
        <v>44099</v>
      </c>
      <c r="B193">
        <f>covid19!F193</f>
        <v>330</v>
      </c>
      <c r="C193">
        <f>covid19!G193</f>
        <v>0</v>
      </c>
      <c r="D193">
        <f>covid19!H193</f>
        <v>87</v>
      </c>
    </row>
    <row r="194" spans="1:4" x14ac:dyDescent="0.35">
      <c r="A194" s="1">
        <f>covid19!A194</f>
        <v>44100</v>
      </c>
      <c r="B194">
        <f>covid19!F194</f>
        <v>334</v>
      </c>
      <c r="C194">
        <f>covid19!G194</f>
        <v>0</v>
      </c>
      <c r="D194">
        <f>covid19!H194</f>
        <v>84</v>
      </c>
    </row>
    <row r="195" spans="1:4" x14ac:dyDescent="0.35">
      <c r="A195" s="1">
        <f>covid19!A195</f>
        <v>44101</v>
      </c>
      <c r="B195">
        <f>covid19!F195</f>
        <v>343</v>
      </c>
      <c r="C195">
        <f>covid19!G195</f>
        <v>0</v>
      </c>
      <c r="D195">
        <f>covid19!H195</f>
        <v>89</v>
      </c>
    </row>
    <row r="196" spans="1:4" x14ac:dyDescent="0.35">
      <c r="A196" s="1">
        <f>covid19!A196</f>
        <v>44102</v>
      </c>
      <c r="B196">
        <f>covid19!F196</f>
        <v>353</v>
      </c>
      <c r="C196">
        <f>covid19!G196</f>
        <v>0</v>
      </c>
      <c r="D196">
        <f>covid19!H196</f>
        <v>96</v>
      </c>
    </row>
    <row r="197" spans="1:4" x14ac:dyDescent="0.35">
      <c r="A197" s="1">
        <f>covid19!A197</f>
        <v>44103</v>
      </c>
      <c r="B197">
        <f>covid19!F197</f>
        <v>376</v>
      </c>
      <c r="C197">
        <f>covid19!G197</f>
        <v>0</v>
      </c>
      <c r="D197">
        <f>covid19!H197</f>
        <v>97</v>
      </c>
    </row>
    <row r="198" spans="1:4" x14ac:dyDescent="0.35">
      <c r="A198" s="1">
        <f>covid19!A198</f>
        <v>44104</v>
      </c>
      <c r="B198">
        <f>covid19!F198</f>
        <v>390</v>
      </c>
      <c r="C198">
        <f>covid19!G198</f>
        <v>0</v>
      </c>
      <c r="D198">
        <f>covid19!H198</f>
        <v>100</v>
      </c>
    </row>
    <row r="199" spans="1:4" x14ac:dyDescent="0.35">
      <c r="A199" s="1">
        <f>covid19!A199</f>
        <v>44105</v>
      </c>
      <c r="B199">
        <f>covid19!F199</f>
        <v>407</v>
      </c>
      <c r="C199">
        <f>covid19!G199</f>
        <v>0</v>
      </c>
      <c r="D199">
        <f>covid19!H199</f>
        <v>104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217CD08-4F15-43AF-B357-5E03469C0ACB}">
  <dimension ref="A1:E164"/>
  <sheetViews>
    <sheetView topLeftCell="A57" workbookViewId="0">
      <selection sqref="A1:E164"/>
    </sheetView>
  </sheetViews>
  <sheetFormatPr defaultRowHeight="14.5" x14ac:dyDescent="0.35"/>
  <sheetData>
    <row r="1" spans="1:1" x14ac:dyDescent="0.35">
      <c r="A1" t="s">
        <v>219</v>
      </c>
    </row>
    <row r="3" spans="1:1" x14ac:dyDescent="0.35">
      <c r="A3" t="s">
        <v>220</v>
      </c>
    </row>
    <row r="4" spans="1:1" x14ac:dyDescent="0.35">
      <c r="A4" t="s">
        <v>221</v>
      </c>
    </row>
    <row r="5" spans="1:1" x14ac:dyDescent="0.35">
      <c r="A5" t="s">
        <v>222</v>
      </c>
    </row>
    <row r="6" spans="1:1" x14ac:dyDescent="0.35">
      <c r="A6" t="s">
        <v>223</v>
      </c>
    </row>
    <row r="7" spans="1:1" x14ac:dyDescent="0.35">
      <c r="A7" t="s">
        <v>224</v>
      </c>
    </row>
    <row r="8" spans="1:1" x14ac:dyDescent="0.35">
      <c r="A8" t="s">
        <v>225</v>
      </c>
    </row>
    <row r="11" spans="1:1" x14ac:dyDescent="0.35">
      <c r="A11" t="s">
        <v>226</v>
      </c>
    </row>
    <row r="12" spans="1:1" x14ac:dyDescent="0.35">
      <c r="A12" t="s">
        <v>227</v>
      </c>
    </row>
    <row r="14" spans="1:1" x14ac:dyDescent="0.35">
      <c r="A14" t="s">
        <v>228</v>
      </c>
    </row>
    <row r="16" spans="1:1" x14ac:dyDescent="0.35">
      <c r="A16" t="s">
        <v>229</v>
      </c>
    </row>
    <row r="17" spans="1:1" x14ac:dyDescent="0.35">
      <c r="A17" s="1">
        <v>44141</v>
      </c>
    </row>
    <row r="18" spans="1:1" x14ac:dyDescent="0.35">
      <c r="A18" t="s">
        <v>230</v>
      </c>
    </row>
    <row r="19" spans="1:1" x14ac:dyDescent="0.35">
      <c r="A19" s="15">
        <v>144142</v>
      </c>
    </row>
    <row r="20" spans="1:1" x14ac:dyDescent="0.35">
      <c r="A20" t="s">
        <v>231</v>
      </c>
    </row>
    <row r="21" spans="1:1" x14ac:dyDescent="0.35">
      <c r="A21" s="15">
        <v>1815</v>
      </c>
    </row>
    <row r="22" spans="1:1" x14ac:dyDescent="0.35">
      <c r="A22" t="s">
        <v>232</v>
      </c>
    </row>
    <row r="23" spans="1:1" x14ac:dyDescent="0.35">
      <c r="A23">
        <v>912</v>
      </c>
    </row>
    <row r="24" spans="1:1" x14ac:dyDescent="0.35">
      <c r="A24" t="s">
        <v>233</v>
      </c>
    </row>
    <row r="25" spans="1:1" x14ac:dyDescent="0.35">
      <c r="A25" s="15">
        <v>99195</v>
      </c>
    </row>
    <row r="26" spans="1:1" x14ac:dyDescent="0.35">
      <c r="A26" t="s">
        <v>234</v>
      </c>
    </row>
    <row r="27" spans="1:1" x14ac:dyDescent="0.35">
      <c r="A27" s="15">
        <v>13031</v>
      </c>
    </row>
    <row r="28" spans="1:1" x14ac:dyDescent="0.35">
      <c r="A28" t="s">
        <v>235</v>
      </c>
    </row>
    <row r="29" spans="1:1" x14ac:dyDescent="0.35">
      <c r="A29" s="15">
        <v>63377</v>
      </c>
    </row>
    <row r="30" spans="1:1" x14ac:dyDescent="0.35">
      <c r="A30" t="s">
        <v>236</v>
      </c>
    </row>
    <row r="31" spans="1:1" x14ac:dyDescent="0.35">
      <c r="A31" s="15">
        <v>40587</v>
      </c>
    </row>
    <row r="32" spans="1:1" x14ac:dyDescent="0.35">
      <c r="A32" t="s">
        <v>237</v>
      </c>
    </row>
    <row r="33" spans="1:1" x14ac:dyDescent="0.35">
      <c r="A33" s="15">
        <v>21079</v>
      </c>
    </row>
    <row r="34" spans="1:1" x14ac:dyDescent="0.35">
      <c r="A34" t="s">
        <v>238</v>
      </c>
    </row>
    <row r="35" spans="1:1" x14ac:dyDescent="0.35">
      <c r="A35" s="15">
        <v>6032</v>
      </c>
    </row>
    <row r="36" spans="1:1" x14ac:dyDescent="0.35">
      <c r="A36" t="s">
        <v>239</v>
      </c>
    </row>
    <row r="37" spans="1:1" x14ac:dyDescent="0.35">
      <c r="A37" s="15">
        <v>68438</v>
      </c>
    </row>
    <row r="38" spans="1:1" x14ac:dyDescent="0.35">
      <c r="A38" t="s">
        <v>240</v>
      </c>
    </row>
    <row r="39" spans="1:1" x14ac:dyDescent="0.35">
      <c r="A39" s="15">
        <v>73614</v>
      </c>
    </row>
    <row r="40" spans="1:1" x14ac:dyDescent="0.35">
      <c r="A40" t="s">
        <v>241</v>
      </c>
    </row>
    <row r="41" spans="1:1" x14ac:dyDescent="0.35">
      <c r="A41" s="15">
        <v>1013209</v>
      </c>
    </row>
    <row r="42" spans="1:1" x14ac:dyDescent="0.35">
      <c r="A42" t="s">
        <v>242</v>
      </c>
    </row>
    <row r="43" spans="1:1" x14ac:dyDescent="0.35">
      <c r="A43">
        <v>164</v>
      </c>
    </row>
    <row r="44" spans="1:1" x14ac:dyDescent="0.35">
      <c r="A44" t="s">
        <v>243</v>
      </c>
    </row>
    <row r="45" spans="1:1" x14ac:dyDescent="0.35">
      <c r="A45">
        <v>188</v>
      </c>
    </row>
    <row r="46" spans="1:1" x14ac:dyDescent="0.35">
      <c r="A46" t="s">
        <v>244</v>
      </c>
    </row>
    <row r="47" spans="1:1" x14ac:dyDescent="0.35">
      <c r="A47">
        <v>739</v>
      </c>
    </row>
    <row r="48" spans="1:1" x14ac:dyDescent="0.35">
      <c r="A48" t="s">
        <v>245</v>
      </c>
    </row>
    <row r="49" spans="1:5" x14ac:dyDescent="0.35">
      <c r="A49">
        <v>67</v>
      </c>
    </row>
    <row r="50" spans="1:5" x14ac:dyDescent="0.35">
      <c r="A50" t="s">
        <v>246</v>
      </c>
      <c r="B50" t="s">
        <v>241</v>
      </c>
      <c r="C50" t="s">
        <v>209</v>
      </c>
      <c r="D50" t="s">
        <v>247</v>
      </c>
      <c r="E50" t="s">
        <v>38</v>
      </c>
    </row>
    <row r="51" spans="1:5" x14ac:dyDescent="0.35">
      <c r="A51" t="s">
        <v>248</v>
      </c>
      <c r="B51">
        <v>166035</v>
      </c>
      <c r="C51">
        <v>22605</v>
      </c>
      <c r="D51">
        <v>16902</v>
      </c>
      <c r="E51">
        <v>297</v>
      </c>
    </row>
    <row r="52" spans="1:5" x14ac:dyDescent="0.35">
      <c r="A52" t="s">
        <v>249</v>
      </c>
      <c r="B52">
        <v>39906</v>
      </c>
      <c r="C52">
        <v>8246</v>
      </c>
      <c r="D52">
        <v>6325</v>
      </c>
      <c r="E52">
        <v>102</v>
      </c>
    </row>
    <row r="53" spans="1:5" x14ac:dyDescent="0.35">
      <c r="A53" t="s">
        <v>250</v>
      </c>
      <c r="B53">
        <v>70110</v>
      </c>
      <c r="C53">
        <v>8227</v>
      </c>
      <c r="D53">
        <v>4543</v>
      </c>
      <c r="E53">
        <v>139</v>
      </c>
    </row>
    <row r="54" spans="1:5" x14ac:dyDescent="0.35">
      <c r="A54" t="s">
        <v>251</v>
      </c>
      <c r="B54">
        <v>44343</v>
      </c>
      <c r="C54">
        <v>7324</v>
      </c>
      <c r="D54">
        <v>4817</v>
      </c>
      <c r="E54">
        <v>107</v>
      </c>
    </row>
    <row r="55" spans="1:5" x14ac:dyDescent="0.35">
      <c r="A55" t="s">
        <v>252</v>
      </c>
      <c r="B55">
        <v>49436</v>
      </c>
      <c r="C55">
        <v>6800</v>
      </c>
      <c r="D55">
        <v>5417</v>
      </c>
      <c r="E55">
        <v>33</v>
      </c>
    </row>
    <row r="56" spans="1:5" x14ac:dyDescent="0.35">
      <c r="A56" t="s">
        <v>253</v>
      </c>
      <c r="B56">
        <v>38461</v>
      </c>
      <c r="C56">
        <v>6572</v>
      </c>
      <c r="D56">
        <v>4170</v>
      </c>
      <c r="E56">
        <v>67</v>
      </c>
    </row>
    <row r="57" spans="1:5" x14ac:dyDescent="0.35">
      <c r="A57" t="s">
        <v>254</v>
      </c>
      <c r="B57">
        <v>50502</v>
      </c>
      <c r="C57">
        <v>6174</v>
      </c>
      <c r="D57">
        <v>3675</v>
      </c>
      <c r="E57">
        <v>51</v>
      </c>
    </row>
    <row r="58" spans="1:5" x14ac:dyDescent="0.35">
      <c r="A58" t="s">
        <v>255</v>
      </c>
      <c r="B58">
        <v>35486</v>
      </c>
      <c r="C58">
        <v>4720</v>
      </c>
      <c r="D58">
        <v>3694</v>
      </c>
      <c r="E58">
        <v>18</v>
      </c>
    </row>
    <row r="59" spans="1:5" x14ac:dyDescent="0.35">
      <c r="A59" t="s">
        <v>256</v>
      </c>
      <c r="B59">
        <v>32511</v>
      </c>
      <c r="C59">
        <v>4230</v>
      </c>
      <c r="D59">
        <v>3065</v>
      </c>
      <c r="E59">
        <v>51</v>
      </c>
    </row>
    <row r="60" spans="1:5" x14ac:dyDescent="0.35">
      <c r="A60" t="s">
        <v>257</v>
      </c>
      <c r="B60">
        <v>28649</v>
      </c>
      <c r="C60">
        <v>3928</v>
      </c>
      <c r="D60">
        <v>2811</v>
      </c>
      <c r="E60">
        <v>49</v>
      </c>
    </row>
    <row r="61" spans="1:5" x14ac:dyDescent="0.35">
      <c r="A61" t="s">
        <v>258</v>
      </c>
      <c r="B61">
        <v>10298</v>
      </c>
      <c r="C61">
        <v>2849</v>
      </c>
      <c r="D61">
        <v>2096</v>
      </c>
      <c r="E61">
        <v>20</v>
      </c>
    </row>
    <row r="62" spans="1:5" x14ac:dyDescent="0.35">
      <c r="A62" t="s">
        <v>259</v>
      </c>
      <c r="B62">
        <v>13681</v>
      </c>
      <c r="C62">
        <v>2495</v>
      </c>
      <c r="D62">
        <v>1834</v>
      </c>
      <c r="E62">
        <v>37</v>
      </c>
    </row>
    <row r="63" spans="1:5" x14ac:dyDescent="0.35">
      <c r="A63" t="s">
        <v>260</v>
      </c>
      <c r="B63">
        <v>10712</v>
      </c>
      <c r="C63">
        <v>2475</v>
      </c>
      <c r="D63">
        <v>2128</v>
      </c>
      <c r="E63">
        <v>13</v>
      </c>
    </row>
    <row r="64" spans="1:5" x14ac:dyDescent="0.35">
      <c r="A64" t="s">
        <v>261</v>
      </c>
      <c r="B64">
        <v>14948</v>
      </c>
      <c r="C64">
        <v>2368</v>
      </c>
      <c r="D64">
        <v>1544</v>
      </c>
      <c r="E64">
        <v>18</v>
      </c>
    </row>
    <row r="65" spans="1:5" x14ac:dyDescent="0.35">
      <c r="A65" t="s">
        <v>262</v>
      </c>
      <c r="B65">
        <v>8740</v>
      </c>
      <c r="C65">
        <v>2036</v>
      </c>
      <c r="D65">
        <v>1349</v>
      </c>
      <c r="E65">
        <v>33</v>
      </c>
    </row>
    <row r="66" spans="1:5" x14ac:dyDescent="0.35">
      <c r="A66" t="s">
        <v>263</v>
      </c>
      <c r="B66">
        <v>14609</v>
      </c>
      <c r="C66">
        <v>1961</v>
      </c>
      <c r="D66">
        <v>1156</v>
      </c>
      <c r="E66">
        <v>29</v>
      </c>
    </row>
    <row r="67" spans="1:5" x14ac:dyDescent="0.35">
      <c r="A67" t="s">
        <v>264</v>
      </c>
      <c r="B67">
        <v>13047</v>
      </c>
      <c r="C67">
        <v>1925</v>
      </c>
      <c r="D67">
        <v>1010</v>
      </c>
      <c r="E67">
        <v>13</v>
      </c>
    </row>
    <row r="68" spans="1:5" x14ac:dyDescent="0.35">
      <c r="A68" t="s">
        <v>265</v>
      </c>
      <c r="B68">
        <v>12859</v>
      </c>
      <c r="C68">
        <v>1889</v>
      </c>
      <c r="D68">
        <v>1259</v>
      </c>
      <c r="E68">
        <v>30</v>
      </c>
    </row>
    <row r="69" spans="1:5" x14ac:dyDescent="0.35">
      <c r="A69" t="s">
        <v>266</v>
      </c>
      <c r="B69">
        <v>10185</v>
      </c>
      <c r="C69">
        <v>1810</v>
      </c>
      <c r="D69">
        <v>1455</v>
      </c>
      <c r="E69">
        <v>64</v>
      </c>
    </row>
    <row r="70" spans="1:5" x14ac:dyDescent="0.35">
      <c r="A70" t="s">
        <v>267</v>
      </c>
      <c r="B70">
        <v>12641</v>
      </c>
      <c r="C70">
        <v>1793</v>
      </c>
      <c r="D70">
        <v>1168</v>
      </c>
      <c r="E70">
        <v>59</v>
      </c>
    </row>
    <row r="71" spans="1:5" x14ac:dyDescent="0.35">
      <c r="A71" t="s">
        <v>268</v>
      </c>
      <c r="B71">
        <v>16343</v>
      </c>
      <c r="C71">
        <v>1611</v>
      </c>
      <c r="D71">
        <v>1056</v>
      </c>
      <c r="E71">
        <v>9</v>
      </c>
    </row>
    <row r="72" spans="1:5" x14ac:dyDescent="0.35">
      <c r="A72" t="s">
        <v>269</v>
      </c>
      <c r="B72">
        <v>10589</v>
      </c>
      <c r="C72">
        <v>1488</v>
      </c>
      <c r="D72">
        <v>930</v>
      </c>
      <c r="E72">
        <v>34</v>
      </c>
    </row>
    <row r="73" spans="1:5" x14ac:dyDescent="0.35">
      <c r="A73" t="s">
        <v>270</v>
      </c>
      <c r="B73">
        <v>6286</v>
      </c>
      <c r="C73">
        <v>1488</v>
      </c>
      <c r="D73">
        <v>1217</v>
      </c>
      <c r="E73">
        <v>15</v>
      </c>
    </row>
    <row r="74" spans="1:5" x14ac:dyDescent="0.35">
      <c r="A74" t="s">
        <v>271</v>
      </c>
      <c r="B74">
        <v>7564</v>
      </c>
      <c r="C74">
        <v>1412</v>
      </c>
      <c r="D74">
        <v>907</v>
      </c>
      <c r="E74">
        <v>13</v>
      </c>
    </row>
    <row r="75" spans="1:5" x14ac:dyDescent="0.35">
      <c r="A75" t="s">
        <v>272</v>
      </c>
      <c r="B75">
        <v>9030</v>
      </c>
      <c r="C75">
        <v>1312</v>
      </c>
      <c r="D75">
        <v>997</v>
      </c>
      <c r="E75">
        <v>13</v>
      </c>
    </row>
    <row r="76" spans="1:5" x14ac:dyDescent="0.35">
      <c r="A76" t="s">
        <v>273</v>
      </c>
      <c r="B76">
        <v>6734</v>
      </c>
      <c r="C76">
        <v>1290</v>
      </c>
      <c r="D76">
        <v>914</v>
      </c>
      <c r="E76">
        <v>6</v>
      </c>
    </row>
    <row r="77" spans="1:5" x14ac:dyDescent="0.35">
      <c r="A77" t="s">
        <v>274</v>
      </c>
      <c r="B77">
        <v>6161</v>
      </c>
      <c r="C77">
        <v>1285</v>
      </c>
      <c r="D77">
        <v>352</v>
      </c>
      <c r="E77">
        <v>4</v>
      </c>
    </row>
    <row r="78" spans="1:5" x14ac:dyDescent="0.35">
      <c r="A78" t="s">
        <v>275</v>
      </c>
      <c r="B78">
        <v>9275</v>
      </c>
      <c r="C78">
        <v>1264</v>
      </c>
      <c r="D78">
        <v>761</v>
      </c>
      <c r="E78">
        <v>13</v>
      </c>
    </row>
    <row r="79" spans="1:5" x14ac:dyDescent="0.35">
      <c r="A79" t="s">
        <v>276</v>
      </c>
      <c r="B79">
        <v>5572</v>
      </c>
      <c r="C79">
        <v>1138</v>
      </c>
      <c r="D79">
        <v>812</v>
      </c>
      <c r="E79">
        <v>38</v>
      </c>
    </row>
    <row r="80" spans="1:5" x14ac:dyDescent="0.35">
      <c r="A80" t="s">
        <v>277</v>
      </c>
      <c r="B80">
        <v>6924</v>
      </c>
      <c r="C80">
        <v>1022</v>
      </c>
      <c r="D80">
        <v>568</v>
      </c>
      <c r="E80">
        <v>10</v>
      </c>
    </row>
    <row r="81" spans="1:5" x14ac:dyDescent="0.35">
      <c r="A81" t="s">
        <v>278</v>
      </c>
      <c r="B81">
        <v>5094</v>
      </c>
      <c r="C81">
        <v>988</v>
      </c>
      <c r="D81">
        <v>571</v>
      </c>
      <c r="E81">
        <v>16</v>
      </c>
    </row>
    <row r="82" spans="1:5" x14ac:dyDescent="0.35">
      <c r="A82" t="s">
        <v>279</v>
      </c>
      <c r="B82">
        <v>5507</v>
      </c>
      <c r="C82">
        <v>940</v>
      </c>
      <c r="D82">
        <v>451</v>
      </c>
      <c r="E82">
        <v>5</v>
      </c>
    </row>
    <row r="83" spans="1:5" x14ac:dyDescent="0.35">
      <c r="A83" t="s">
        <v>280</v>
      </c>
      <c r="B83">
        <v>6654</v>
      </c>
      <c r="C83">
        <v>929</v>
      </c>
      <c r="D83">
        <v>625</v>
      </c>
      <c r="E83">
        <v>9</v>
      </c>
    </row>
    <row r="84" spans="1:5" x14ac:dyDescent="0.35">
      <c r="A84" t="s">
        <v>281</v>
      </c>
      <c r="B84">
        <v>4158</v>
      </c>
      <c r="C84">
        <v>922</v>
      </c>
      <c r="D84">
        <v>506</v>
      </c>
      <c r="E84">
        <v>18</v>
      </c>
    </row>
    <row r="85" spans="1:5" x14ac:dyDescent="0.35">
      <c r="A85" t="s">
        <v>282</v>
      </c>
      <c r="B85">
        <v>7584</v>
      </c>
      <c r="C85">
        <v>906</v>
      </c>
      <c r="D85">
        <v>404</v>
      </c>
      <c r="E85">
        <v>6</v>
      </c>
    </row>
    <row r="86" spans="1:5" x14ac:dyDescent="0.35">
      <c r="A86" t="s">
        <v>283</v>
      </c>
      <c r="B86">
        <v>5434</v>
      </c>
      <c r="C86">
        <v>899</v>
      </c>
      <c r="D86">
        <v>660</v>
      </c>
      <c r="E86">
        <v>1</v>
      </c>
    </row>
    <row r="87" spans="1:5" x14ac:dyDescent="0.35">
      <c r="A87" t="s">
        <v>284</v>
      </c>
      <c r="B87">
        <v>8054</v>
      </c>
      <c r="C87">
        <v>887</v>
      </c>
      <c r="D87">
        <v>609</v>
      </c>
      <c r="E87">
        <v>10</v>
      </c>
    </row>
    <row r="88" spans="1:5" x14ac:dyDescent="0.35">
      <c r="A88" t="s">
        <v>285</v>
      </c>
      <c r="B88">
        <v>6418</v>
      </c>
      <c r="C88">
        <v>879</v>
      </c>
      <c r="D88">
        <v>511</v>
      </c>
      <c r="E88">
        <v>25</v>
      </c>
    </row>
    <row r="89" spans="1:5" x14ac:dyDescent="0.35">
      <c r="A89" t="s">
        <v>286</v>
      </c>
      <c r="B89">
        <v>7067</v>
      </c>
      <c r="C89">
        <v>843</v>
      </c>
      <c r="D89">
        <v>550</v>
      </c>
      <c r="E89">
        <v>12</v>
      </c>
    </row>
    <row r="90" spans="1:5" x14ac:dyDescent="0.35">
      <c r="A90" t="s">
        <v>287</v>
      </c>
      <c r="B90">
        <v>4013</v>
      </c>
      <c r="C90">
        <v>799</v>
      </c>
      <c r="D90">
        <v>474</v>
      </c>
      <c r="E90">
        <v>21</v>
      </c>
    </row>
    <row r="91" spans="1:5" x14ac:dyDescent="0.35">
      <c r="A91" t="s">
        <v>288</v>
      </c>
      <c r="B91">
        <v>4993</v>
      </c>
      <c r="C91">
        <v>687</v>
      </c>
      <c r="D91">
        <v>427</v>
      </c>
      <c r="E91">
        <v>4</v>
      </c>
    </row>
    <row r="92" spans="1:5" x14ac:dyDescent="0.35">
      <c r="A92" t="s">
        <v>289</v>
      </c>
      <c r="B92">
        <v>4280</v>
      </c>
      <c r="C92">
        <v>664</v>
      </c>
      <c r="D92">
        <v>367</v>
      </c>
      <c r="E92">
        <v>4</v>
      </c>
    </row>
    <row r="93" spans="1:5" x14ac:dyDescent="0.35">
      <c r="A93" t="s">
        <v>290</v>
      </c>
      <c r="B93">
        <v>5793</v>
      </c>
      <c r="C93">
        <v>659</v>
      </c>
      <c r="D93">
        <v>347</v>
      </c>
      <c r="E93">
        <v>5</v>
      </c>
    </row>
    <row r="94" spans="1:5" x14ac:dyDescent="0.35">
      <c r="A94" t="s">
        <v>291</v>
      </c>
      <c r="B94">
        <v>5001</v>
      </c>
      <c r="C94">
        <v>654</v>
      </c>
      <c r="D94">
        <v>368</v>
      </c>
      <c r="E94">
        <v>7</v>
      </c>
    </row>
    <row r="95" spans="1:5" x14ac:dyDescent="0.35">
      <c r="A95" t="s">
        <v>292</v>
      </c>
      <c r="B95">
        <v>3809</v>
      </c>
      <c r="C95">
        <v>632</v>
      </c>
      <c r="D95">
        <v>409</v>
      </c>
      <c r="E95">
        <v>0</v>
      </c>
    </row>
    <row r="96" spans="1:5" x14ac:dyDescent="0.35">
      <c r="A96" t="s">
        <v>293</v>
      </c>
      <c r="B96">
        <v>5381</v>
      </c>
      <c r="C96">
        <v>631</v>
      </c>
      <c r="D96">
        <v>300</v>
      </c>
      <c r="E96">
        <v>8</v>
      </c>
    </row>
    <row r="97" spans="1:5" x14ac:dyDescent="0.35">
      <c r="A97" t="s">
        <v>294</v>
      </c>
      <c r="B97">
        <v>2665</v>
      </c>
      <c r="C97">
        <v>629</v>
      </c>
      <c r="D97">
        <v>464</v>
      </c>
      <c r="E97">
        <v>8</v>
      </c>
    </row>
    <row r="98" spans="1:5" x14ac:dyDescent="0.35">
      <c r="A98" t="s">
        <v>295</v>
      </c>
      <c r="B98">
        <v>3415</v>
      </c>
      <c r="C98">
        <v>615</v>
      </c>
      <c r="D98">
        <v>448</v>
      </c>
      <c r="E98">
        <v>15</v>
      </c>
    </row>
    <row r="99" spans="1:5" x14ac:dyDescent="0.35">
      <c r="A99" t="s">
        <v>296</v>
      </c>
      <c r="B99">
        <v>3587</v>
      </c>
      <c r="C99">
        <v>613</v>
      </c>
      <c r="D99">
        <v>311</v>
      </c>
      <c r="E99">
        <v>5</v>
      </c>
    </row>
    <row r="100" spans="1:5" x14ac:dyDescent="0.35">
      <c r="A100" t="s">
        <v>297</v>
      </c>
      <c r="B100">
        <v>5141</v>
      </c>
      <c r="C100">
        <v>612</v>
      </c>
      <c r="D100">
        <v>424</v>
      </c>
      <c r="E100">
        <v>11</v>
      </c>
    </row>
    <row r="101" spans="1:5" x14ac:dyDescent="0.35">
      <c r="A101" t="s">
        <v>298</v>
      </c>
      <c r="B101">
        <v>3907</v>
      </c>
      <c r="C101">
        <v>612</v>
      </c>
      <c r="D101">
        <v>351</v>
      </c>
      <c r="E101">
        <v>20</v>
      </c>
    </row>
    <row r="102" spans="1:5" x14ac:dyDescent="0.35">
      <c r="A102" t="s">
        <v>299</v>
      </c>
      <c r="B102">
        <v>5777</v>
      </c>
      <c r="C102">
        <v>602</v>
      </c>
      <c r="D102">
        <v>426</v>
      </c>
      <c r="E102">
        <v>9</v>
      </c>
    </row>
    <row r="103" spans="1:5" x14ac:dyDescent="0.35">
      <c r="A103" t="s">
        <v>300</v>
      </c>
      <c r="B103">
        <v>4609</v>
      </c>
      <c r="C103">
        <v>586</v>
      </c>
      <c r="D103">
        <v>377</v>
      </c>
      <c r="E103">
        <v>1</v>
      </c>
    </row>
    <row r="104" spans="1:5" x14ac:dyDescent="0.35">
      <c r="A104" t="s">
        <v>301</v>
      </c>
      <c r="B104">
        <v>4846</v>
      </c>
      <c r="C104">
        <v>578</v>
      </c>
      <c r="D104">
        <v>285</v>
      </c>
      <c r="E104">
        <v>3</v>
      </c>
    </row>
    <row r="105" spans="1:5" x14ac:dyDescent="0.35">
      <c r="A105" t="s">
        <v>302</v>
      </c>
      <c r="B105">
        <v>5098</v>
      </c>
      <c r="C105">
        <v>571</v>
      </c>
      <c r="D105">
        <v>307</v>
      </c>
      <c r="E105">
        <v>11</v>
      </c>
    </row>
    <row r="106" spans="1:5" x14ac:dyDescent="0.35">
      <c r="A106" t="s">
        <v>303</v>
      </c>
      <c r="B106">
        <v>4578</v>
      </c>
      <c r="C106">
        <v>569</v>
      </c>
      <c r="D106">
        <v>472</v>
      </c>
      <c r="E106">
        <v>6</v>
      </c>
    </row>
    <row r="107" spans="1:5" x14ac:dyDescent="0.35">
      <c r="A107" t="s">
        <v>304</v>
      </c>
      <c r="B107">
        <v>3911</v>
      </c>
      <c r="C107">
        <v>563</v>
      </c>
      <c r="D107">
        <v>364</v>
      </c>
      <c r="E107">
        <v>10</v>
      </c>
    </row>
    <row r="108" spans="1:5" x14ac:dyDescent="0.35">
      <c r="A108" t="s">
        <v>305</v>
      </c>
      <c r="B108">
        <v>4750</v>
      </c>
      <c r="C108">
        <v>556</v>
      </c>
      <c r="D108">
        <v>454</v>
      </c>
      <c r="E108">
        <v>11</v>
      </c>
    </row>
    <row r="109" spans="1:5" x14ac:dyDescent="0.35">
      <c r="A109" t="s">
        <v>306</v>
      </c>
      <c r="B109">
        <v>5362</v>
      </c>
      <c r="C109">
        <v>555</v>
      </c>
      <c r="D109">
        <v>288</v>
      </c>
      <c r="E109">
        <v>6</v>
      </c>
    </row>
    <row r="110" spans="1:5" x14ac:dyDescent="0.35">
      <c r="A110" t="s">
        <v>307</v>
      </c>
      <c r="B110">
        <v>4261</v>
      </c>
      <c r="C110">
        <v>539</v>
      </c>
      <c r="D110">
        <v>405</v>
      </c>
      <c r="E110">
        <v>3</v>
      </c>
    </row>
    <row r="111" spans="1:5" x14ac:dyDescent="0.35">
      <c r="A111" t="s">
        <v>308</v>
      </c>
      <c r="B111">
        <v>3436</v>
      </c>
      <c r="C111">
        <v>514</v>
      </c>
      <c r="D111">
        <v>294</v>
      </c>
      <c r="E111">
        <v>6</v>
      </c>
    </row>
    <row r="112" spans="1:5" x14ac:dyDescent="0.35">
      <c r="A112" t="s">
        <v>309</v>
      </c>
      <c r="B112">
        <v>3600</v>
      </c>
      <c r="C112">
        <v>509</v>
      </c>
      <c r="D112">
        <v>331</v>
      </c>
      <c r="E112">
        <v>3</v>
      </c>
    </row>
    <row r="113" spans="1:5" x14ac:dyDescent="0.35">
      <c r="A113" t="s">
        <v>310</v>
      </c>
      <c r="B113">
        <v>3473</v>
      </c>
      <c r="C113">
        <v>506</v>
      </c>
      <c r="D113">
        <v>330</v>
      </c>
      <c r="E113">
        <v>5</v>
      </c>
    </row>
    <row r="114" spans="1:5" x14ac:dyDescent="0.35">
      <c r="A114" t="s">
        <v>311</v>
      </c>
      <c r="B114">
        <v>3004</v>
      </c>
      <c r="C114">
        <v>501</v>
      </c>
      <c r="D114">
        <v>344</v>
      </c>
      <c r="E114">
        <v>21</v>
      </c>
    </row>
    <row r="115" spans="1:5" x14ac:dyDescent="0.35">
      <c r="A115" t="s">
        <v>312</v>
      </c>
      <c r="B115">
        <v>3465</v>
      </c>
      <c r="C115">
        <v>495</v>
      </c>
      <c r="D115">
        <v>322</v>
      </c>
      <c r="E115">
        <v>15</v>
      </c>
    </row>
    <row r="116" spans="1:5" x14ac:dyDescent="0.35">
      <c r="A116" t="s">
        <v>313</v>
      </c>
      <c r="B116">
        <v>3170</v>
      </c>
      <c r="C116">
        <v>483</v>
      </c>
      <c r="D116">
        <v>429</v>
      </c>
      <c r="E116">
        <v>2</v>
      </c>
    </row>
    <row r="117" spans="1:5" x14ac:dyDescent="0.35">
      <c r="A117" t="s">
        <v>314</v>
      </c>
      <c r="B117">
        <v>3601</v>
      </c>
      <c r="C117">
        <v>482</v>
      </c>
      <c r="D117">
        <v>287</v>
      </c>
      <c r="E117">
        <v>9</v>
      </c>
    </row>
    <row r="118" spans="1:5" x14ac:dyDescent="0.35">
      <c r="A118" t="s">
        <v>315</v>
      </c>
      <c r="B118">
        <v>3497</v>
      </c>
      <c r="C118">
        <v>456</v>
      </c>
      <c r="D118">
        <v>250</v>
      </c>
      <c r="E118">
        <v>6</v>
      </c>
    </row>
    <row r="119" spans="1:5" x14ac:dyDescent="0.35">
      <c r="A119" t="s">
        <v>316</v>
      </c>
      <c r="B119">
        <v>3217</v>
      </c>
      <c r="C119">
        <v>456</v>
      </c>
      <c r="D119">
        <v>396</v>
      </c>
      <c r="E119">
        <v>1</v>
      </c>
    </row>
    <row r="120" spans="1:5" x14ac:dyDescent="0.35">
      <c r="A120" t="s">
        <v>317</v>
      </c>
      <c r="B120">
        <v>3057</v>
      </c>
      <c r="C120">
        <v>455</v>
      </c>
      <c r="D120">
        <v>365</v>
      </c>
      <c r="E120">
        <v>19</v>
      </c>
    </row>
    <row r="121" spans="1:5" x14ac:dyDescent="0.35">
      <c r="A121" t="s">
        <v>318</v>
      </c>
      <c r="B121">
        <v>3044</v>
      </c>
      <c r="C121">
        <v>453</v>
      </c>
      <c r="D121">
        <v>280</v>
      </c>
      <c r="E121">
        <v>3</v>
      </c>
    </row>
    <row r="122" spans="1:5" x14ac:dyDescent="0.35">
      <c r="A122" t="s">
        <v>319</v>
      </c>
      <c r="B122">
        <v>4453</v>
      </c>
      <c r="C122">
        <v>443</v>
      </c>
      <c r="D122">
        <v>312</v>
      </c>
      <c r="E122">
        <v>4</v>
      </c>
    </row>
    <row r="123" spans="1:5" x14ac:dyDescent="0.35">
      <c r="A123" t="s">
        <v>320</v>
      </c>
      <c r="B123">
        <v>3447</v>
      </c>
      <c r="C123">
        <v>403</v>
      </c>
      <c r="D123">
        <v>211</v>
      </c>
      <c r="E123">
        <v>2</v>
      </c>
    </row>
    <row r="124" spans="1:5" x14ac:dyDescent="0.35">
      <c r="A124" t="s">
        <v>321</v>
      </c>
      <c r="B124">
        <v>2779</v>
      </c>
      <c r="C124">
        <v>395</v>
      </c>
      <c r="D124">
        <v>260</v>
      </c>
      <c r="E124">
        <v>2</v>
      </c>
    </row>
    <row r="125" spans="1:5" x14ac:dyDescent="0.35">
      <c r="A125" t="s">
        <v>322</v>
      </c>
      <c r="B125">
        <v>2912</v>
      </c>
      <c r="C125">
        <v>391</v>
      </c>
      <c r="D125">
        <v>286</v>
      </c>
      <c r="E125">
        <v>3</v>
      </c>
    </row>
    <row r="126" spans="1:5" x14ac:dyDescent="0.35">
      <c r="A126" t="s">
        <v>323</v>
      </c>
      <c r="B126">
        <v>3471</v>
      </c>
      <c r="C126">
        <v>368</v>
      </c>
      <c r="D126">
        <v>185</v>
      </c>
      <c r="E126">
        <v>3</v>
      </c>
    </row>
    <row r="127" spans="1:5" x14ac:dyDescent="0.35">
      <c r="A127" t="s">
        <v>324</v>
      </c>
      <c r="B127">
        <v>1489</v>
      </c>
      <c r="C127">
        <v>347</v>
      </c>
      <c r="D127">
        <v>220</v>
      </c>
      <c r="E127">
        <v>0</v>
      </c>
    </row>
    <row r="128" spans="1:5" x14ac:dyDescent="0.35">
      <c r="A128" t="s">
        <v>325</v>
      </c>
      <c r="B128">
        <v>4105</v>
      </c>
      <c r="C128">
        <v>342</v>
      </c>
      <c r="D128">
        <v>254</v>
      </c>
      <c r="E128">
        <v>6</v>
      </c>
    </row>
    <row r="129" spans="1:5" x14ac:dyDescent="0.35">
      <c r="A129" t="s">
        <v>326</v>
      </c>
      <c r="B129">
        <v>3946</v>
      </c>
      <c r="C129">
        <v>342</v>
      </c>
      <c r="D129">
        <v>167</v>
      </c>
      <c r="E129">
        <v>1</v>
      </c>
    </row>
    <row r="130" spans="1:5" x14ac:dyDescent="0.35">
      <c r="A130" t="s">
        <v>327</v>
      </c>
      <c r="B130">
        <v>2286</v>
      </c>
      <c r="C130">
        <v>328</v>
      </c>
      <c r="D130">
        <v>190</v>
      </c>
      <c r="E130">
        <v>2</v>
      </c>
    </row>
    <row r="131" spans="1:5" x14ac:dyDescent="0.35">
      <c r="A131" t="s">
        <v>328</v>
      </c>
      <c r="B131">
        <v>2586</v>
      </c>
      <c r="C131">
        <v>322</v>
      </c>
      <c r="D131">
        <v>209</v>
      </c>
      <c r="E131">
        <v>9</v>
      </c>
    </row>
    <row r="132" spans="1:5" x14ac:dyDescent="0.35">
      <c r="A132" t="s">
        <v>329</v>
      </c>
      <c r="B132">
        <v>1877</v>
      </c>
      <c r="C132">
        <v>309</v>
      </c>
      <c r="D132">
        <v>180</v>
      </c>
      <c r="E132">
        <v>12</v>
      </c>
    </row>
    <row r="133" spans="1:5" x14ac:dyDescent="0.35">
      <c r="A133" t="s">
        <v>330</v>
      </c>
      <c r="B133">
        <v>1649</v>
      </c>
      <c r="C133">
        <v>308</v>
      </c>
      <c r="D133">
        <v>206</v>
      </c>
      <c r="E133">
        <v>2</v>
      </c>
    </row>
    <row r="134" spans="1:5" x14ac:dyDescent="0.35">
      <c r="A134" t="s">
        <v>331</v>
      </c>
      <c r="B134">
        <v>1967</v>
      </c>
      <c r="C134">
        <v>303</v>
      </c>
      <c r="D134">
        <v>163</v>
      </c>
      <c r="E134">
        <v>3</v>
      </c>
    </row>
    <row r="135" spans="1:5" x14ac:dyDescent="0.35">
      <c r="A135" t="s">
        <v>332</v>
      </c>
      <c r="B135">
        <v>2386</v>
      </c>
      <c r="C135">
        <v>289</v>
      </c>
      <c r="D135">
        <v>210</v>
      </c>
      <c r="E135">
        <v>2</v>
      </c>
    </row>
    <row r="136" spans="1:5" x14ac:dyDescent="0.35">
      <c r="A136" t="s">
        <v>333</v>
      </c>
      <c r="B136">
        <v>2306</v>
      </c>
      <c r="C136">
        <v>284</v>
      </c>
      <c r="D136">
        <v>132</v>
      </c>
      <c r="E136">
        <v>1</v>
      </c>
    </row>
    <row r="137" spans="1:5" x14ac:dyDescent="0.35">
      <c r="A137" t="s">
        <v>334</v>
      </c>
      <c r="B137">
        <v>2200</v>
      </c>
      <c r="C137">
        <v>265</v>
      </c>
      <c r="D137">
        <v>98</v>
      </c>
      <c r="E137">
        <v>3</v>
      </c>
    </row>
    <row r="138" spans="1:5" x14ac:dyDescent="0.35">
      <c r="A138" t="s">
        <v>335</v>
      </c>
      <c r="B138">
        <v>2656</v>
      </c>
      <c r="C138">
        <v>258</v>
      </c>
      <c r="D138">
        <v>151</v>
      </c>
      <c r="E138">
        <v>0</v>
      </c>
    </row>
    <row r="139" spans="1:5" x14ac:dyDescent="0.35">
      <c r="A139" t="s">
        <v>336</v>
      </c>
      <c r="B139">
        <v>2522</v>
      </c>
      <c r="C139">
        <v>255</v>
      </c>
      <c r="D139">
        <v>200</v>
      </c>
      <c r="E139">
        <v>7</v>
      </c>
    </row>
    <row r="140" spans="1:5" x14ac:dyDescent="0.35">
      <c r="A140" t="s">
        <v>337</v>
      </c>
      <c r="B140">
        <v>1785</v>
      </c>
      <c r="C140">
        <v>254</v>
      </c>
      <c r="D140">
        <v>141</v>
      </c>
      <c r="E140">
        <v>4</v>
      </c>
    </row>
    <row r="141" spans="1:5" x14ac:dyDescent="0.35">
      <c r="A141" t="s">
        <v>338</v>
      </c>
      <c r="B141">
        <v>1653</v>
      </c>
      <c r="C141">
        <v>247</v>
      </c>
      <c r="D141">
        <v>166</v>
      </c>
      <c r="E141">
        <v>2</v>
      </c>
    </row>
    <row r="142" spans="1:5" x14ac:dyDescent="0.35">
      <c r="A142" t="s">
        <v>339</v>
      </c>
      <c r="B142">
        <v>2174</v>
      </c>
      <c r="C142">
        <v>244</v>
      </c>
      <c r="D142">
        <v>161</v>
      </c>
      <c r="E142">
        <v>6</v>
      </c>
    </row>
    <row r="143" spans="1:5" x14ac:dyDescent="0.35">
      <c r="A143" t="s">
        <v>340</v>
      </c>
      <c r="B143">
        <v>1608</v>
      </c>
      <c r="C143">
        <v>233</v>
      </c>
      <c r="D143">
        <v>136</v>
      </c>
      <c r="E143">
        <v>2</v>
      </c>
    </row>
    <row r="144" spans="1:5" x14ac:dyDescent="0.35">
      <c r="A144" t="s">
        <v>341</v>
      </c>
      <c r="B144">
        <v>6561</v>
      </c>
      <c r="C144">
        <v>225</v>
      </c>
      <c r="D144">
        <v>0</v>
      </c>
      <c r="E144">
        <v>0</v>
      </c>
    </row>
    <row r="145" spans="1:5" x14ac:dyDescent="0.35">
      <c r="A145" t="s">
        <v>342</v>
      </c>
      <c r="B145">
        <v>1568</v>
      </c>
      <c r="C145">
        <v>221</v>
      </c>
      <c r="D145">
        <v>115</v>
      </c>
      <c r="E145">
        <v>1</v>
      </c>
    </row>
    <row r="146" spans="1:5" x14ac:dyDescent="0.35">
      <c r="A146" t="s">
        <v>343</v>
      </c>
      <c r="B146">
        <v>1430</v>
      </c>
      <c r="C146">
        <v>219</v>
      </c>
      <c r="D146">
        <v>112</v>
      </c>
      <c r="E146">
        <v>4</v>
      </c>
    </row>
    <row r="147" spans="1:5" x14ac:dyDescent="0.35">
      <c r="A147" t="s">
        <v>344</v>
      </c>
      <c r="B147">
        <v>2088</v>
      </c>
      <c r="C147">
        <v>216</v>
      </c>
      <c r="D147">
        <v>101</v>
      </c>
      <c r="E147">
        <v>0</v>
      </c>
    </row>
    <row r="148" spans="1:5" x14ac:dyDescent="0.35">
      <c r="A148" t="s">
        <v>345</v>
      </c>
      <c r="B148">
        <v>2169</v>
      </c>
      <c r="C148">
        <v>200</v>
      </c>
      <c r="D148">
        <v>118</v>
      </c>
      <c r="E148">
        <v>0</v>
      </c>
    </row>
    <row r="149" spans="1:5" x14ac:dyDescent="0.35">
      <c r="A149" t="s">
        <v>346</v>
      </c>
      <c r="B149">
        <v>1533</v>
      </c>
      <c r="C149">
        <v>121</v>
      </c>
      <c r="D149">
        <v>88</v>
      </c>
      <c r="E149">
        <v>2</v>
      </c>
    </row>
    <row r="150" spans="1:5" x14ac:dyDescent="0.35">
      <c r="A150" t="s">
        <v>347</v>
      </c>
      <c r="B150">
        <v>904</v>
      </c>
      <c r="C150">
        <v>93</v>
      </c>
      <c r="D150">
        <v>59</v>
      </c>
      <c r="E150">
        <v>1</v>
      </c>
    </row>
    <row r="152" spans="1:5" x14ac:dyDescent="0.35">
      <c r="A152" t="s">
        <v>348</v>
      </c>
    </row>
    <row r="154" spans="1:5" x14ac:dyDescent="0.35">
      <c r="A154" t="s">
        <v>349</v>
      </c>
    </row>
    <row r="156" spans="1:5" x14ac:dyDescent="0.35">
      <c r="A156" t="s">
        <v>350</v>
      </c>
    </row>
    <row r="158" spans="1:5" x14ac:dyDescent="0.35">
      <c r="A158" t="s">
        <v>351</v>
      </c>
    </row>
    <row r="160" spans="1:5" x14ac:dyDescent="0.35">
      <c r="A160" t="s">
        <v>352</v>
      </c>
    </row>
    <row r="162" spans="1:1" x14ac:dyDescent="0.35">
      <c r="A162" t="s">
        <v>353</v>
      </c>
    </row>
    <row r="164" spans="1:1" x14ac:dyDescent="0.35">
      <c r="A164" t="s">
        <v>354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7</vt:i4>
      </vt:variant>
    </vt:vector>
  </HeadingPairs>
  <TitlesOfParts>
    <vt:vector size="7" baseType="lpstr">
      <vt:lpstr>covid19</vt:lpstr>
      <vt:lpstr>Wartburg Positive Tests</vt:lpstr>
      <vt:lpstr>Sheet2</vt:lpstr>
      <vt:lpstr>NewRecovered</vt:lpstr>
      <vt:lpstr>Sheet1</vt:lpstr>
      <vt:lpstr>Sheet3</vt:lpstr>
      <vt:lpstr>ScreenReader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Mariah Birgen</dc:creator>
  <cp:lastModifiedBy>Mariah Birgen</cp:lastModifiedBy>
  <cp:lastPrinted>2021-04-17T13:21:48Z</cp:lastPrinted>
  <dcterms:created xsi:type="dcterms:W3CDTF">2020-06-13T14:53:00Z</dcterms:created>
  <dcterms:modified xsi:type="dcterms:W3CDTF">2021-06-23T12:56:43Z</dcterms:modified>
</cp:coreProperties>
</file>